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1_様式\"/>
    </mc:Choice>
  </mc:AlternateContent>
  <xr:revisionPtr revIDLastSave="0" documentId="13_ncr:1_{44AC5372-7A7A-41A4-ABDE-498CDA085B02}" xr6:coauthVersionLast="47" xr6:coauthVersionMax="47" xr10:uidLastSave="{00000000-0000-0000-0000-000000000000}"/>
  <workbookProtection workbookAlgorithmName="SHA-512" workbookHashValue="3D5mhhbldc6BCcufHyrFYdlnzo0M5N2aMKLGQ+MOtKUbwrmGU3q2af+HYNMp/Q8z3CYDLNeMKbLK13kJJj73+w==" workbookSaltValue="vEZi7fhINVlv1+P7AY7u+w==" workbookSpinCount="100000" lockStructure="1"/>
  <bookViews>
    <workbookView xWindow="-120" yWindow="-120" windowWidth="29040" windowHeight="1572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<sst xmlns="http://schemas.openxmlformats.org/spreadsheetml/2006/main" count="18972" uniqueCount="11117">
  <si>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</si>
  <si>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</si>
  <si>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</si>
  <si>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</si>
  <si>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</si>
  <si>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</si>
  <si>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</si>
  <si>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</si>
  <si>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</si>
  <si>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</si>
  <si>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</si>
  <si>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</si>
  <si>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</si>
  <si>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</si>
  <si>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</si>
  <si>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</si>
  <si>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</si>
  <si>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</si>
  <si>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</si>
  <si>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</si>
  <si>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</si>
  <si>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</si>
  <si>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</si>
  <si>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</si>
  <si>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</si>
  <si>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</si>
  <si>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</si>
  <si>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</si>
  <si>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</si>
  <si>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</si>
  <si>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</si>
  <si>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</si>
  <si>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</si>
  <si>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</si>
  <si>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</si>
  <si>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</si>
  <si>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</si>
  <si>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</si>
  <si>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</si>
  <si>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</si>
  <si>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</si>
  <si>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</si>
  <si>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</si>
  <si>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</si>
  <si>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</si>
  <si>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</si>
  <si>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</si>
  <si>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</si>
  <si>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</si>
  <si>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</si>
  <si>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</si>
  <si>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</si>
  <si>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</si>
  <si>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</si>
  <si>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</si>
  <si>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</si>
  <si>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</si>
  <si>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</si>
  <si>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</si>
  <si>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</si>
  <si>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</si>
  <si>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</si>
  <si>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</si>
  <si>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</si>
  <si>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</si>
  <si>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</si>
  <si>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</si>
  <si>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</si>
  <si>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</si>
  <si>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</si>
  <si>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</si>
  <si>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</si>
  <si>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</si>
  <si>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</si>
  <si>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</si>
  <si>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</si>
  <si>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</si>
  <si>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</si>
  <si>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</si>
  <si>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</si>
  <si>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</si>
  <si>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</si>
  <si>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</si>
  <si>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</si>
  <si>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</si>
  <si>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</si>
  <si>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</si>
  <si>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</si>
  <si>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</si>
  <si>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</si>
  <si>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</si>
  <si>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</si>
  <si>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</si>
  <si>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</si>
  <si>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</si>
  <si>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</si>
  <si>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</si>
  <si>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</si>
  <si>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</si>
  <si>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</si>
  <si>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</si>
  <si>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</si>
  <si>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</si>
  <si>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</si>
  <si>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</si>
  <si>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</si>
  <si>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</si>
  <si>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</si>
  <si>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</si>
  <si>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</si>
  <si>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</si>
  <si>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</si>
  <si>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</si>
  <si>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</si>
  <si>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</si>
  <si>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</si>
  <si>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</si>
  <si>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</si>
  <si>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</si>
  <si>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</si>
  <si>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</si>
  <si>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</si>
  <si>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</si>
  <si>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</si>
  <si>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</si>
  <si>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</si>
  <si>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</si>
  <si>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</si>
  <si>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</si>
  <si>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</si>
  <si>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</si>
  <si>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</si>
  <si>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</si>
  <si>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</si>
  <si>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</si>
  <si>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</si>
  <si>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</si>
  <si>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</si>
  <si>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</si>
  <si>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</si>
  <si>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</si>
  <si>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</si>
  <si>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</si>
  <si>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</si>
  <si>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</si>
  <si>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</si>
  <si>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</si>
  <si>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</si>
  <si>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</si>
  <si>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</si>
  <si>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</si>
  <si>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</si>
  <si>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</si>
  <si>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</si>
  <si>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</si>
  <si>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</si>
  <si>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</si>
  <si>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</si>
  <si>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</si>
  <si>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</si>
  <si>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</si>
  <si>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</si>
  <si>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</si>
  <si>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</si>
  <si>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</si>
  <si>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</si>
  <si>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</si>
  <si>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</si>
  <si>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</si>
  <si>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</si>
  <si>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</si>
  <si>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</si>
  <si>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</si>
  <si>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</si>
  <si>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</si>
  <si>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</si>
  <si>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</si>
  <si>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</si>
  <si>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</si>
  <si>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</si>
  <si>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</si>
  <si>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</si>
  <si>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</si>
  <si>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</si>
  <si>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</si>
  <si>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</si>
  <si>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</si>
  <si>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</si>
  <si>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</si>
  <si>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</si>
  <si>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</si>
  <si>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</si>
  <si>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</si>
  <si>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</si>
  <si>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</si>
  <si>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</si>
  <si>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</si>
  <si>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</si>
  <si>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</si>
  <si>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</si>
  <si>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</si>
  <si>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</si>
  <si>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</si>
  <si>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</si>
  <si>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</si>
  <si>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</si>
  <si>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</si>
  <si>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</si>
  <si>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</si>
  <si>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</si>
  <si>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</si>
  <si>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</si>
  <si>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</si>
  <si>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</si>
  <si>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</si>
  <si>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</si>
  <si>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</si>
  <si>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</si>
  <si>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</si>
  <si>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</si>
  <si>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</si>
  <si>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</si>
  <si>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</si>
  <si>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</si>
  <si>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</si>
  <si>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</si>
  <si>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</si>
  <si>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</si>
  <si>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</si>
  <si>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</si>
  <si>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</si>
  <si>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</si>
  <si>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</si>
  <si>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</si>
  <si>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</si>
  <si>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</si>
  <si>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</si>
  <si>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</si>
  <si>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</si>
  <si>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</si>
  <si>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</si>
  <si>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</si>
  <si>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</si>
  <si>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</si>
  <si>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</si>
  <si>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</si>
  <si>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</si>
  <si>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</si>
  <si>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</si>
  <si>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</si>
  <si>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</si>
  <si>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</si>
  <si>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</si>
  <si>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</si>
  <si>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</si>
  <si>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</si>
  <si>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</si>
  <si>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</si>
  <si>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</si>
  <si>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</si>
  <si>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</si>
  <si>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</si>
  <si>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</si>
  <si>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</si>
  <si>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</si>
  <si>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</si>
  <si>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</si>
  <si>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</si>
  <si>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</si>
  <si>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</si>
  <si>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</si>
  <si>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</si>
  <si>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</si>
  <si>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</si>
  <si>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</si>
  <si>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</si>
  <si>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</si>
  <si>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</si>
  <si>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</si>
  <si>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</si>
  <si>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</si>
  <si>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</si>
  <si>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</si>
  <si>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</si>
  <si>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</si>
  <si>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</si>
  <si>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</si>
  <si>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</si>
  <si>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</si>
  <si>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</si>
  <si>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</si>
  <si>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</si>
  <si>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</si>
  <si>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</si>
  <si>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</si>
  <si>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</si>
  <si>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</si>
  <si>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</si>
  <si>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</si>
  <si>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</si>
  <si>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</si>
  <si>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</si>
  <si>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</si>
  <si>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</si>
  <si>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</si>
  <si>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</si>
  <si>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</si>
  <si>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</si>
  <si>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</si>
  <si>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</si>
  <si>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</si>
  <si>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</si>
  <si>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</si>
  <si>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</si>
  <si>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</si>
  <si>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</si>
  <si>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</si>
  <si>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</si>
  <si>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</si>
  <si>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</si>
  <si>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</si>
  <si>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</si>
  <si>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</si>
  <si>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</si>
  <si>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</si>
  <si>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</si>
  <si>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</si>
  <si>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</si>
  <si>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</si>
  <si>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</si>
  <si>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</si>
  <si>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</si>
  <si>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</si>
  <si>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</si>
  <si>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</si>
  <si>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</si>
  <si>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</si>
  <si>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</si>
  <si>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</si>
  <si>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</si>
  <si>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</si>
  <si>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</si>
  <si>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</si>
  <si>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</si>
  <si>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</si>
  <si>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</si>
  <si>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</si>
  <si>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</si>
  <si>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</si>
  <si>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</si>
  <si>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</si>
  <si>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</si>
  <si>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</si>
  <si>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</si>
  <si>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</si>
  <si>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</si>
  <si>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</si>
  <si>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</si>
  <si>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</si>
  <si>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</si>
  <si>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</si>
  <si>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</si>
  <si>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</si>
  <si>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</si>
  <si>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</si>
  <si>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</si>
  <si>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</si>
  <si>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</si>
  <si>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</si>
  <si>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</si>
  <si>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</si>
  <si>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</si>
  <si>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</si>
  <si>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</si>
  <si>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</si>
  <si>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</si>
  <si>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</si>
  <si>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</si>
  <si>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</si>
  <si>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</si>
  <si>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</si>
  <si>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</si>
  <si>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</si>
  <si>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</si>
  <si>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</si>
  <si>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</si>
  <si>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</si>
  <si>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</si>
  <si>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</si>
  <si>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</si>
  <si>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</si>
  <si>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</si>
  <si>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</si>
  <si>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</si>
  <si>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</si>
  <si>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</si>
  <si>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</si>
  <si>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</si>
  <si>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</si>
  <si>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</si>
  <si>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</si>
  <si>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</si>
  <si>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</si>
  <si>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</si>
  <si>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</si>
  <si>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</si>
  <si>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</si>
  <si>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</si>
  <si>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</si>
  <si>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</si>
  <si>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</si>
  <si>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</si>
  <si>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</si>
  <si>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</si>
  <si>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</si>
  <si>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</si>
  <si>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</si>
  <si>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</si>
  <si>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</si>
  <si>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</si>
  <si>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</si>
  <si>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</si>
  <si>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</si>
  <si>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</si>
  <si>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</si>
  <si>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</si>
  <si>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</si>
  <si>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</si>
  <si>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</si>
  <si>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</si>
  <si>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</si>
  <si>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</si>
  <si>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</si>
  <si>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</si>
  <si>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</si>
  <si>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</si>
  <si>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</si>
  <si>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</si>
  <si>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</si>
  <si>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</si>
  <si>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</si>
  <si>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</si>
  <si>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</si>
  <si>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</si>
  <si>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</si>
  <si>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</si>
  <si>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</si>
  <si>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</si>
  <si>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</si>
  <si>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</si>
  <si>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</si>
  <si>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</si>
  <si>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</si>
  <si>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</si>
  <si>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</si>
  <si>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</si>
  <si>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</si>
  <si>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</si>
  <si>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</si>
  <si>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</si>
  <si>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</si>
  <si>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</si>
  <si>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</si>
  <si>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</si>
  <si>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</si>
  <si>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</si>
  <si>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</si>
  <si>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</si>
  <si>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</si>
  <si>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</si>
  <si>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</si>
  <si>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</si>
  <si>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</si>
  <si>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</si>
  <si>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</si>
  <si>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</si>
  <si>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</si>
  <si>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</si>
  <si>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</si>
  <si>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</si>
  <si>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</si>
  <si>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</si>
  <si>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</si>
  <si>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</si>
  <si>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</si>
  <si>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</si>
  <si>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</si>
  <si>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</si>
  <si>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</si>
  <si>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</si>
  <si>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</si>
  <si>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</si>
  <si>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</si>
  <si>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</si>
  <si>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</si>
  <si>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</si>
  <si>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</si>
  <si>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</si>
  <si>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</si>
  <si>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</si>
  <si>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</si>
  <si>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</si>
  <si>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</si>
  <si>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</si>
  <si>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</si>
  <si>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</si>
  <si>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</si>
  <si>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</si>
  <si>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</si>
  <si>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</si>
  <si>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</si>
  <si>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</si>
  <si>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</si>
  <si>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</si>
  <si>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</si>
  <si>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</si>
  <si>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</si>
  <si>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</si>
  <si>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</si>
  <si>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</si>
  <si>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</si>
  <si>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</si>
  <si>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</si>
  <si>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</si>
  <si>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</si>
  <si>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</si>
  <si>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</si>
  <si>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</si>
  <si>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</si>
  <si>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</si>
  <si>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</si>
  <si>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</si>
  <si>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</si>
  <si>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</si>
  <si>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</si>
  <si>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</si>
  <si>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</si>
  <si>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</si>
  <si>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</si>
  <si>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</si>
  <si>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</si>
  <si>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</si>
  <si>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</si>
  <si>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</si>
  <si>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</si>
  <si>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</si>
  <si>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</si>
  <si>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</si>
  <si>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</si>
  <si>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</si>
  <si>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</si>
  <si>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</si>
  <si>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</si>
  <si>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</si>
  <si>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</si>
  <si>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</si>
  <si>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</si>
  <si>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</si>
  <si>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</si>
  <si>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</si>
  <si>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</si>
  <si>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</si>
  <si>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</si>
  <si>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</si>
  <si>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</si>
  <si>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</si>
  <si>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</si>
  <si>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</si>
  <si>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</si>
  <si>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</si>
  <si>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</si>
  <si>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</si>
  <si>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</si>
  <si>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</si>
  <si>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</si>
  <si>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</si>
  <si>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</si>
  <si>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</si>
  <si>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</si>
  <si>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</si>
  <si>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</si>
  <si>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</si>
  <si>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</si>
  <si>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</si>
  <si>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</si>
  <si>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</si>
  <si>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</si>
  <si>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</si>
  <si>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</si>
  <si>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</si>
  <si>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</si>
  <si>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</si>
  <si>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</si>
  <si>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</si>
  <si>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</si>
  <si>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</si>
  <si>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</si>
  <si>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</si>
  <si>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</si>
  <si>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</si>
  <si>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</si>
  <si>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</si>
  <si>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</si>
  <si>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</si>
  <si>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</si>
  <si>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</si>
  <si>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</si>
  <si>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</si>
  <si>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</si>
  <si>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</si>
  <si>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</si>
  <si>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</si>
  <si>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</si>
  <si>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</si>
  <si>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</si>
  <si>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</si>
  <si>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</si>
  <si>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</si>
  <si>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</si>
  <si>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</si>
  <si>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</si>
  <si>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</si>
  <si>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</si>
  <si>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</si>
  <si>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</si>
  <si>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</si>
  <si>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</si>
  <si>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</si>
  <si>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</si>
  <si>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</si>
  <si>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</si>
  <si>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</si>
  <si>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</si>
  <si>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</si>
  <si>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</si>
  <si>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</si>
  <si>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</si>
  <si>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</si>
  <si>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</si>
  <si>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</si>
  <si>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</si>
  <si>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</si>
  <si>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</si>
  <si>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</si>
  <si>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</si>
  <si>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</si>
  <si>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</si>
  <si>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</si>
  <si>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</si>
  <si>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</si>
  <si>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</si>
  <si>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</si>
  <si>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</si>
  <si>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</si>
  <si>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</si>
  <si>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</si>
  <si>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</si>
  <si>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</si>
  <si>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</si>
  <si>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</si>
  <si>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</si>
  <si>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</si>
  <si>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</si>
  <si>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</si>
  <si>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</si>
  <si>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</si>
  <si>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</si>
  <si>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</si>
  <si>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</si>
  <si>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</si>
  <si>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</si>
  <si>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</si>
  <si>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</si>
  <si>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</si>
  <si>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</si>
  <si>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</si>
  <si>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</si>
  <si>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</si>
  <si>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</si>
  <si>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</si>
  <si>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</si>
  <si>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</si>
  <si>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</si>
  <si>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</si>
  <si>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</si>
  <si>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</si>
  <si>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</si>
  <si>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</si>
  <si>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</si>
  <si>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</si>
  <si>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</si>
  <si>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</si>
  <si>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</si>
  <si>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</si>
  <si>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</si>
  <si>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</si>
  <si>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</si>
  <si>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</si>
  <si>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</si>
  <si>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</si>
  <si>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</si>
  <si>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</si>
  <si>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</si>
  <si>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</si>
  <si>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</si>
  <si>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</si>
  <si>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</si>
  <si>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</si>
  <si>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</si>
  <si>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</si>
  <si>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</si>
  <si>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</si>
  <si>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</si>
  <si>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</si>
  <si>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</si>
  <si>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</si>
  <si>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</si>
  <si>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</si>
  <si>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</si>
  <si>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</si>
  <si>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</si>
  <si>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</si>
  <si>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</si>
  <si>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</si>
  <si>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</si>
  <si>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</si>
  <si>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</si>
  <si>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</si>
  <si>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</si>
  <si>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</si>
  <si>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</si>
  <si>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</si>
  <si>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</si>
  <si>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</si>
  <si>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</si>
  <si>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</si>
  <si>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</si>
  <si>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</si>
  <si>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</si>
  <si>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</si>
  <si>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</si>
  <si>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</si>
  <si>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</si>
  <si>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</si>
  <si>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</si>
  <si>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</si>
  <si>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</si>
  <si>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</si>
  <si>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</si>
  <si>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</si>
  <si>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</si>
  <si>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</si>
  <si>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</si>
  <si>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</si>
  <si>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</si>
  <si>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</si>
  <si>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</si>
  <si>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</si>
  <si>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</si>
  <si>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</si>
  <si>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</si>
  <si>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</si>
  <si>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</si>
  <si>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</si>
  <si>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</si>
  <si>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</si>
  <si>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</si>
  <si>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</si>
  <si>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</si>
  <si>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</si>
  <si>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</si>
  <si>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</si>
  <si>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</si>
  <si>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</si>
  <si>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</si>
  <si>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</si>
  <si>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</si>
  <si>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</si>
  <si>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</si>
  <si>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</si>
  <si>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</si>
  <si>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</si>
  <si>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</si>
  <si>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</si>
  <si>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</si>
  <si>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</si>
  <si>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</si>
  <si>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</si>
  <si>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</si>
  <si>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</si>
  <si>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</si>
  <si>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</si>
  <si>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</si>
  <si>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</si>
  <si>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</si>
  <si>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</si>
  <si>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</si>
  <si>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</si>
  <si>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</si>
  <si>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</si>
  <si>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</si>
  <si>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</si>
  <si>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</si>
  <si>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</si>
  <si>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</si>
  <si>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</si>
  <si>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</si>
  <si>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</si>
  <si>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</si>
  <si>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</si>
  <si>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</si>
  <si>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</si>
  <si>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</si>
  <si>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</si>
  <si>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</si>
  <si>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</si>
  <si>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</si>
  <si>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</si>
  <si>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</si>
  <si>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</si>
  <si>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</si>
  <si>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</si>
  <si>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</si>
  <si>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</si>
  <si>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</si>
  <si>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</si>
  <si>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</si>
  <si>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</si>
  <si>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</si>
  <si>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</si>
  <si>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</si>
  <si>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</si>
  <si>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</si>
  <si>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</si>
  <si>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</si>
  <si>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</si>
  <si>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</si>
  <si>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</si>
  <si>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</si>
  <si>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</si>
  <si>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</si>
  <si>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</si>
  <si>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</si>
  <si>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</si>
  <si>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</si>
  <si>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</si>
  <si>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</si>
  <si>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</si>
  <si>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</si>
  <si>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</si>
  <si>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</si>
  <si>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</si>
  <si>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</si>
  <si>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</si>
  <si>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</si>
  <si>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</si>
  <si>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</si>
  <si>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</si>
  <si>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</si>
  <si>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</si>
  <si>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</si>
  <si>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</si>
  <si>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</si>
  <si>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</si>
  <si>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</si>
  <si>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</si>
  <si>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</si>
  <si>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</si>
  <si>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</si>
  <si>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</si>
  <si>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</si>
  <si>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</si>
  <si>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</si>
  <si>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</si>
  <si>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</si>
  <si>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</si>
  <si>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</si>
  <si>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</si>
  <si>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</si>
  <si>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</si>
  <si>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</si>
  <si>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</si>
  <si>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</si>
  <si>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</si>
  <si>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</si>
  <si>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</si>
  <si>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</si>
  <si>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</si>
  <si>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</si>
  <si>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</si>
  <si>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</si>
  <si>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</si>
  <si>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</si>
  <si>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</si>
  <si>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</si>
  <si>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</si>
  <si>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</si>
  <si>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</si>
  <si>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</si>
  <si>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</si>
  <si>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</si>
  <si>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</si>
  <si>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</si>
  <si>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</si>
  <si>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</si>
  <si>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</si>
  <si>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</si>
  <si>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</si>
  <si>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</si>
  <si>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</si>
  <si>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</si>
  <si>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</si>
  <si>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</si>
  <si>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</si>
  <si>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</si>
  <si>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</si>
  <si>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</si>
  <si>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</si>
  <si>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</si>
  <si>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</si>
  <si>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</si>
  <si>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</si>
  <si>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</si>
  <si>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</si>
  <si>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</si>
  <si>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</si>
  <si>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</si>
  <si>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</si>
  <si>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</si>
  <si>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</si>
  <si>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</si>
  <si>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</si>
  <si>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</si>
  <si>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</si>
  <si>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</si>
  <si>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</si>
  <si>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</si>
  <si>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</si>
  <si>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</si>
  <si>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</si>
  <si>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</si>
  <si>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</si>
  <si>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</si>
  <si>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</si>
  <si>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</si>
  <si>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</si>
  <si>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</si>
  <si>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</si>
  <si>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</si>
  <si>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</si>
  <si>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</si>
  <si>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</si>
  <si>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</si>
  <si>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</si>
  <si>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</si>
  <si>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</si>
  <si>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</si>
  <si>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</si>
  <si>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</si>
  <si>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</si>
  <si>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</si>
  <si>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</si>
  <si>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</si>
  <si>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</si>
  <si>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</si>
  <si>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</si>
  <si>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</si>
  <si>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</si>
  <si>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</si>
  <si>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</si>
  <si>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</si>
  <si>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</si>
  <si>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</si>
  <si>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</si>
  <si>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</si>
  <si>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</si>
  <si>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</si>
  <si>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</si>
  <si>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</si>
  <si>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</si>
  <si>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</si>
  <si>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</si>
  <si>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</si>
  <si>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</si>
  <si>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</si>
  <si>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</si>
  <si>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</si>
  <si>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</si>
  <si>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</si>
  <si>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</si>
  <si>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</si>
  <si>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</si>
  <si>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</si>
  <si>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</si>
  <si>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</si>
  <si>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</si>
  <si>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</si>
  <si>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</si>
  <si>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</si>
  <si>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</si>
  <si>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</si>
  <si>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</si>
  <si>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</si>
  <si>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</si>
  <si>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</si>
  <si>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</si>
  <si>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</si>
  <si>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</si>
  <si>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</si>
  <si>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</si>
  <si>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</si>
  <si>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</si>
  <si>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</si>
  <si>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</si>
  <si>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</si>
  <si>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</si>
  <si>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</si>
  <si>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</si>
  <si>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</si>
  <si>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</si>
  <si>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</si>
  <si>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</si>
  <si>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</si>
  <si>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</si>
  <si>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</si>
  <si>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</si>
  <si>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</si>
  <si>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</si>
  <si>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</si>
  <si>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</si>
  <si>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</si>
  <si>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</si>
  <si>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</si>
  <si>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</si>
  <si>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</si>
  <si>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</si>
  <si>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</si>
  <si>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</si>
  <si>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</si>
  <si>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</si>
  <si>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</si>
  <si>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</si>
  <si>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</si>
  <si>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</si>
  <si>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</si>
  <si>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</si>
  <si>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</si>
  <si>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</si>
  <si>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</si>
  <si>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</si>
  <si>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</si>
  <si>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</si>
  <si>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</si>
  <si>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</si>
  <si>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</si>
  <si>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</si>
  <si>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</si>
  <si>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</si>
  <si>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</si>
  <si>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</si>
  <si>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</si>
  <si>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</si>
  <si>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</si>
  <si>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</si>
  <si>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</si>
  <si>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</si>
  <si>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</si>
  <si>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</si>
  <si>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</si>
  <si>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</si>
  <si>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</si>
  <si>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</si>
  <si>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</si>
  <si>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</si>
  <si>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</si>
  <si>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</si>
  <si>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</si>
  <si>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</si>
  <si>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</si>
  <si>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</si>
  <si>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</si>
  <si>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</si>
  <si>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</si>
  <si>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</si>
  <si>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</si>
  <si>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</si>
  <si>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</si>
  <si>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</si>
  <si>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</si>
  <si>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</si>
  <si>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</si>
  <si>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</si>
  <si>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</si>
  <si>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</si>
  <si>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</si>
  <si>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</si>
  <si>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</si>
  <si>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</si>
  <si>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</si>
  <si>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</si>
  <si>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</si>
  <si>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</si>
  <si>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</si>
  <si>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</si>
  <si>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</si>
  <si>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</si>
  <si>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</si>
  <si>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</si>
  <si>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</si>
  <si>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</si>
  <si>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</si>
  <si>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</si>
  <si>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</si>
  <si>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</si>
  <si>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</si>
  <si>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</si>
  <si>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</si>
  <si>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</si>
  <si>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</si>
  <si>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</si>
  <si>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</si>
  <si>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</si>
  <si>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</si>
  <si>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</si>
  <si>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</si>
  <si>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</si>
  <si>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</si>
  <si>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</si>
  <si>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</si>
  <si>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</si>
  <si>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</si>
  <si>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</si>
  <si>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</si>
  <si>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</si>
  <si>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</si>
  <si>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</si>
  <si>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</si>
  <si>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</si>
  <si>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</si>
  <si>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</si>
  <si>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</si>
  <si>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</si>
  <si>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</si>
  <si>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</si>
  <si>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</si>
  <si>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</si>
  <si>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</si>
  <si>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</si>
  <si>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</si>
  <si>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</si>
  <si>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</si>
  <si>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</si>
  <si>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</si>
  <si>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</si>
  <si>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</si>
  <si>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</si>
  <si>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</si>
  <si>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</si>
  <si>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</si>
  <si>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</si>
  <si>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</si>
  <si>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</si>
  <si>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</si>
  <si>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</si>
  <si>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</si>
  <si>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</si>
  <si>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</si>
  <si>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</si>
  <si>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</si>
  <si>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</si>
  <si>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</si>
  <si>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</si>
  <si>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</si>
  <si>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</si>
  <si>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</si>
  <si>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</si>
  <si>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</si>
  <si>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</si>
  <si>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</si>
  <si>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</si>
  <si>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</si>
  <si>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</si>
  <si>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</si>
  <si>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</si>
  <si>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</si>
  <si>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</si>
  <si>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</si>
  <si>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</si>
  <si>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</si>
  <si>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</si>
  <si>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</si>
  <si>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</si>
  <si>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</si>
  <si>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</si>
  <si>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</si>
  <si>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</si>
  <si>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</si>
  <si>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</si>
  <si>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</si>
  <si>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</si>
  <si>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</si>
  <si>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</si>
  <si>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</si>
  <si>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</si>
  <si>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</si>
  <si>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</si>
  <si>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</si>
  <si>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</si>
  <si>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</si>
  <si>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</si>
  <si>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</si>
  <si>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</si>
  <si>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</si>
  <si>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</si>
  <si>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</si>
  <si>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</si>
  <si>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</si>
  <si>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</si>
  <si>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</si>
  <si>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</si>
  <si>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</si>
  <si>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</si>
  <si>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</si>
  <si>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</si>
  <si>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</si>
  <si>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</si>
  <si>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</si>
  <si>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</si>
  <si>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</si>
  <si>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</si>
  <si>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</si>
  <si>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</si>
  <si>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</si>
  <si>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</si>
  <si>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</si>
  <si>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</si>
  <si>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</si>
  <si>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</si>
  <si>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</si>
  <si>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</si>
  <si>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</si>
  <si>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</si>
  <si>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</si>
  <si>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</si>
  <si>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</si>
  <si>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</si>
  <si>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</si>
  <si>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</si>
  <si>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</si>
  <si>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</si>
  <si>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</si>
  <si>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</si>
  <si>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</si>
  <si>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</si>
  <si>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</si>
  <si>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</si>
  <si>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</si>
  <si>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</si>
  <si>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</si>
  <si>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</si>
  <si>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</si>
  <si>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</si>
  <si>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</si>
  <si>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</si>
  <si>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</si>
  <si>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</si>
  <si>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</si>
  <si>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</si>
  <si>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</si>
  <si>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</si>
  <si>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</si>
  <si>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</si>
  <si>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</si>
  <si>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</si>
  <si>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</si>
  <si>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</si>
  <si>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</si>
  <si>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</si>
  <si>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</si>
  <si>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</si>
  <si>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</si>
  <si>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</si>
  <si>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</si>
  <si>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</si>
  <si>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</si>
  <si>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</si>
  <si>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</si>
  <si>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</si>
  <si>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</si>
  <si>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</si>
  <si>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</si>
  <si>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</si>
  <si>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</si>
  <si>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</si>
  <si>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</si>
  <si>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</si>
  <si>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</si>
  <si>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</si>
  <si>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</si>
  <si>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</si>
  <si>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</si>
  <si>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</si>
  <si>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</si>
  <si>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</si>
  <si>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</si>
  <si>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</si>
  <si>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</si>
  <si>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</si>
  <si>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</si>
  <si>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</si>
  <si>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</si>
  <si>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</si>
  <si>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</si>
  <si>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</si>
  <si>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</si>
  <si>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</si>
  <si>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</si>
  <si>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</si>
  <si>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</si>
  <si>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</si>
  <si>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</si>
  <si>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</si>
  <si>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</si>
  <si>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</si>
  <si>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</si>
  <si>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</si>
  <si>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</si>
  <si>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</si>
  <si>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</si>
  <si>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</si>
  <si>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</si>
  <si>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</si>
  <si>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</si>
  <si>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</si>
  <si>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</si>
  <si>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</si>
  <si>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</si>
  <si>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</si>
  <si>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</si>
  <si>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</si>
  <si>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</si>
  <si>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</si>
  <si>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</si>
  <si>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</si>
  <si>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</si>
  <si>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</si>
  <si>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</si>
  <si>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</si>
  <si>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</si>
  <si>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</si>
  <si>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</si>
  <si>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</si>
  <si>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</si>
  <si>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</si>
  <si>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</si>
  <si>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</si>
  <si>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</si>
  <si>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</si>
  <si>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</si>
  <si>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</si>
  <si>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</si>
  <si>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</si>
  <si>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</si>
  <si>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</si>
  <si>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</si>
  <si>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</si>
  <si>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</si>
  <si>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</si>
  <si>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</si>
  <si>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</si>
  <si>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</si>
  <si>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</si>
  <si>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</si>
  <si>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</si>
  <si>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</si>
  <si>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</si>
  <si>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</si>
  <si>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</si>
  <si>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</si>
  <si>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</si>
  <si>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</si>
  <si>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</si>
  <si>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</si>
  <si>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</si>
  <si>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</si>
  <si>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</si>
  <si>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</si>
  <si>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</si>
  <si>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</si>
  <si>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</si>
  <si>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</si>
  <si>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</si>
  <si>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</si>
  <si>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</si>
  <si>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</si>
  <si>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</si>
  <si>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</si>
  <si>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</si>
  <si>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</si>
  <si>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</si>
  <si>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</si>
  <si>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</si>
  <si>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</si>
  <si>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</si>
  <si>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</si>
  <si>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</si>
  <si>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</si>
  <si>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</si>
  <si>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</si>
  <si>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</si>
  <si>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</si>
  <si>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</si>
  <si>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</si>
  <si>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</si>
  <si>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</si>
  <si>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</si>
  <si>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</si>
  <si>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</si>
  <si>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</si>
  <si>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</si>
  <si>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</si>
  <si>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</si>
  <si>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</si>
  <si>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</si>
  <si>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</si>
  <si>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</si>
  <si>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</si>
  <si>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</si>
  <si>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</si>
  <si>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</si>
  <si>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</si>
  <si>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</si>
  <si>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</si>
  <si>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</si>
  <si>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</si>
  <si>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</si>
  <si>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</si>
  <si>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</si>
  <si>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</si>
  <si>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</si>
  <si>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</si>
  <si>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</si>
  <si>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</si>
  <si>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</si>
  <si>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</si>
  <si>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</si>
  <si>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</si>
  <si>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</si>
  <si>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</si>
  <si>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</si>
  <si>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</si>
  <si>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</si>
  <si>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</si>
  <si>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</si>
  <si>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</si>
  <si>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</si>
  <si>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</si>
  <si>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</si>
  <si>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</si>
  <si>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</si>
  <si>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</si>
  <si>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</si>
  <si>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</si>
  <si>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</si>
  <si>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</si>
  <si>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</si>
  <si>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</si>
  <si>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</si>
  <si>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</si>
  <si>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</si>
  <si>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</si>
  <si>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</si>
  <si>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</si>
  <si>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</si>
  <si>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</si>
  <si>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</si>
  <si>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</si>
  <si>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</si>
  <si>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</si>
  <si>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</si>
  <si>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</si>
  <si>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</si>
  <si>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</si>
  <si>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</si>
  <si>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</si>
  <si>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</si>
  <si>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</si>
  <si>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</si>
  <si>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</si>
  <si>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</si>
  <si>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</si>
  <si>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</si>
  <si>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</si>
  <si>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</si>
  <si>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</si>
  <si>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</si>
  <si>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</si>
  <si>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</si>
  <si>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</si>
  <si>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</si>
  <si>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</si>
  <si>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</si>
  <si>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</si>
  <si>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</si>
  <si>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</si>
  <si>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</si>
  <si>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</si>
  <si>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</si>
  <si>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</si>
  <si>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</si>
  <si>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</si>
  <si>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</si>
  <si>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</si>
  <si>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</si>
  <si>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</si>
  <si>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</si>
  <si>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</si>
  <si>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</si>
  <si>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</si>
  <si>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</si>
  <si>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</si>
  <si>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</si>
  <si>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</si>
  <si>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</si>
  <si>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</si>
  <si>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</si>
  <si>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</si>
  <si>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</si>
  <si>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</si>
  <si>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</si>
  <si>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</si>
  <si>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</si>
  <si>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</si>
  <si>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</si>
  <si>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</si>
  <si>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</si>
  <si>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</si>
  <si>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</si>
  <si>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</si>
  <si>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</si>
  <si>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</si>
  <si>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</si>
  <si>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</si>
  <si>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</si>
  <si>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</si>
  <si>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</si>
  <si>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</si>
  <si>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</si>
  <si>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</si>
  <si>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</si>
  <si>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</si>
  <si>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</si>
  <si>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</si>
  <si>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</si>
  <si>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</si>
  <si>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</si>
  <si>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</si>
  <si>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</si>
  <si>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</si>
  <si>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</si>
  <si>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</si>
  <si>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</si>
  <si>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</si>
  <si>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</si>
  <si>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</si>
  <si>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</si>
  <si>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</si>
  <si>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</si>
  <si>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</si>
  <si>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</si>
  <si>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</si>
  <si>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</si>
  <si>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</si>
  <si>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</si>
  <si>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</si>
  <si>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</si>
  <si>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</si>
  <si>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</si>
  <si>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</si>
  <si>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</si>
  <si>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</si>
  <si>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</si>
  <si>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</si>
  <si>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</si>
  <si>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</si>
  <si>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</si>
  <si>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</si>
  <si>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</si>
  <si>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</si>
  <si>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</si>
  <si>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</si>
  <si>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</si>
  <si>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</si>
  <si>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</si>
  <si>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</si>
  <si>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</si>
  <si>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</si>
  <si>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</si>
  <si>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</si>
  <si>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</si>
  <si>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</si>
  <si>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</si>
  <si>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</si>
  <si>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</si>
  <si>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</si>
  <si>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</si>
  <si>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</si>
  <si>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</si>
  <si>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</si>
  <si>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</si>
  <si>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</si>
  <si>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</si>
  <si>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</si>
  <si>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</si>
  <si>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</si>
  <si>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</si>
  <si>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</si>
  <si>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</si>
  <si>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</si>
  <si>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</si>
  <si>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</si>
  <si>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</si>
  <si>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</si>
  <si>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</si>
  <si>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</si>
  <si>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</si>
  <si>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</si>
  <si>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</si>
  <si>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</si>
  <si>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</si>
  <si>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</si>
  <si>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</si>
  <si>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</si>
  <si>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</si>
  <si>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</si>
  <si>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</si>
  <si>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</si>
  <si>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</si>
  <si>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</si>
  <si>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</si>
  <si>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</si>
  <si>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</si>
  <si>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</si>
  <si>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</si>
  <si>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</si>
  <si>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</si>
  <si>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</si>
  <si>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</si>
  <si>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</si>
  <si>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</si>
  <si>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</si>
  <si>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</si>
  <si>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</si>
  <si>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</si>
  <si>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</si>
  <si>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</si>
  <si>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</si>
  <si>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</si>
  <si>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</si>
  <si>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</si>
  <si>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</si>
  <si>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</si>
  <si>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</si>
  <si>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</si>
  <si>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</si>
  <si>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</si>
  <si>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</si>
  <si>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</si>
  <si>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</si>
  <si>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</si>
  <si>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</si>
  <si>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</si>
  <si>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</si>
  <si>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</si>
  <si>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</si>
  <si>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</si>
  <si>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</si>
  <si>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</si>
  <si>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</si>
  <si>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</si>
  <si>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</si>
  <si>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</si>
  <si>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</si>
  <si>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</si>
  <si>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</si>
  <si>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</si>
  <si>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</si>
  <si>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</si>
  <si>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</si>
  <si>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</si>
  <si>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</si>
  <si>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</si>
  <si>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</si>
  <si>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</si>
  <si>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</si>
  <si>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</si>
  <si>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</si>
  <si>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</si>
  <si>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</si>
  <si>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</si>
  <si>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</si>
  <si>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</si>
  <si>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</si>
  <si>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</si>
  <si>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</si>
  <si>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</si>
  <si>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</si>
  <si>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</si>
  <si>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</si>
  <si>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</si>
  <si>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</si>
  <si>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</si>
  <si>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</si>
  <si>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</si>
  <si>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</si>
  <si>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</si>
  <si>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</si>
  <si>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</si>
  <si>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</si>
  <si>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</si>
  <si>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</si>
  <si>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</si>
  <si>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</si>
  <si>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</si>
  <si>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</si>
  <si>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</si>
  <si>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</si>
  <si>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</si>
  <si>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</si>
  <si>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</si>
  <si>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</si>
  <si>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</si>
  <si>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</si>
  <si>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</si>
  <si>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</si>
  <si>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</si>
  <si>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</si>
  <si>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</si>
  <si>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</si>
  <si>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</si>
  <si>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</si>
  <si>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</si>
  <si>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</si>
  <si>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</si>
  <si>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</si>
  <si>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</si>
  <si>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</si>
  <si>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</si>
  <si>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</si>
  <si>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</si>
  <si>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</si>
  <si>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</si>
  <si>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</si>
  <si>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</si>
  <si>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</si>
  <si>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</si>
  <si>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</si>
  <si>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</si>
  <si>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</si>
  <si>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</si>
  <si>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</si>
  <si>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</si>
  <si>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</si>
  <si>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</si>
  <si>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</si>
  <si>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</si>
  <si>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</si>
  <si>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</si>
  <si>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</si>
  <si>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</si>
  <si>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</si>
  <si>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</si>
  <si>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</si>
  <si>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</si>
  <si>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</si>
  <si>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</si>
  <si>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</si>
  <si>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</si>
  <si>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</si>
  <si>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</si>
  <si>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</si>
  <si>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</si>
  <si>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</si>
  <si>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</si>
  <si>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</si>
  <si>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</si>
  <si>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</si>
  <si>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</si>
  <si>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</si>
  <si>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</si>
  <si>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</si>
  <si>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</si>
  <si>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</si>
  <si>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</si>
  <si>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</si>
  <si>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</si>
  <si>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</si>
  <si>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</si>
  <si>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</si>
  <si>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</si>
  <si>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</si>
  <si>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</si>
  <si>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</si>
  <si>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</si>
  <si>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</si>
  <si>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</si>
  <si>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</si>
  <si>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</si>
  <si>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</si>
  <si>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</si>
  <si>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</si>
  <si>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</si>
  <si>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</si>
  <si>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</si>
  <si>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</si>
  <si>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</si>
  <si>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</si>
  <si>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</si>
  <si>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</si>
  <si>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</si>
  <si>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</si>
  <si>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</si>
  <si>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</si>
  <si>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</si>
  <si>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</si>
  <si>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</si>
  <si>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</si>
  <si>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</si>
  <si>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</si>
  <si>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</si>
  <si>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</si>
  <si>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</si>
  <si>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</si>
  <si>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</si>
  <si>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</si>
  <si>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</si>
  <si>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</si>
  <si>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</si>
  <si>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</si>
  <si>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</si>
  <si>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</si>
  <si>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</si>
  <si>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</si>
  <si>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</si>
  <si>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</si>
  <si>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</si>
  <si>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</si>
  <si>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</si>
  <si>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</si>
  <si>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</si>
  <si>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</si>
  <si>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</si>
  <si>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</si>
  <si>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</si>
  <si>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</si>
  <si>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</si>
  <si>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</si>
  <si>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</si>
  <si>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</si>
  <si>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</si>
  <si>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</si>
  <si>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</si>
  <si>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</si>
  <si>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</si>
  <si>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</si>
  <si>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</si>
  <si>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</si>
  <si>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</si>
  <si>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</si>
  <si>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</si>
  <si>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</si>
  <si>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</si>
  <si>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</si>
  <si>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</si>
  <si>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</si>
  <si>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</si>
  <si>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</si>
  <si>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</si>
  <si>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</si>
  <si>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</si>
  <si>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</si>
  <si>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</si>
  <si>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</si>
  <si>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</si>
  <si>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</si>
  <si>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</si>
  <si>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</si>
  <si>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</si>
  <si>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</si>
  <si>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</si>
  <si>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</si>
  <si>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</si>
  <si>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</si>
  <si>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</si>
  <si>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</si>
  <si>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</si>
  <si>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</si>
  <si>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</si>
  <si>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</si>
  <si>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</si>
  <si>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</si>
  <si>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</si>
  <si>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</si>
  <si>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</si>
  <si>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</si>
  <si>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</si>
  <si>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</si>
  <si>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</si>
  <si>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</si>
  <si>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</si>
  <si>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</si>
  <si>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</si>
  <si>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</si>
  <si>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</si>
  <si>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</si>
  <si>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</si>
  <si>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</si>
  <si>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</si>
  <si>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</si>
  <si>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</si>
  <si>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</si>
  <si>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</si>
  <si>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</si>
  <si>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</si>
  <si>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</si>
  <si>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</si>
  <si>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</si>
  <si>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</si>
  <si>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</si>
  <si>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</si>
  <si>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</si>
  <si>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</si>
  <si>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</si>
  <si>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</si>
  <si>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</si>
  <si>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</si>
  <si>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</si>
  <si>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</si>
  <si>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</si>
  <si>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</si>
  <si>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</si>
  <si>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</si>
  <si>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</si>
  <si>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</si>
  <si>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</si>
  <si>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</si>
  <si>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</si>
  <si>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</si>
  <si>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</si>
  <si>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</si>
  <si>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</si>
  <si>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</si>
  <si>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</si>
  <si>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</si>
  <si>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</si>
  <si>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</si>
  <si>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</si>
  <si>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</si>
  <si>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</si>
  <si>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</si>
  <si>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</si>
  <si>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</si>
  <si>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</si>
  <si>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</si>
  <si>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</si>
  <si>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</si>
  <si>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</si>
  <si>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</si>
  <si>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</si>
  <si>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</si>
  <si>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</si>
  <si>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</si>
  <si>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</si>
  <si>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</si>
  <si>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</si>
  <si>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</si>
  <si>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</si>
  <si>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</si>
  <si>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</si>
  <si>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</si>
  <si>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</si>
  <si>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</si>
  <si>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</si>
  <si>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</si>
  <si>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</si>
  <si>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</si>
  <si>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</si>
  <si>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</si>
  <si>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</si>
  <si>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</si>
  <si>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</si>
  <si>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</si>
  <si>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</si>
  <si>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</si>
  <si>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</si>
  <si>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</si>
  <si>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</si>
  <si>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</si>
  <si>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</si>
  <si>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</si>
  <si>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</si>
  <si>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</si>
  <si>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</si>
  <si>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</si>
  <si>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</si>
  <si>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</si>
  <si>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</si>
  <si>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</si>
  <si>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</si>
  <si>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</si>
  <si>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</si>
  <si>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</si>
  <si>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</si>
  <si>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</si>
  <si>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</si>
  <si>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</si>
  <si>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</si>
  <si>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</si>
  <si>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</si>
  <si>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</si>
  <si>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</si>
  <si>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</si>
  <si>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</si>
  <si>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</si>
  <si>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</si>
  <si>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</si>
  <si>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</si>
  <si>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</si>
  <si>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</si>
  <si>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</si>
  <si>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</si>
  <si>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</si>
  <si>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</si>
  <si>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</si>
  <si>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</si>
  <si>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</si>
  <si>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</si>
  <si>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</si>
  <si>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</si>
  <si>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</si>
  <si>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</si>
  <si>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</si>
  <si>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</si>
  <si>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</si>
  <si>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</si>
  <si>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</si>
  <si>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</si>
  <si>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</si>
  <si>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</si>
  <si>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</si>
  <si>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</si>
  <si>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</si>
  <si>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</si>
  <si>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</si>
  <si>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</si>
  <si>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</si>
  <si>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</si>
  <si>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</si>
  <si>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</si>
  <si>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</si>
  <si>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</si>
  <si>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</si>
  <si>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</si>
  <si>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</si>
  <si>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</si>
  <si>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</si>
  <si>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</si>
  <si>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</si>
  <si>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</si>
  <si>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</si>
  <si>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</si>
  <si>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</si>
  <si>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</si>
  <si>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</si>
  <si>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</si>
  <si>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</si>
  <si>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</si>
  <si>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</si>
  <si>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</si>
  <si>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</si>
  <si>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</si>
  <si>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</si>
  <si>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</si>
  <si>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</si>
  <si>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</si>
  <si>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</si>
  <si>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</si>
  <si>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</si>
  <si>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</si>
  <si>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</si>
  <si>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</si>
  <si>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</si>
  <si>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</si>
  <si>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</si>
  <si>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</si>
  <si>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</si>
  <si>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</si>
  <si>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</si>
  <si>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</si>
  <si>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</si>
  <si>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</si>
  <si>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</si>
  <si>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</si>
  <si>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</si>
  <si>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</si>
  <si>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</si>
  <si>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</si>
  <si>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</si>
  <si>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</si>
  <si>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</si>
  <si>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</si>
  <si>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</si>
  <si>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</si>
  <si>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</si>
  <si>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</si>
  <si>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</si>
  <si>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</si>
  <si>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</si>
  <si>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</si>
  <si>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</si>
  <si>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</si>
  <si>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</si>
  <si>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</si>
  <si>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</si>
  <si>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</si>
  <si>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</si>
  <si>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</si>
  <si>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</si>
  <si>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</si>
  <si>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</si>
  <si>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</si>
  <si>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</si>
  <si>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</si>
  <si>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</si>
  <si>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</si>
  <si>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</si>
  <si>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</si>
  <si>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</si>
  <si>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</si>
  <si>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</si>
  <si>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</si>
  <si>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</si>
  <si>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</si>
  <si>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</si>
  <si>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</si>
  <si>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</si>
  <si>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</si>
  <si>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</si>
  <si>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</si>
  <si>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</si>
  <si>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</si>
  <si>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</si>
  <si>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</si>
  <si>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</si>
  <si>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</si>
  <si>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</si>
  <si>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</si>
  <si>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</si>
  <si>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</si>
  <si>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</si>
  <si>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</si>
  <si>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</si>
  <si>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</si>
  <si>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</si>
  <si>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</si>
  <si>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</si>
  <si>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</si>
  <si>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</si>
  <si>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</si>
  <si>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</si>
  <si>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</si>
  <si>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</si>
  <si>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</si>
  <si>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</si>
  <si>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</si>
  <si>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</si>
  <si>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</si>
  <si>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</si>
  <si>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</si>
  <si>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</si>
  <si>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</si>
  <si>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</si>
  <si>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</si>
  <si>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</si>
  <si>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</si>
  <si>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</si>
  <si>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</si>
  <si>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</si>
  <si>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</si>
  <si>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</si>
  <si>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</si>
  <si>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</si>
  <si>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</si>
  <si>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</si>
  <si>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</si>
  <si>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</si>
  <si>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</si>
  <si>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</si>
  <si>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</si>
  <si>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</si>
  <si>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</si>
  <si>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</si>
  <si>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</si>
  <si>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</si>
  <si>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</si>
  <si>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</si>
  <si>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</si>
  <si>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</si>
  <si>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</si>
  <si>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</si>
  <si>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</si>
  <si>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</si>
  <si>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</si>
  <si>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</si>
  <si>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</si>
  <si>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</si>
  <si>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</si>
  <si>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</si>
  <si>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</si>
  <si>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</si>
  <si>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</si>
  <si>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</si>
  <si>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</si>
  <si>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</si>
  <si>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</si>
  <si>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</si>
  <si>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</si>
  <si>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</si>
  <si>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</si>
  <si>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</si>
  <si>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</si>
  <si>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</si>
  <si>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</si>
  <si>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</si>
  <si>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</si>
  <si>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</si>
  <si>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</si>
  <si>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</si>
  <si>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</si>
  <si>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</si>
  <si>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</si>
  <si>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</si>
  <si>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</si>
  <si>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</si>
  <si>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</si>
  <si>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</si>
  <si>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</si>
  <si>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</si>
  <si>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</si>
  <si>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</si>
  <si>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</si>
  <si>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</si>
  <si>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</si>
  <si>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</si>
  <si>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</si>
  <si>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</si>
  <si>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</si>
  <si>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</si>
  <si>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</si>
  <si>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</si>
  <si>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</si>
  <si>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</si>
  <si>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</si>
  <si>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</si>
  <si>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</si>
  <si>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</si>
  <si>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</si>
  <si>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</si>
  <si>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</si>
  <si>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</si>
  <si>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</si>
  <si>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</si>
  <si>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</si>
  <si>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</si>
  <si>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</si>
  <si>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</si>
  <si>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</si>
  <si>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</si>
  <si>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</si>
  <si>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</si>
  <si>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</si>
  <si>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</si>
  <si>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</si>
  <si>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</si>
  <si>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</si>
  <si>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</si>
  <si>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</si>
  <si>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</si>
  <si>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</si>
  <si>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</si>
  <si>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</si>
  <si>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</si>
  <si>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</si>
  <si>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</si>
  <si>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</si>
  <si>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</si>
  <si>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</si>
  <si>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</si>
  <si>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</si>
  <si>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</si>
  <si>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</si>
  <si>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</si>
  <si>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</si>
  <si>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</si>
  <si>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</si>
  <si>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</si>
  <si>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</si>
  <si>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</si>
  <si>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</si>
  <si>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</si>
  <si>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</si>
  <si>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</si>
  <si>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</si>
  <si>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</si>
  <si>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</si>
  <si>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</si>
  <si>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</si>
  <si>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</si>
  <si>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</si>
  <si>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</si>
  <si>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</si>
  <si>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</si>
  <si>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</si>
  <si>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</si>
  <si>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</si>
  <si>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</si>
  <si>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</si>
  <si>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</si>
  <si>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</si>
  <si>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</si>
  <si>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</si>
  <si>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</si>
  <si>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</si>
  <si>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</si>
  <si>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</si>
  <si>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</si>
  <si>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</si>
  <si>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</si>
  <si>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</si>
  <si>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</si>
  <si>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</si>
  <si>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</si>
  <si>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</si>
  <si>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</si>
  <si>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</si>
  <si>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</si>
  <si>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</si>
  <si>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</si>
  <si>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</si>
  <si>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</si>
  <si>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</si>
  <si>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</si>
  <si>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</si>
  <si>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</si>
  <si>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</si>
  <si>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</si>
  <si>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</si>
  <si>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</si>
  <si>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</si>
  <si>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</si>
  <si>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</si>
  <si>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</si>
  <si>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</si>
  <si>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</si>
  <si>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</si>
  <si>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</si>
  <si>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</si>
  <si>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</si>
  <si>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</si>
  <si>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</si>
  <si>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</si>
  <si>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</si>
  <si>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</si>
  <si>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</si>
  <si>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</si>
  <si>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</si>
  <si>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</si>
  <si>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</si>
  <si>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</si>
  <si>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</si>
  <si>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</si>
  <si>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</si>
  <si>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</si>
  <si>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</si>
  <si>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</si>
  <si>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</si>
  <si>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</si>
  <si>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</si>
  <si>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</si>
  <si>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</si>
  <si>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</si>
  <si>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</si>
  <si>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</si>
  <si>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</si>
  <si>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</si>
  <si>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</si>
  <si>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</si>
  <si>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</si>
  <si>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</si>
  <si>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</si>
  <si>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</si>
  <si>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</si>
  <si>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</si>
  <si>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</si>
  <si>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</si>
  <si>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</si>
  <si>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</si>
  <si>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</si>
  <si>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</si>
  <si>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</si>
  <si>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</si>
  <si>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</si>
  <si>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</si>
  <si>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</si>
  <si>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</si>
  <si>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</si>
  <si>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</si>
  <si>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</si>
  <si>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</si>
  <si>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</si>
  <si>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</si>
  <si>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</si>
  <si>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</si>
  <si>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</si>
  <si>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</si>
  <si>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</si>
  <si>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</si>
  <si>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</si>
  <si>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</si>
  <si>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</si>
  <si>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</si>
  <si>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</si>
  <si>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</si>
  <si>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</si>
  <si>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</si>
  <si>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</si>
  <si>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</si>
  <si>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</si>
  <si>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</si>
  <si>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</si>
  <si>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</si>
  <si>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</si>
  <si>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</si>
  <si>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</si>
  <si>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</si>
  <si>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</si>
  <si>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</si>
  <si>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</si>
  <si>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</si>
  <si>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</si>
  <si>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</si>
  <si>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</si>
  <si>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</si>
  <si>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</si>
  <si>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</si>
  <si>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</si>
  <si>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</si>
  <si>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</si>
  <si>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</si>
  <si>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</si>
  <si>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</si>
  <si>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</si>
  <si>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</si>
  <si>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</si>
  <si>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</si>
  <si>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</si>
  <si>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</si>
  <si>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</si>
  <si>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</si>
  <si>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</si>
  <si>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</si>
  <si>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</si>
  <si>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</si>
  <si>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</si>
  <si>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</si>
  <si>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</si>
  <si>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</si>
  <si>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</si>
  <si>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</si>
  <si>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</si>
  <si>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</si>
  <si>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</si>
  <si>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</si>
  <si>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</si>
  <si>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</si>
  <si>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</si>
  <si>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</si>
  <si>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</si>
  <si>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</si>
  <si>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</si>
  <si>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</si>
  <si>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</si>
  <si>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</si>
  <si>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</si>
  <si>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</si>
  <si>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</si>
  <si>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</si>
  <si>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</si>
  <si>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</si>
  <si>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</si>
  <si>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</si>
  <si>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</si>
  <si>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</si>
  <si>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</si>
  <si>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</si>
  <si>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</si>
  <si>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</si>
  <si>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</si>
  <si>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</si>
  <si>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</si>
  <si>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</si>
  <si>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</si>
  <si>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</si>
  <si>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</si>
  <si>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</si>
  <si>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</si>
  <si>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</si>
  <si>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</si>
  <si>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</si>
  <si>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</si>
  <si>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</si>
  <si>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</si>
  <si>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</si>
  <si>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</si>
  <si>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</si>
  <si>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</si>
  <si>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</si>
  <si>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</si>
  <si>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</si>
  <si>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</si>
  <si>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</si>
  <si>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</si>
  <si>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</si>
  <si>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</si>
  <si>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</si>
  <si>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</si>
  <si>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</si>
  <si>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</si>
  <si>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</si>
  <si>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</si>
  <si>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</si>
  <si>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</si>
  <si>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</si>
  <si>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</si>
  <si>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</si>
  <si>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</si>
  <si>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</si>
  <si>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</si>
  <si>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</si>
  <si>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</si>
  <si>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</si>
  <si>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</si>
  <si>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</si>
  <si>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</si>
  <si>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</si>
  <si>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</si>
  <si>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</si>
  <si>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</si>
  <si>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</si>
  <si>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</si>
  <si>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</si>
  <si>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</si>
  <si>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</si>
  <si>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</si>
  <si>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</si>
  <si>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</si>
  <si>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</si>
  <si>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</si>
  <si>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</si>
  <si>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</si>
  <si>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</si>
  <si>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</si>
  <si>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</si>
  <si>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</si>
  <si>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</si>
  <si>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</si>
  <si>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</si>
  <si>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</si>
  <si>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</si>
  <si>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</si>
  <si>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</si>
  <si>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</si>
  <si>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</si>
  <si>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</si>
  <si>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</si>
  <si>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</si>
  <si>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</si>
  <si>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</si>
  <si>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</si>
  <si>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</si>
  <si>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</si>
  <si>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</si>
  <si>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</si>
  <si>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</si>
  <si>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</si>
  <si>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</si>
  <si>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</si>
  <si>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</si>
  <si>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</si>
  <si>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</si>
  <si>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</si>
  <si>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</si>
  <si>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</si>
  <si>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</si>
  <si>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</si>
  <si>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</si>
  <si>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</si>
  <si>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</si>
  <si>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</si>
  <si>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</si>
  <si>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</si>
  <si>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</si>
  <si>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</si>
  <si>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</si>
  <si>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</si>
  <si>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</si>
  <si>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</si>
  <si>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</si>
  <si>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</si>
  <si>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</si>
  <si>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</si>
  <si>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</si>
  <si>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</si>
  <si>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</si>
  <si>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</si>
  <si>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</si>
  <si>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</si>
  <si>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</si>
  <si>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</si>
  <si>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</si>
  <si>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</si>
  <si>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</si>
  <si>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</si>
  <si>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</si>
  <si>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</si>
  <si>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</si>
  <si>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</si>
  <si>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</si>
  <si>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</si>
  <si>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</si>
  <si>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</si>
  <si>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</si>
  <si>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</si>
  <si>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</si>
  <si>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</si>
  <si>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</si>
  <si>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</si>
  <si>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</si>
  <si>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</si>
  <si>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</si>
  <si>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</si>
  <si>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</si>
  <si>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</si>
  <si>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</si>
  <si>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</si>
  <si>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</si>
  <si>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</si>
  <si>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</si>
  <si>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</si>
  <si>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</si>
  <si>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</si>
  <si>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</si>
  <si>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</si>
  <si>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</si>
  <si>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</si>
  <si>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</si>
  <si>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</si>
  <si>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</si>
  <si>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</si>
  <si>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</si>
  <si>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</si>
  <si>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</si>
  <si>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</si>
  <si>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</si>
  <si>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</si>
  <si>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</si>
  <si>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</si>
  <si>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</si>
  <si>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</si>
  <si>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</si>
  <si>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</si>
  <si>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</si>
  <si>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</si>
  <si>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</si>
  <si>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</si>
  <si>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</si>
  <si>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</si>
  <si>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</si>
  <si>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</si>
  <si>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</si>
  <si>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</si>
  <si>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</si>
  <si>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</si>
  <si>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</si>
  <si>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</si>
  <si>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</si>
  <si>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</si>
  <si>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</si>
  <si>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</si>
  <si>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</si>
  <si>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</si>
  <si>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</si>
  <si>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</si>
  <si>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</si>
  <si>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</si>
  <si>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</si>
  <si>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</si>
  <si>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</si>
  <si>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</si>
  <si>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</si>
  <si>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</si>
  <si>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</si>
  <si>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</si>
  <si>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</si>
  <si>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</si>
  <si>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</si>
  <si>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</si>
  <si>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</si>
  <si>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</si>
  <si>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</si>
  <si>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</si>
  <si>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</si>
  <si>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</si>
  <si>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</si>
  <si>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</si>
  <si>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</si>
  <si>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</si>
  <si>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</si>
  <si>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</si>
  <si>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</si>
  <si>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</si>
  <si>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</si>
  <si>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</si>
  <si>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</si>
  <si>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</si>
  <si>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</si>
  <si>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</si>
  <si>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</si>
  <si>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</si>
  <si>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</si>
  <si>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</si>
  <si>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</si>
  <si>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</si>
  <si>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</si>
  <si>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</si>
  <si>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</si>
  <si>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</si>
  <si>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</si>
  <si>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</si>
  <si>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</si>
  <si>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</si>
  <si>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</si>
  <si>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</si>
  <si>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</si>
  <si>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</si>
  <si>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</si>
  <si>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</si>
  <si>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</si>
  <si>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</si>
  <si>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</si>
  <si>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</si>
  <si>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</si>
  <si>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</si>
  <si>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</si>
  <si>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</si>
  <si>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</si>
  <si>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</si>
  <si>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</si>
  <si>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</si>
  <si>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</si>
  <si>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</si>
  <si>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</si>
  <si>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</si>
  <si>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</si>
  <si>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</si>
  <si>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</si>
  <si>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</si>
  <si>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</si>
  <si>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</si>
  <si>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</si>
  <si>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</si>
  <si>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</si>
  <si>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</si>
  <si>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</si>
  <si>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</si>
  <si>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</si>
  <si>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</si>
  <si>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</si>
  <si>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</si>
  <si>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</si>
  <si>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</si>
  <si>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</si>
  <si>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</si>
  <si>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</si>
  <si>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</si>
  <si>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</si>
  <si>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</si>
  <si>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</si>
  <si>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</si>
  <si>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</si>
  <si>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</si>
  <si>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</si>
  <si>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</si>
  <si>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</si>
  <si>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</si>
  <si>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</si>
  <si>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</si>
  <si>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</si>
  <si>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</si>
  <si>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</si>
  <si>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</si>
  <si>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</si>
  <si>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</si>
  <si>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</si>
  <si>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</si>
  <si>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</si>
  <si>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</si>
  <si>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</si>
  <si>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</si>
  <si>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</si>
  <si>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</si>
  <si>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</si>
  <si>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</si>
  <si>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</si>
  <si>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</si>
  <si>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</si>
  <si>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</si>
  <si>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</si>
  <si>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</si>
  <si>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</si>
  <si>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</si>
  <si>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</si>
  <si>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</si>
  <si>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</si>
  <si>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</si>
  <si>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</si>
  <si>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</si>
  <si>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</si>
  <si>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</si>
  <si>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</si>
  <si>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</si>
  <si>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</si>
  <si>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</si>
  <si>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</si>
  <si>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</si>
  <si>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</si>
  <si>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</si>
  <si>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</si>
  <si>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</si>
  <si>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</si>
  <si>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</si>
  <si>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</si>
  <si>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</si>
  <si>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</si>
  <si>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</si>
  <si>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</si>
  <si>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</si>
  <si>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</si>
  <si>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</si>
  <si>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</si>
  <si>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</si>
  <si>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</si>
  <si>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</si>
  <si>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</si>
  <si>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</si>
  <si>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</si>
  <si>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</si>
  <si>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</si>
  <si>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</si>
  <si>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</si>
  <si>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</si>
  <si>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</si>
  <si>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</si>
  <si>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</si>
  <si>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</si>
  <si>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</si>
  <si>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</si>
  <si>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</si>
  <si>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</si>
  <si>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</si>
  <si>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</si>
  <si>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</si>
  <si>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</si>
  <si>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</si>
  <si>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</si>
  <si>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</si>
  <si>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</si>
  <si>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</si>
  <si>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</si>
  <si>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</si>
  <si>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</si>
  <si>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</si>
  <si>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</si>
  <si>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</si>
  <si>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</si>
  <si>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</si>
  <si>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</si>
  <si>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</si>
  <si>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</si>
  <si>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</si>
  <si>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</si>
  <si>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</si>
  <si>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</si>
  <si>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</si>
  <si>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</si>
  <si>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</si>
  <si>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</si>
  <si>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</si>
  <si>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</si>
  <si>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</si>
  <si>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</si>
  <si>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</si>
  <si>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</si>
  <si>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</si>
  <si>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</si>
  <si>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</si>
  <si>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</si>
  <si>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</si>
  <si>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</si>
  <si>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</si>
  <si>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</si>
  <si>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</si>
  <si>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</si>
  <si>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</si>
  <si>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</si>
  <si>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</si>
  <si>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</si>
  <si>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</si>
  <si>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</si>
  <si>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</si>
  <si>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</si>
  <si>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</si>
  <si>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</si>
  <si>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</si>
  <si>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</si>
  <si>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</si>
  <si>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</si>
  <si>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</si>
  <si>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</si>
  <si>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</si>
  <si>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</si>
  <si>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</si>
  <si>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</si>
  <si>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</si>
  <si>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</si>
  <si>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</si>
  <si>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</si>
  <si>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</si>
  <si>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</si>
  <si>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</si>
  <si>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</si>
  <si>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</si>
  <si>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</si>
  <si>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</si>
  <si>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</si>
  <si>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</si>
  <si>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</si>
  <si>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</si>
  <si>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</si>
  <si>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</si>
  <si>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</si>
  <si>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</si>
  <si>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</si>
  <si>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</si>
  <si>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</si>
  <si>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</si>
  <si>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</si>
  <si>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</si>
  <si>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</si>
  <si>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</si>
  <si>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</si>
  <si>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</si>
  <si>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</si>
  <si>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</si>
  <si>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</si>
  <si>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</si>
  <si>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</si>
  <si>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</si>
  <si>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</si>
  <si>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</si>
  <si>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</si>
  <si>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</si>
  <si>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</si>
  <si>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</si>
  <si>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</si>
  <si>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</si>
  <si>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</si>
  <si>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</si>
  <si>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</si>
  <si>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</si>
  <si>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</si>
  <si>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</si>
  <si>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</si>
  <si>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</si>
  <si>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</si>
  <si>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</si>
  <si>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</si>
  <si>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</si>
  <si>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</si>
  <si>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</si>
  <si>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</si>
  <si>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</si>
  <si>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</si>
  <si>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</si>
  <si>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</si>
  <si>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</si>
  <si>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</si>
  <si>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</si>
  <si>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</si>
  <si>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</si>
  <si>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</si>
  <si>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</si>
  <si>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</si>
  <si>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</si>
  <si>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</si>
  <si>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</si>
  <si>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</si>
  <si>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</si>
  <si>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</si>
  <si>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</si>
  <si>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</si>
  <si>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</si>
  <si>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</si>
  <si>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</si>
  <si>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</si>
  <si>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</si>
  <si>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</si>
  <si>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</si>
  <si>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</si>
  <si>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</si>
  <si>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</si>
  <si>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</si>
  <si>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</si>
  <si>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</si>
  <si>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</si>
  <si>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</si>
  <si>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</si>
  <si>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</si>
  <si>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</si>
  <si>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</si>
  <si>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</si>
  <si>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</si>
  <si>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</si>
  <si>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</si>
  <si>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</si>
  <si>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</si>
  <si>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</si>
  <si>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</si>
  <si>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</si>
  <si>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</si>
  <si>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</si>
  <si>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</si>
  <si>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</si>
  <si>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</si>
  <si>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</si>
  <si>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</si>
  <si>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</si>
  <si>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</si>
  <si>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</si>
  <si>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</si>
  <si>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</si>
  <si>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</si>
  <si>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</si>
  <si>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</si>
  <si>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</si>
  <si>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</si>
  <si>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</si>
  <si>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</si>
  <si>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</si>
  <si>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</si>
  <si>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</si>
  <si>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</si>
  <si>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</si>
  <si>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</si>
  <si>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</si>
  <si>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</si>
  <si>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</si>
  <si>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</si>
  <si>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</si>
  <si>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</si>
  <si>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</si>
  <si>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</si>
  <si>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</si>
  <si>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</si>
  <si>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</si>
  <si>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</si>
  <si>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</si>
  <si>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</si>
  <si>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</si>
  <si>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</si>
  <si>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</si>
  <si>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</si>
  <si>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</si>
  <si>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</si>
  <si>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</si>
  <si>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</si>
  <si>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</si>
  <si>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</si>
  <si>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</si>
  <si>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</si>
  <si>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</si>
  <si>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</si>
  <si>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</si>
  <si>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</si>
  <si>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</si>
  <si>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</si>
  <si>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</si>
  <si>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</si>
  <si>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</si>
  <si>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</si>
  <si>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</si>
  <si>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</si>
  <si>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</si>
  <si>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</si>
  <si>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</si>
  <si>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</si>
  <si>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</si>
  <si>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</si>
  <si>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</si>
  <si>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</si>
  <si>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</si>
  <si>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</si>
  <si>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</si>
  <si>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</si>
  <si>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</si>
  <si>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</si>
  <si>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</si>
  <si>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</si>
  <si>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</si>
  <si>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</si>
  <si>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</si>
  <si>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</si>
  <si>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</si>
  <si>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</si>
  <si>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</si>
  <si>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</si>
  <si>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</si>
  <si>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</si>
  <si>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</si>
  <si>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</si>
  <si>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</si>
  <si>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</si>
  <si>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</si>
  <si>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</si>
  <si>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</si>
  <si>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</si>
  <si>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</si>
  <si>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</si>
  <si>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</si>
  <si>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</si>
  <si>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</si>
  <si>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</si>
  <si>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</si>
  <si>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</si>
  <si>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</si>
  <si>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</si>
  <si>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</si>
  <si>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</si>
  <si>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</si>
  <si>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</si>
  <si>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</si>
  <si>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</si>
  <si>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</si>
  <si>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</si>
  <si>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</si>
  <si>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</si>
  <si>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</si>
  <si>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</si>
  <si>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</si>
  <si>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</si>
  <si>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</si>
  <si>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</si>
  <si>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</si>
  <si>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</si>
  <si>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</si>
  <si>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</si>
  <si>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</si>
  <si>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</si>
  <si>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</si>
  <si>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</si>
  <si>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</si>
  <si>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</si>
  <si>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</si>
  <si>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</si>
  <si>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</si>
  <si>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</si>
  <si>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</si>
  <si>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</si>
  <si>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</si>
  <si>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</si>
  <si>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</si>
  <si>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</si>
  <si>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</si>
  <si>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</si>
  <si>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</si>
  <si>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</si>
  <si>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</si>
  <si>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</si>
  <si>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</si>
  <si>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</si>
  <si>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</si>
  <si>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</si>
  <si>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</si>
  <si>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</si>
  <si>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</si>
  <si>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</si>
  <si>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</si>
  <si>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</si>
  <si>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</si>
  <si>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</si>
  <si>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</si>
  <si>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</si>
  <si>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</si>
  <si>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</si>
  <si>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</si>
  <si>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</si>
  <si>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</si>
  <si>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</si>
  <si>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</si>
  <si>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</si>
  <si>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</si>
  <si>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</si>
  <si>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</si>
  <si>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</si>
  <si>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</si>
  <si>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</si>
  <si>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</si>
  <si>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</si>
  <si>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</si>
  <si>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</si>
  <si>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</si>
  <si>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</si>
  <si>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</si>
  <si>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</si>
  <si>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</si>
  <si>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</si>
  <si>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</si>
  <si>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</si>
  <si>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</si>
  <si>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</si>
  <si>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</si>
  <si>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</si>
  <si>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</si>
  <si>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</si>
  <si>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</si>
  <si>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</si>
  <si>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</si>
  <si>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</si>
  <si>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</si>
  <si>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</si>
  <si>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</si>
  <si>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</si>
  <si>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</si>
  <si>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</si>
  <si>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</si>
  <si>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</si>
  <si>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</si>
  <si>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</si>
  <si>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</si>
  <si>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</si>
  <si>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</si>
  <si>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</si>
  <si>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</si>
  <si>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</si>
  <si>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</si>
  <si>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</si>
  <si>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</si>
  <si>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</si>
  <si>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</si>
  <si>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</si>
  <si>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</si>
  <si>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</si>
  <si>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</si>
  <si>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</si>
  <si>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</si>
  <si>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</si>
  <si>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</si>
  <si>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</si>
  <si>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</si>
  <si>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</si>
  <si>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</si>
  <si>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</si>
  <si>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</si>
  <si>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</si>
  <si>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</si>
  <si>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</si>
  <si>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</si>
  <si>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</si>
  <si>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</si>
  <si>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</si>
  <si>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</si>
  <si>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</si>
  <si>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</si>
  <si>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</si>
  <si>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</si>
  <si>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</si>
  <si>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</si>
  <si>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</si>
  <si>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</si>
  <si>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</si>
  <si>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</si>
  <si>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</si>
  <si>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</si>
  <si>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</si>
  <si>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</si>
  <si>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</si>
  <si>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</si>
  <si>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</si>
  <si>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</si>
  <si>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</si>
  <si>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</si>
  <si>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</si>
  <si>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</si>
  <si>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</si>
  <si>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</si>
  <si>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</si>
  <si>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</si>
  <si>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</si>
  <si>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</si>
  <si>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</si>
  <si>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</si>
  <si>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</si>
  <si>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</si>
  <si>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</si>
  <si>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</si>
  <si>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</si>
  <si>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</si>
  <si>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</si>
  <si>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</si>
  <si>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</si>
  <si>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</si>
  <si>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</si>
  <si>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</si>
  <si>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</si>
  <si>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</si>
  <si>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</si>
  <si>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</si>
  <si>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</si>
  <si>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</si>
  <si>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</si>
  <si>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</si>
  <si>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</si>
  <si>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</si>
  <si>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</si>
  <si>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</si>
  <si>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</si>
  <si>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</si>
  <si>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</si>
  <si>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</si>
  <si>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</si>
  <si>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</si>
  <si>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</si>
  <si>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</si>
  <si>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</si>
  <si>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</si>
  <si>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</si>
  <si>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</si>
  <si>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</si>
  <si>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</si>
  <si>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</si>
  <si>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</si>
  <si>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</si>
  <si>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</si>
  <si>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</si>
  <si>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</si>
  <si>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</si>
  <si>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</si>
  <si>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</si>
  <si>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</si>
  <si>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</si>
  <si>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</si>
  <si>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</si>
  <si>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</si>
  <si>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</si>
  <si>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</si>
  <si>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</si>
  <si>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</si>
  <si>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</si>
  <si>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</si>
  <si>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</si>
  <si>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</si>
  <si>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</si>
  <si>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</si>
  <si>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</si>
  <si>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</si>
  <si>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</si>
  <si>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</si>
  <si>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</si>
  <si>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</si>
  <si>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</si>
  <si>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</si>
  <si>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</si>
  <si>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</si>
  <si>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</si>
  <si>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</si>
  <si>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</si>
  <si>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</si>
  <si>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</si>
  <si>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</si>
  <si>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</si>
  <si>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</si>
  <si>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</si>
  <si>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</si>
  <si>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</si>
  <si>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</si>
  <si>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</si>
  <si>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</si>
  <si>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</si>
  <si>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</si>
  <si>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</si>
  <si>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</si>
  <si>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</si>
  <si>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</si>
  <si>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</si>
  <si>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</si>
  <si>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</si>
  <si>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</si>
  <si>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</si>
  <si>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</si>
  <si>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</si>
  <si>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</si>
  <si>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</si>
  <si>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</si>
  <si>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</si>
  <si>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</si>
  <si>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</si>
  <si>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</si>
  <si>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</si>
  <si>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</si>
  <si>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</si>
  <si>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</si>
  <si>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</si>
  <si>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</si>
  <si>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</si>
  <si>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</si>
  <si>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</si>
  <si>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</si>
  <si>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</si>
  <si>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</si>
  <si>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</si>
  <si>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</si>
  <si>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</si>
  <si>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</si>
  <si>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</si>
  <si>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</si>
  <si>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</si>
  <si>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</si>
  <si>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</si>
  <si>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</si>
  <si>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</si>
  <si>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</si>
  <si>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</si>
  <si>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</si>
  <si>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</si>
  <si>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</si>
  <si>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</si>
  <si>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</si>
  <si>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</si>
  <si>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</si>
  <si>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</si>
  <si>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</si>
  <si>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</si>
  <si>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</si>
  <si>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</si>
  <si>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</si>
  <si>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</si>
  <si>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</si>
  <si>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</si>
  <si>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</si>
  <si>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</si>
  <si>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</si>
  <si>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</si>
  <si>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</si>
  <si>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</si>
  <si>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</si>
  <si>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</si>
  <si>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</si>
  <si>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</si>
  <si>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</si>
  <si>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</si>
  <si>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</si>
  <si>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</si>
  <si>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</si>
  <si>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</si>
  <si>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</si>
  <si>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</si>
  <si>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</si>
  <si>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</si>
  <si>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</si>
  <si>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</si>
  <si>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</si>
  <si>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</si>
  <si>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</si>
  <si>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</si>
  <si>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</si>
  <si>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</si>
  <si>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</si>
  <si>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</si>
  <si>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</si>
  <si>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</si>
  <si>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</si>
  <si>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</si>
  <si>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</si>
  <si>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</si>
  <si>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</si>
  <si>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</si>
  <si>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</si>
  <si>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</si>
  <si>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</si>
  <si>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</si>
  <si>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</si>
  <si>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</si>
  <si>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</si>
  <si>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</si>
  <si>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</si>
  <si>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</si>
  <si>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</si>
  <si>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</si>
  <si>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</si>
  <si>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</si>
  <si>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</si>
  <si>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</si>
  <si>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</si>
  <si>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</si>
  <si>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</si>
  <si>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</si>
  <si>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</si>
  <si>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</si>
  <si>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</si>
  <si>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</si>
  <si>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</si>
  <si>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</si>
  <si>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</si>
  <si>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</si>
  <si>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</si>
  <si>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</si>
  <si>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</si>
  <si>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</si>
  <si>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</si>
  <si>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</si>
  <si>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</si>
  <si>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</si>
  <si>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</si>
  <si>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</si>
  <si>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</si>
  <si>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</si>
  <si>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</si>
  <si>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</si>
  <si>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</si>
  <si>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</si>
  <si>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</si>
  <si>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</si>
  <si>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</si>
  <si>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</si>
  <si>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</si>
  <si>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</si>
  <si>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</si>
  <si>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</si>
  <si>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</si>
  <si>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</si>
  <si>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</si>
  <si>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</si>
  <si>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</si>
  <si>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</si>
  <si>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</si>
  <si>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</si>
  <si>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</si>
  <si>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</si>
  <si>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</si>
  <si>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</si>
  <si>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</si>
  <si>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</si>
  <si>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</si>
  <si>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</si>
  <si>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</si>
  <si>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</si>
  <si>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</si>
  <si>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</si>
  <si>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</si>
  <si>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</si>
  <si>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</si>
  <si>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</si>
  <si>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</si>
  <si>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</si>
  <si>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</si>
  <si>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</si>
  <si>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</si>
  <si>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</si>
  <si>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</si>
  <si>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</si>
  <si>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</si>
  <si>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</si>
  <si>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</si>
  <si>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</si>
  <si>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</si>
  <si>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</si>
  <si>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</si>
  <si>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</si>
  <si>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</si>
  <si>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</si>
  <si>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</si>
  <si>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</si>
  <si>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</si>
  <si>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</si>
  <si>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</si>
  <si>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</si>
  <si>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</si>
  <si>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</si>
  <si>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</si>
  <si>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</si>
  <si>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</si>
  <si>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</si>
  <si>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</si>
  <si>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</si>
  <si>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</si>
  <si>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</si>
  <si>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</si>
  <si>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</si>
  <si>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</si>
  <si>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</si>
  <si>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</si>
  <si>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</si>
  <si>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</si>
  <si>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</si>
  <si>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</si>
  <si>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</si>
  <si>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</si>
  <si>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</si>
  <si>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</si>
  <si>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</si>
  <si>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</si>
  <si>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</si>
  <si>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</si>
  <si>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</si>
  <si>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</si>
  <si>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</si>
  <si>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</si>
  <si>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</si>
  <si>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</si>
  <si>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</si>
  <si>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</si>
  <si>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</si>
  <si>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</si>
  <si>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</si>
  <si>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</si>
  <si>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</si>
  <si>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</si>
  <si>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</si>
  <si>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</si>
  <si>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</si>
  <si>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</si>
  <si>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</si>
  <si>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</si>
  <si>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</si>
  <si>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</si>
  <si>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</si>
  <si>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</si>
  <si>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</si>
  <si>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</si>
  <si>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</si>
  <si>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</si>
  <si>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</si>
  <si>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</si>
  <si>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</si>
  <si>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</si>
  <si>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</si>
  <si>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</si>
  <si>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</si>
  <si>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</si>
  <si>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</si>
  <si>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</si>
  <si>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</si>
  <si>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</si>
  <si>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</si>
  <si>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</si>
  <si>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</si>
  <si>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</si>
  <si>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</si>
  <si>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</si>
  <si>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</si>
  <si>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</si>
  <si>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</si>
  <si>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</si>
  <si>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</si>
  <si>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</si>
  <si>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</si>
  <si>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</si>
  <si>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</si>
  <si>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</si>
  <si>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</si>
  <si>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</si>
  <si>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</si>
  <si>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</si>
  <si>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</si>
  <si>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</si>
  <si>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</si>
  <si>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</si>
  <si>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</si>
  <si>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</si>
  <si>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</si>
  <si>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</si>
  <si>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</si>
  <si>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</si>
  <si>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</si>
  <si>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</si>
  <si>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</si>
  <si>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</si>
  <si>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</si>
  <si>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</si>
  <si>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</si>
  <si>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</si>
  <si>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</si>
  <si>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</si>
  <si>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</si>
  <si>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</si>
  <si>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</si>
  <si>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</si>
  <si>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</si>
  <si>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</si>
  <si>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</si>
  <si>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</si>
  <si>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</si>
  <si>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</si>
  <si>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</si>
  <si>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</si>
  <si>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</si>
  <si>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</si>
  <si>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</si>
  <si>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</si>
  <si>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</si>
  <si>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</si>
  <si>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</si>
  <si>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</si>
  <si>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</si>
  <si>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</si>
  <si>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</si>
  <si>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</si>
  <si>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</si>
  <si>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</si>
  <si>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</si>
  <si>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</si>
  <si>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</si>
  <si>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</si>
  <si>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</si>
  <si>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</si>
  <si>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</si>
  <si>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</si>
  <si>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</si>
  <si>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</si>
  <si>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</si>
  <si>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</si>
  <si>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</si>
  <si>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</si>
  <si>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</si>
  <si>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</si>
  <si>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</si>
  <si>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</si>
  <si>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</si>
  <si>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</si>
  <si>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</si>
  <si>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</si>
  <si>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</si>
  <si>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</si>
  <si>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</si>
  <si>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</si>
  <si>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</si>
  <si>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</si>
  <si>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</si>
  <si>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</si>
  <si>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</si>
  <si>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</si>
  <si>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</si>
  <si>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</si>
  <si>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</si>
  <si>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</si>
  <si>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</si>
  <si>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</si>
  <si>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</si>
  <si>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</si>
  <si>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</si>
  <si>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</si>
  <si>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</si>
  <si>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</si>
  <si>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</si>
  <si>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</si>
  <si>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</si>
  <si>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</si>
  <si>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</si>
  <si>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</si>
  <si>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</si>
  <si>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</si>
  <si>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</si>
  <si>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</si>
  <si>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</si>
  <si>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</si>
  <si>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</si>
  <si>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</si>
  <si>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</si>
  <si>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</si>
  <si>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</si>
  <si>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</si>
  <si>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</si>
  <si>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</si>
  <si>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</si>
  <si>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</si>
  <si>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</si>
  <si>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</si>
  <si>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</si>
  <si>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</si>
  <si>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</si>
  <si>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</si>
  <si>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</si>
  <si>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</si>
  <si>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</si>
  <si>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</si>
  <si>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</si>
  <si>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</si>
  <si>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</si>
  <si>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</si>
  <si>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</si>
  <si>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</si>
  <si>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</si>
  <si>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</si>
  <si>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</si>
  <si>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</si>
  <si>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</si>
  <si>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</si>
  <si>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</si>
  <si>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</si>
  <si>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</si>
  <si>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</si>
  <si>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</si>
  <si>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</si>
  <si>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</si>
  <si>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</si>
  <si>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</si>
  <si>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</si>
  <si>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</si>
  <si>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</si>
  <si>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</si>
  <si>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</si>
  <si>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</si>
  <si>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</si>
  <si>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</si>
  <si>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</si>
  <si>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</si>
  <si>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</si>
  <si>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</si>
  <si>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</si>
  <si>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</si>
  <si>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</si>
  <si>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</si>
  <si>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</si>
  <si>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</si>
  <si>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</si>
  <si>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</si>
  <si>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</si>
  <si>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</si>
  <si>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</si>
  <si>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</si>
  <si>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</si>
  <si>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</si>
  <si>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</si>
  <si>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</si>
  <si>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</si>
  <si>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</si>
  <si>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</si>
  <si>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</si>
  <si>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</si>
  <si>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</si>
  <si>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</si>
  <si>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</si>
  <si>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</si>
  <si>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</si>
  <si>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</si>
  <si>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</si>
  <si>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</si>
  <si>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</si>
  <si>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</si>
  <si>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</si>
  <si>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</si>
  <si>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</si>
  <si>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</si>
  <si>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</si>
  <si>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</si>
  <si>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</si>
  <si>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</si>
  <si>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</si>
  <si>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</si>
  <si>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</si>
  <si>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</si>
  <si>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</si>
  <si>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</si>
  <si>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</si>
  <si>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</si>
  <si>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</si>
  <si>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</si>
  <si>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</si>
  <si>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</si>
  <si>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</si>
  <si>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</si>
  <si>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</si>
  <si>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</si>
  <si>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</si>
  <si>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</si>
  <si>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</si>
  <si>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</si>
  <si>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</si>
  <si>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</si>
  <si>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</si>
  <si>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</si>
  <si>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</si>
  <si>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</si>
  <si>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</si>
  <si>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</si>
  <si>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</si>
  <si>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</si>
  <si>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</si>
  <si>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</si>
  <si>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</si>
  <si>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</si>
  <si>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</si>
  <si>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</si>
  <si>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</si>
  <si>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</si>
  <si>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</si>
  <si>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</si>
  <si>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</si>
  <si>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</si>
  <si>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</si>
  <si>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</si>
  <si>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</si>
  <si>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</si>
  <si>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</si>
  <si>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</si>
  <si>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</si>
  <si>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</si>
  <si>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</si>
  <si>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</si>
  <si>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</si>
  <si>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</si>
  <si>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</si>
  <si>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</si>
  <si>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</si>
  <si>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</si>
  <si>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</si>
  <si>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</si>
  <si>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</si>
  <si>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</si>
  <si>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</si>
  <si>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</si>
  <si>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</si>
  <si>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</si>
  <si>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</si>
  <si>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</si>
  <si>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</si>
  <si>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</si>
  <si>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</si>
  <si>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</si>
  <si>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</si>
  <si>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</si>
  <si>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</si>
  <si>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</si>
  <si>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</si>
  <si>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</si>
  <si>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</si>
  <si>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</si>
  <si>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</si>
  <si>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</si>
  <si>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</si>
  <si>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</si>
  <si>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</si>
  <si>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</si>
  <si>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</si>
  <si>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</si>
  <si>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</si>
  <si>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</si>
  <si>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</si>
  <si>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</si>
  <si>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</si>
  <si>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</si>
  <si>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</si>
  <si>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</si>
  <si>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</si>
  <si>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</si>
  <si>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</si>
  <si>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</si>
  <si>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</si>
  <si>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</si>
  <si>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</si>
  <si>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</si>
  <si>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</si>
  <si>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</si>
  <si>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</si>
  <si>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</si>
  <si>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</si>
  <si>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</si>
  <si>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</si>
  <si>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</si>
  <si>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</si>
  <si>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</si>
  <si>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</si>
  <si>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</si>
  <si>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</si>
  <si>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</si>
  <si>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</si>
  <si>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</si>
  <si>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</si>
  <si>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</si>
  <si>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</si>
  <si>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</si>
  <si>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</si>
  <si>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</si>
  <si>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</si>
  <si>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</si>
  <si>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</si>
  <si>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</si>
  <si>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</si>
  <si>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</si>
  <si>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</si>
  <si>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</si>
  <si>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</si>
  <si>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</si>
  <si>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</si>
  <si>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</si>
  <si>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</si>
  <si>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</si>
  <si>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</si>
  <si>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</si>
  <si>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</si>
  <si>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</si>
  <si>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</si>
  <si>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</si>
  <si>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</si>
  <si>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</si>
  <si>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</si>
  <si>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</si>
  <si>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</si>
  <si>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</si>
  <si>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</si>
  <si>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</si>
  <si>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</si>
  <si>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</si>
  <si>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</si>
  <si>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</si>
  <si>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</si>
  <si>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</si>
  <si>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</si>
  <si>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</si>
  <si>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</si>
  <si>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</si>
  <si>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</si>
  <si>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</si>
  <si>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</si>
  <si>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</si>
  <si>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</si>
  <si>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</si>
  <si>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</si>
  <si>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</si>
  <si>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</si>
  <si>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</si>
  <si>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</si>
  <si>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</si>
  <si>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</si>
  <si>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</si>
  <si>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</si>
  <si>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</si>
  <si>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</si>
  <si>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</si>
  <si>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</si>
  <si>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</si>
  <si>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</si>
  <si>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</si>
  <si>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</si>
  <si>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</si>
  <si>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</si>
  <si>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</si>
  <si>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</si>
  <si>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</si>
  <si>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</si>
  <si>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</si>
  <si>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</si>
  <si>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</si>
  <si>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</si>
  <si>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</si>
  <si>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</si>
  <si>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</si>
  <si>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</si>
  <si>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</si>
  <si>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</si>
  <si>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</si>
  <si>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</si>
  <si>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</si>
  <si>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</si>
  <si>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</si>
  <si>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</si>
  <si>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</si>
  <si>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</si>
  <si>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</si>
  <si>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</si>
  <si>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</si>
  <si>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</si>
  <si>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</si>
  <si>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</si>
  <si>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</si>
  <si>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</si>
  <si>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</si>
  <si>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</si>
  <si>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</si>
  <si>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</si>
  <si>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</si>
  <si>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</si>
  <si>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</si>
  <si>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</si>
  <si>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</si>
  <si>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</si>
  <si>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</si>
  <si>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</si>
  <si>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</si>
  <si>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</si>
  <si>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</si>
  <si>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</si>
  <si>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</si>
  <si>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</si>
  <si>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</si>
  <si>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</si>
  <si>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</si>
  <si>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</si>
  <si>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</si>
  <si>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</si>
  <si>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</si>
  <si>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</si>
  <si>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</si>
  <si>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</si>
  <si>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</si>
  <si>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</si>
  <si>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</si>
  <si>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</si>
  <si>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</si>
  <si>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</si>
  <si>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</si>
  <si>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</si>
  <si>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</si>
  <si>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</si>
  <si>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</si>
  <si>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</si>
  <si>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</si>
  <si>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</si>
  <si>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</si>
  <si>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</si>
  <si>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</si>
  <si>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</si>
  <si>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</si>
  <si>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</si>
  <si>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</si>
  <si>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</si>
  <si>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</si>
  <si>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</si>
  <si>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</si>
  <si>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</si>
  <si>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</si>
  <si>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</si>
  <si>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</si>
  <si>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</si>
  <si>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</si>
  <si>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</si>
  <si>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</si>
  <si>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</si>
  <si>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</si>
  <si>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</si>
  <si>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</si>
  <si>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</si>
  <si>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</si>
  <si>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</si>
  <si>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</si>
  <si>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</si>
  <si>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</si>
  <si>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</si>
  <si>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</si>
  <si>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</si>
  <si>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</si>
  <si>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</si>
  <si>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</si>
  <si>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</si>
  <si>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</si>
  <si>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</si>
  <si>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</si>
  <si>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</si>
  <si>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</si>
  <si>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</si>
  <si>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</si>
  <si>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</si>
  <si>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</si>
  <si>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</si>
  <si>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</si>
  <si>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</si>
  <si>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</si>
  <si>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</si>
  <si>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</si>
  <si>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</si>
  <si>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</si>
  <si>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</si>
  <si>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</si>
  <si>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</si>
  <si>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</si>
  <si>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</si>
  <si>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</si>
  <si>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</si>
  <si>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</si>
  <si>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</si>
  <si>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</si>
  <si>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</si>
  <si>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</si>
  <si>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</si>
  <si>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</si>
  <si>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</si>
  <si>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</si>
  <si>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</si>
  <si>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</si>
  <si>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</si>
  <si>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</si>
  <si>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</si>
  <si>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</si>
  <si>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</si>
  <si>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</si>
  <si>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</si>
  <si>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</si>
  <si>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</si>
  <si>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</si>
  <si>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</si>
  <si>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</si>
  <si>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</si>
  <si>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</si>
  <si>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</si>
  <si>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</si>
  <si>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</si>
  <si>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</si>
  <si>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</si>
  <si>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</si>
  <si>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</si>
  <si>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</si>
  <si>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</si>
  <si>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</si>
  <si>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</si>
  <si>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</si>
  <si>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</si>
  <si>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</si>
  <si>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</si>
  <si>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</si>
  <si>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</si>
  <si>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</si>
  <si>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</si>
  <si>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</si>
  <si>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</si>
  <si>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</si>
  <si>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</si>
  <si>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</si>
  <si>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</si>
  <si>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</si>
  <si>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</si>
  <si>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</si>
  <si>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</si>
  <si>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</si>
  <si>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</si>
  <si>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</si>
  <si>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</si>
  <si>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</si>
  <si>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</si>
  <si>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</si>
  <si>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</si>
  <si>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</si>
  <si>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</si>
  <si>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</si>
  <si>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</si>
  <si>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</si>
  <si>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</si>
  <si>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</si>
  <si>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</si>
  <si>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</si>
  <si>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</si>
  <si>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</si>
  <si>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</si>
  <si>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</si>
  <si>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</si>
  <si>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</si>
  <si>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</si>
  <si>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</si>
  <si>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</si>
  <si>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</si>
  <si>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</si>
  <si>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</si>
  <si>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</si>
  <si>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</si>
  <si>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</si>
  <si>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</si>
  <si>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</si>
  <si>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</si>
  <si>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</si>
  <si>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</si>
  <si>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</si>
  <si>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</si>
  <si>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</si>
  <si>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</si>
  <si>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</si>
  <si>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</si>
  <si>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</si>
  <si>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</si>
  <si>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</si>
  <si>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</si>
  <si>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</si>
  <si>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</si>
  <si>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</si>
  <si>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</si>
  <si>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</si>
  <si>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</si>
  <si>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</si>
  <si>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</si>
  <si>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</si>
  <si>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</si>
  <si>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</si>
  <si>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</si>
  <si>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</si>
  <si>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</si>
  <si>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</si>
  <si>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</si>
  <si>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</si>
  <si>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</si>
  <si>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</si>
  <si>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</si>
  <si>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</si>
  <si>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</si>
  <si>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</si>
  <si>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</si>
  <si>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</si>
  <si>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</si>
  <si>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</si>
  <si>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</si>
  <si>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</si>
  <si>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</si>
  <si>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</si>
  <si>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</si>
  <si>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</si>
  <si>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</si>
  <si>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</si>
  <si>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</si>
  <si>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</si>
  <si>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</si>
  <si>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</si>
  <si>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</si>
  <si>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</si>
  <si>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</si>
  <si>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</si>
  <si>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</si>
  <si>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</si>
  <si>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</si>
  <si>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</si>
  <si>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</si>
  <si>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</si>
  <si>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</si>
  <si>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</si>
  <si>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</si>
  <si>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</si>
  <si>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</si>
  <si>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</si>
  <si>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</si>
  <si>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</si>
  <si>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</si>
  <si>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</si>
  <si>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</si>
  <si>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</si>
  <si>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</si>
  <si>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</si>
  <si>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</si>
  <si>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</si>
  <si>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</si>
  <si>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</si>
  <si>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</si>
  <si>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</si>
  <si>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</si>
  <si>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</si>
  <si>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</si>
  <si>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</si>
  <si>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</si>
  <si>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</si>
  <si>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</si>
  <si>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</si>
  <si>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</si>
  <si>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</si>
  <si>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</si>
  <si>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</si>
  <si>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</si>
  <si>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</si>
  <si>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</si>
  <si>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</si>
  <si>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</si>
  <si>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</si>
  <si>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</si>
  <si>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</si>
  <si>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</si>
  <si>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</si>
  <si>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</si>
  <si>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</si>
  <si>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</si>
  <si>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</si>
  <si>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</si>
  <si>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</si>
  <si>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</si>
  <si>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</si>
  <si>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</si>
  <si>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</si>
  <si>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</si>
  <si>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</si>
  <si>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</si>
  <si>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</si>
  <si>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</si>
  <si>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</si>
  <si>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</si>
  <si>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</si>
  <si>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</si>
  <si>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</si>
  <si>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</si>
  <si>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</si>
  <si>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</si>
  <si>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</si>
  <si>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</si>
  <si>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</si>
  <si>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</si>
  <si>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</si>
  <si>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</si>
  <si>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</si>
  <si>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</si>
  <si>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</si>
  <si>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</si>
  <si>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</si>
  <si>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</si>
  <si>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</si>
  <si>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</si>
  <si>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</si>
  <si>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</si>
  <si>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</si>
  <si>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</si>
  <si>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</si>
  <si>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</si>
  <si>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</si>
  <si>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</si>
  <si>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</si>
  <si>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</si>
  <si>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</si>
  <si>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</si>
  <si>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</si>
  <si>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</si>
  <si>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</si>
  <si>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</si>
  <si>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</si>
  <si>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</si>
  <si>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</si>
  <si>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</si>
  <si>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</si>
  <si>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</si>
  <si>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</si>
  <si>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</si>
  <si>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</si>
  <si>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</si>
  <si>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</si>
  <si>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</si>
  <si>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</si>
  <si>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</si>
  <si>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</si>
  <si>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</si>
  <si>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</si>
  <si>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</si>
  <si>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</si>
  <si>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</si>
  <si>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</si>
  <si>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</si>
  <si>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</si>
  <si>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</si>
  <si>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</si>
  <si>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</si>
  <si>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</si>
  <si>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</si>
  <si>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</si>
  <si>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</si>
  <si>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</si>
  <si>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</si>
  <si>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</si>
  <si>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</si>
  <si>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</si>
  <si>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</si>
  <si>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</si>
  <si>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</si>
  <si>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</si>
  <si>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</si>
  <si>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</si>
  <si>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</si>
  <si>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</si>
  <si>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</si>
  <si>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</si>
  <si>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</si>
  <si>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</si>
  <si>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</si>
  <si>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</si>
  <si>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</si>
  <si>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</si>
  <si>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</si>
  <si>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</si>
  <si>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</si>
  <si>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</si>
  <si>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</si>
  <si>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</si>
  <si>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</si>
  <si>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</si>
  <si>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</si>
  <si>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</si>
  <si>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</si>
  <si>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</si>
  <si>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</si>
  <si>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</si>
  <si>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</si>
  <si>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</si>
  <si>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</si>
  <si>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</si>
  <si>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</si>
  <si>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</si>
  <si>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</si>
  <si>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</si>
  <si>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</si>
  <si>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</si>
  <si>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</si>
  <si>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</si>
  <si>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</si>
  <si>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</si>
  <si>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</si>
  <si>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</si>
  <si>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</si>
  <si>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</si>
  <si>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</si>
  <si>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</si>
  <si>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</si>
  <si>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</si>
  <si>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</si>
  <si>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</si>
  <si>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</si>
  <si>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</si>
  <si>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</si>
  <si>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</si>
  <si>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</si>
  <si>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</si>
  <si>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</si>
  <si>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</si>
  <si>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</si>
  <si>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</si>
  <si>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</si>
  <si>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</si>
  <si>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</si>
  <si>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</si>
  <si>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</si>
  <si>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</si>
  <si>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</si>
  <si>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</si>
  <si>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</si>
  <si>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</si>
  <si>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</si>
  <si>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</si>
  <si>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</si>
  <si>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</si>
  <si>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</si>
  <si>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</si>
  <si>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</si>
  <si>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</si>
  <si>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</si>
  <si>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</si>
  <si>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</si>
  <si>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</si>
  <si>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</si>
  <si>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</si>
  <si>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</si>
  <si>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</si>
  <si>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</si>
  <si>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</si>
  <si>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</si>
  <si>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</si>
  <si>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</si>
  <si>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</si>
  <si>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</si>
  <si>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</si>
  <si>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</si>
  <si>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</si>
  <si>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</si>
  <si>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</si>
  <si>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</si>
  <si>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</si>
  <si>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</si>
  <si>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</si>
  <si>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</si>
  <si>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</si>
  <si>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</si>
  <si>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</si>
  <si>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</si>
  <si>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</si>
  <si>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</si>
  <si>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</si>
  <si>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</si>
  <si>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</si>
  <si>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</si>
  <si>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</si>
  <si>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</si>
  <si>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</si>
  <si>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</si>
  <si>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</si>
  <si>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</si>
  <si>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</si>
  <si>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</si>
  <si>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</si>
  <si>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</si>
  <si>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</si>
  <si>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</si>
  <si>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</si>
  <si>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</si>
  <si>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</si>
  <si>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</si>
  <si>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</si>
  <si>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</si>
  <si>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</si>
  <si>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</si>
  <si>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</si>
  <si>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</si>
  <si>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</si>
  <si>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</si>
  <si>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</si>
  <si>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</si>
  <si>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</si>
  <si>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</si>
  <si>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</si>
  <si>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</si>
  <si>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</si>
  <si>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</si>
  <si>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</si>
  <si>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</si>
  <si>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</si>
  <si>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</si>
  <si>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</si>
  <si>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</si>
  <si>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</si>
  <si>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</si>
  <si>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</si>
  <si>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</si>
  <si>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</si>
  <si>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</si>
  <si>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</si>
  <si>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</si>
  <si>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</si>
  <si>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</si>
  <si>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</si>
  <si>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</si>
  <si>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</si>
  <si>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</si>
  <si>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</si>
  <si>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</si>
  <si>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</si>
  <si>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</si>
  <si>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</si>
  <si>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</si>
  <si>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</si>
  <si>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</si>
  <si>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</si>
  <si>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</si>
  <si>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</si>
  <si>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</si>
  <si>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</si>
  <si>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</si>
  <si>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</si>
  <si>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</si>
  <si>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</si>
  <si>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</si>
  <si>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</si>
  <si>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</si>
  <si>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</si>
  <si>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</si>
  <si>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</si>
  <si>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</si>
  <si>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</si>
  <si>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</si>
  <si>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</si>
  <si>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</si>
  <si>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</si>
  <si>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</si>
  <si>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</si>
  <si>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</si>
  <si>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</si>
  <si>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</si>
  <si>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</si>
  <si>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</si>
  <si>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</si>
  <si>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</si>
  <si>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</si>
  <si>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</si>
  <si>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</si>
  <si>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</si>
  <si>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</si>
  <si>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</si>
  <si>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</si>
  <si>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</si>
  <si>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</si>
  <si>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</si>
  <si>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</si>
  <si>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</si>
  <si>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</si>
  <si>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</si>
  <si>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</si>
  <si>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</si>
  <si>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</si>
  <si>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</si>
  <si>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</si>
  <si>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</si>
  <si>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</si>
  <si>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</si>
  <si>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</si>
  <si>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</si>
  <si>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</si>
  <si>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</si>
  <si>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</si>
  <si>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</si>
  <si>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</si>
  <si>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</si>
  <si>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</si>
  <si>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</si>
  <si>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</si>
  <si>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</si>
  <si>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</si>
  <si>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</si>
  <si>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</si>
  <si>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</si>
  <si>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</si>
  <si>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</si>
  <si>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</si>
  <si>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</si>
  <si>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</si>
  <si>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</si>
  <si>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</si>
  <si>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</si>
  <si>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</si>
  <si>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</si>
  <si>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</si>
  <si>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</si>
  <si>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</si>
  <si>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</si>
  <si>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</si>
  <si>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</si>
  <si>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</si>
  <si>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</si>
  <si>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</si>
  <si>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</si>
  <si>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</si>
  <si>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</si>
  <si>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</si>
  <si>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</si>
  <si>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</si>
  <si>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</si>
  <si>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</si>
  <si>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</si>
  <si>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</si>
  <si>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</si>
  <si>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</si>
  <si>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</si>
  <si>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</si>
  <si>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</si>
  <si>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</si>
  <si>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</si>
  <si>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</si>
  <si>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</si>
  <si>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</si>
  <si>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</si>
  <si>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</si>
  <si>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</si>
  <si>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</si>
  <si>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</si>
  <si>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</si>
  <si>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</si>
  <si>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</si>
  <si>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</si>
  <si>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</si>
  <si>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</si>
  <si>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</si>
  <si>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</si>
  <si>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</si>
  <si>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</si>
  <si>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</si>
  <si>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</si>
  <si>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</si>
  <si>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</si>
  <si>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</si>
  <si>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</si>
  <si>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</si>
  <si>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</si>
  <si>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</si>
  <si>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</si>
  <si>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</si>
  <si>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</si>
  <si>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</si>
  <si>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</si>
  <si>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</si>
  <si>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</si>
  <si>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</si>
  <si>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</si>
  <si>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</si>
  <si>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</si>
  <si>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</si>
  <si>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</si>
  <si>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</si>
  <si>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</si>
  <si>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</si>
  <si>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</si>
  <si>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</si>
  <si>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</si>
  <si>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</si>
  <si>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</si>
  <si>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</si>
  <si>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</si>
  <si>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</si>
  <si>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</si>
  <si>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</si>
  <si>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</si>
  <si>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</si>
  <si>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</si>
  <si>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</si>
  <si>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</si>
  <si>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</si>
  <si>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</si>
  <si>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</si>
  <si>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</si>
  <si>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</si>
  <si>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</si>
  <si>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</si>
  <si>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</si>
  <si>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</si>
  <si>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</si>
  <si>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</si>
  <si>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</si>
  <si>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</si>
  <si>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</si>
  <si>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</si>
  <si>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</si>
  <si>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</si>
  <si>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</si>
  <si>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</si>
  <si>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</si>
  <si>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</si>
  <si>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</si>
  <si>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</si>
  <si>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</si>
  <si>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</si>
  <si>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</si>
  <si>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</si>
  <si>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</si>
  <si>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</si>
  <si>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</si>
  <si>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</si>
  <si>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</si>
  <si>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</si>
  <si>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</si>
  <si>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</si>
  <si>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</si>
  <si>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</si>
  <si>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</si>
  <si>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</si>
  <si>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</si>
  <si>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</si>
  <si>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</si>
  <si>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</si>
  <si>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</si>
  <si>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</si>
  <si>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</si>
  <si>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</si>
  <si>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</si>
  <si>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</si>
  <si>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</si>
  <si>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</si>
  <si>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</si>
  <si>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</si>
  <si>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</si>
  <si>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</si>
  <si>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</si>
  <si>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</si>
  <si>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</si>
  <si>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</si>
  <si>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</si>
  <si>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</si>
  <si>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</si>
  <si>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</si>
  <si>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</si>
  <si>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</si>
  <si>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</si>
  <si>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</si>
  <si>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</si>
  <si>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</si>
  <si>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</si>
  <si>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</si>
  <si>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</si>
  <si>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</si>
  <si>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</si>
  <si>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</si>
  <si>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</si>
  <si>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</si>
  <si>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</si>
  <si>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</si>
  <si>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</si>
  <si>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</si>
  <si>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</si>
  <si>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</si>
  <si>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</si>
  <si>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</si>
  <si>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</si>
  <si>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</si>
  <si>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</si>
  <si>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</si>
  <si>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</si>
  <si>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</si>
  <si>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</si>
  <si>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</si>
  <si>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</si>
  <si>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</si>
  <si>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</si>
  <si>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</si>
  <si>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</si>
  <si>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</si>
  <si>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</si>
  <si>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</si>
  <si>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</si>
  <si>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</si>
  <si>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</si>
  <si>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</si>
  <si>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</si>
  <si>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</si>
  <si>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</si>
  <si>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</si>
  <si>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</si>
  <si>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</si>
  <si>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</si>
  <si>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</si>
  <si>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</si>
  <si>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</si>
  <si>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</si>
  <si>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</si>
  <si>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</si>
  <si>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</si>
  <si>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</si>
  <si>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</si>
  <si>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</si>
  <si>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</si>
  <si>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</si>
  <si>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</si>
  <si>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</si>
  <si>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</si>
  <si>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</si>
  <si>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</si>
  <si>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</si>
  <si>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</si>
  <si>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</si>
  <si>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</si>
  <si>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</si>
  <si>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</si>
  <si>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</si>
  <si>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</si>
  <si>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</si>
  <si>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</si>
  <si>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</si>
  <si>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</si>
  <si>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</si>
  <si>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</si>
  <si>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</si>
  <si>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</si>
  <si>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</si>
  <si>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</si>
  <si>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</si>
  <si>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</si>
  <si>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</si>
  <si>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</si>
  <si>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</si>
  <si>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</si>
  <si>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</si>
  <si>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</si>
  <si>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</si>
  <si>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</si>
  <si>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</si>
  <si>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</si>
  <si>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</si>
  <si>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</si>
  <si>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</si>
  <si>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</si>
  <si>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</si>
  <si>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</si>
  <si>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</si>
  <si>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</si>
  <si>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</si>
  <si>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</si>
  <si>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</si>
  <si>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</si>
  <si>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</si>
  <si>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</si>
  <si>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</si>
  <si>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</si>
  <si>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</si>
  <si>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</si>
  <si>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</si>
  <si>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</si>
  <si>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</si>
  <si>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</si>
  <si>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</si>
  <si>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</si>
  <si>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</si>
  <si>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</si>
  <si>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</si>
  <si>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</si>
  <si>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</si>
  <si>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</si>
  <si>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</si>
  <si>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</si>
  <si>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</si>
  <si>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</si>
  <si>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</si>
  <si>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</si>
  <si>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</si>
  <si>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</si>
  <si>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</si>
  <si>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</si>
  <si>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</si>
  <si>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</si>
  <si>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</si>
  <si>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</si>
  <si>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</si>
  <si>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</si>
  <si>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</si>
  <si>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</si>
  <si>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</si>
  <si>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</si>
  <si>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</si>
  <si>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</si>
  <si>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</si>
  <si>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</si>
  <si>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</si>
  <si>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</si>
  <si>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</si>
  <si>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</si>
  <si>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</si>
  <si>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</si>
  <si>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</si>
  <si>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</si>
  <si>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</si>
  <si>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</si>
  <si>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</si>
  <si>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</si>
  <si>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</si>
  <si>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</si>
  <si>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</si>
  <si>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</si>
  <si>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</si>
  <si>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</si>
  <si>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</si>
  <si>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</si>
  <si>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</si>
  <si>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</si>
  <si>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</si>
  <si>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</si>
  <si>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</si>
  <si>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</si>
  <si>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</si>
  <si>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</si>
  <si>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</si>
  <si>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</si>
  <si>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</si>
  <si>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</si>
  <si>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</si>
  <si>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</si>
  <si>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</si>
  <si>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</si>
  <si>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</si>
  <si>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</si>
  <si>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</si>
  <si>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</si>
  <si>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</si>
  <si>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</si>
  <si>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</si>
  <si>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</si>
  <si>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</si>
  <si>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</si>
  <si>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</si>
  <si>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</si>
  <si>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</si>
  <si>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</si>
  <si>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</si>
  <si>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</si>
  <si>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</si>
  <si>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</si>
  <si>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</si>
  <si>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</si>
  <si>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</si>
  <si>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</si>
  <si>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</si>
  <si>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</si>
  <si>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</si>
  <si>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</si>
  <si>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</si>
  <si>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</si>
  <si>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</si>
  <si>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</si>
  <si>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</si>
  <si>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</si>
  <si>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</si>
  <si>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</si>
  <si>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</si>
  <si>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</si>
  <si>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</si>
  <si>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</si>
  <si>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</si>
  <si>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</si>
  <si>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</si>
  <si>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</si>
  <si>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</si>
  <si>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</si>
  <si>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</si>
  <si>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</si>
  <si>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</si>
  <si>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</si>
  <si>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</si>
  <si>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</si>
  <si>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</si>
  <si>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</si>
  <si>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</si>
  <si>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</si>
  <si>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</si>
  <si>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</si>
  <si>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</si>
  <si>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</si>
  <si>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</si>
  <si>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</si>
  <si>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</si>
  <si>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</si>
  <si>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</si>
  <si>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</si>
  <si>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</si>
  <si>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</si>
  <si>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</si>
  <si>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</si>
  <si>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</si>
  <si>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</si>
  <si>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</si>
  <si>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</si>
  <si>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</si>
  <si>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</si>
  <si>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</si>
  <si>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</si>
  <si>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</si>
  <si>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</si>
  <si>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</si>
  <si>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</si>
  <si>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</si>
  <si>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</si>
  <si>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</si>
  <si>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</si>
  <si>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</si>
  <si>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</si>
  <si>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</si>
  <si>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</si>
  <si>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</si>
  <si>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</si>
  <si>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</si>
  <si>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</si>
  <si>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</si>
  <si>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</si>
  <si>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</si>
  <si>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</si>
  <si>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</si>
  <si>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</si>
  <si>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</si>
  <si>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</si>
  <si>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</si>
  <si>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</si>
  <si>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</si>
  <si>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</si>
  <si>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</si>
  <si>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</si>
  <si>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</si>
  <si>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</si>
  <si>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</si>
  <si>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</si>
  <si>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</si>
  <si>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</si>
  <si>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</si>
  <si>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</si>
  <si>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</si>
  <si>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</si>
  <si>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</si>
  <si>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</si>
  <si>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</si>
  <si>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</si>
  <si>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</si>
  <si>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</si>
  <si>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</si>
  <si>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</si>
  <si>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</si>
  <si>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</si>
  <si>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</si>
  <si>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</si>
  <si>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</si>
  <si>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</si>
  <si>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</si>
  <si>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</si>
  <si>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</si>
  <si>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</si>
  <si>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</si>
  <si>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</si>
  <si>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</si>
  <si>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</si>
  <si>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</si>
  <si>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</si>
  <si>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</si>
  <si>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</si>
  <si>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</si>
  <si>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</si>
  <si>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</si>
  <si>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</si>
  <si>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</si>
  <si>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</si>
  <si>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</si>
  <si>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</si>
  <si>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</si>
  <si>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</si>
  <si>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</si>
  <si>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</si>
  <si>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</si>
  <si>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</si>
  <si>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</si>
  <si>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</si>
  <si>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</si>
  <si>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</si>
  <si>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</si>
  <si>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</si>
  <si>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</si>
  <si>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</si>
  <si>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</si>
  <si>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</si>
  <si>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</si>
  <si>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</si>
  <si>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</si>
  <si>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</si>
  <si>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</si>
  <si>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</si>
  <si>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</si>
  <si>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</si>
  <si>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</si>
  <si>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</si>
  <si>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</si>
  <si>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</si>
  <si>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</si>
  <si>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</si>
  <si>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</si>
  <si>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</si>
  <si>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</si>
  <si>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</si>
  <si>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</si>
  <si>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</si>
  <si>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</si>
  <si>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</si>
  <si>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</si>
  <si>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</si>
  <si>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</si>
  <si>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</si>
  <si>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</si>
  <si>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</si>
  <si>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</si>
  <si>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</si>
  <si>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</si>
  <si>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</si>
  <si>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</si>
  <si>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</si>
  <si>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</si>
  <si>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</si>
  <si>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</si>
  <si>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</si>
  <si>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</si>
  <si>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</si>
  <si>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</si>
  <si>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</si>
  <si>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</si>
  <si>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</si>
  <si>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</si>
  <si>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</si>
  <si>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</si>
  <si>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</si>
  <si>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</si>
  <si>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</si>
  <si>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</si>
  <si>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</si>
  <si>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</si>
  <si>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</si>
  <si>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</si>
  <si>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</si>
  <si>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</si>
  <si>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</si>
  <si>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</si>
  <si>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</si>
  <si>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</si>
  <si>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</si>
  <si>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</si>
  <si>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</si>
  <si>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</si>
  <si>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</si>
  <si>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</si>
  <si>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</si>
  <si>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</si>
  <si>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</si>
  <si>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</si>
  <si>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</si>
  <si>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</si>
  <si>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</si>
  <si>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</si>
  <si>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</si>
  <si>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</si>
  <si>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</si>
  <si>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</si>
  <si>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</si>
  <si>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</si>
  <si>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</si>
  <si>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</si>
  <si>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</si>
  <si>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</si>
  <si>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</si>
  <si>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</si>
  <si>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</si>
  <si>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</si>
  <si>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</si>
  <si>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</si>
  <si>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</si>
  <si>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</si>
  <si>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</si>
  <si>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</si>
  <si>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</si>
  <si>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</si>
  <si>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</si>
  <si>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</si>
  <si>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</si>
  <si>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</si>
  <si>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</si>
  <si>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</si>
  <si>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</si>
  <si>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</si>
  <si>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</si>
  <si>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</si>
  <si>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</si>
  <si>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</si>
  <si>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</si>
  <si>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</si>
  <si>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</si>
  <si>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</si>
  <si>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</si>
  <si>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</si>
  <si>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</si>
  <si>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</si>
  <si>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</si>
  <si>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</si>
  <si>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</si>
  <si>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</si>
  <si>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</si>
  <si>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</si>
  <si>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</si>
  <si>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</si>
  <si>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</si>
  <si>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</si>
  <si>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</si>
  <si>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</si>
  <si>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</si>
  <si>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</si>
  <si>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</si>
  <si>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</si>
  <si>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</si>
  <si>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</si>
  <si>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</si>
  <si>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</si>
  <si>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</si>
  <si>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</si>
  <si>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</si>
  <si>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</si>
  <si>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</si>
  <si>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</si>
  <si>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</si>
  <si>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</si>
  <si>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</si>
  <si>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</si>
  <si>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</si>
  <si>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</si>
  <si>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</si>
  <si>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</si>
  <si>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</si>
  <si>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</si>
  <si>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</si>
  <si>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</si>
  <si>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</si>
  <si>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</si>
  <si>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</si>
  <si>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</si>
  <si>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</si>
  <si>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</si>
  <si>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</si>
  <si>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</si>
  <si>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</si>
  <si>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</si>
  <si>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</si>
  <si>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</si>
  <si>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</si>
  <si>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</si>
  <si>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</si>
  <si>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</si>
  <si>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</si>
  <si>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</si>
  <si>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</si>
  <si>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</si>
  <si>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</si>
  <si>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</si>
  <si>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</si>
  <si>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</si>
  <si>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</si>
  <si>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</si>
  <si>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</si>
  <si>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</si>
  <si>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</si>
  <si>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</si>
  <si>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</si>
  <si>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</si>
  <si>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</si>
  <si>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</si>
  <si>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</si>
  <si>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</si>
  <si>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</si>
  <si>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</si>
  <si>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</si>
  <si>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</si>
  <si>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</si>
  <si>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</si>
  <si>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</si>
  <si>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</si>
  <si>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</si>
  <si>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</si>
  <si>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</si>
  <si>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</si>
  <si>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</si>
  <si>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</si>
  <si>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</si>
  <si>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</si>
  <si>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</si>
  <si>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</si>
  <si>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</si>
  <si>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</si>
  <si>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</si>
  <si>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</si>
  <si>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</si>
  <si>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</si>
  <si>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</si>
  <si>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</si>
  <si>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</si>
  <si>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</si>
  <si>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</si>
  <si>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</si>
  <si>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</si>
  <si>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</si>
  <si>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</si>
  <si>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</si>
  <si>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</si>
  <si>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</si>
  <si>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</si>
  <si>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</si>
  <si>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</si>
  <si>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</si>
  <si>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</si>
  <si>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</si>
  <si>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</si>
  <si>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</si>
  <si>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</si>
  <si>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</si>
  <si>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</si>
  <si>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</si>
  <si>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</si>
  <si>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</si>
  <si>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</si>
  <si>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</si>
  <si>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</si>
  <si>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</si>
  <si>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</si>
  <si>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</si>
  <si>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</si>
  <si>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</si>
  <si>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</si>
  <si>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</si>
  <si>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</si>
  <si>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</si>
  <si>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</si>
  <si>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</si>
  <si>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</si>
  <si>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</si>
  <si>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</si>
  <si>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</si>
  <si>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</si>
  <si>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</si>
  <si>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</si>
  <si>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</si>
  <si>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</si>
  <si>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</si>
  <si>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</si>
  <si>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</si>
  <si>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</si>
  <si>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</si>
  <si>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</si>
  <si>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</si>
  <si>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</si>
  <si>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</si>
  <si>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</si>
  <si>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</si>
  <si>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</si>
  <si>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</si>
  <si>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</si>
  <si>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</si>
  <si>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</si>
  <si>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</si>
  <si>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</si>
  <si>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</si>
  <si>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</si>
  <si>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</si>
  <si>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</si>
  <si>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</si>
  <si>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</si>
  <si>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</si>
  <si>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</si>
  <si>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</si>
  <si>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</si>
  <si>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</si>
  <si>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</si>
  <si>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</si>
  <si>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</si>
  <si>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</si>
  <si>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</si>
  <si>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</si>
  <si>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</si>
  <si>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</si>
  <si>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</si>
  <si>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</si>
  <si>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</si>
  <si>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</si>
  <si>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</si>
  <si>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</si>
  <si>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</si>
  <si>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</si>
  <si>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</si>
  <si>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</si>
  <si>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</si>
  <si>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</si>
  <si>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</si>
  <si>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</si>
  <si>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</si>
  <si>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</si>
  <si>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</si>
  <si>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</si>
  <si>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</si>
  <si>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</si>
  <si>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</si>
  <si>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</si>
  <si>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</si>
  <si>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</si>
  <si>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</si>
  <si>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</si>
  <si>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</si>
  <si>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</si>
  <si>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</si>
  <si>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</si>
  <si>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</si>
  <si>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</si>
  <si>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</si>
  <si>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</si>
  <si>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</si>
  <si>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</si>
  <si>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</si>
  <si>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</si>
  <si>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</si>
  <si>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</si>
  <si>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</si>
  <si>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</si>
  <si>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</si>
  <si>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</si>
  <si>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</si>
  <si>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</si>
  <si>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</si>
  <si>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</si>
  <si>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</si>
  <si>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</si>
  <si>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</si>
  <si>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</si>
  <si>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</si>
  <si>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</si>
  <si>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</si>
  <si>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</si>
  <si>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</si>
  <si>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</si>
  <si>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</si>
  <si>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</si>
  <si>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</si>
  <si>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</si>
  <si>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</si>
  <si>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</si>
  <si>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</si>
  <si>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</si>
  <si>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</si>
  <si>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</si>
  <si>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</si>
  <si>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</si>
  <si>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</si>
  <si>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</si>
  <si>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</si>
  <si>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</si>
  <si>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</si>
  <si>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</si>
  <si>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</si>
  <si>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</si>
  <si>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</si>
  <si>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</si>
  <si>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</si>
  <si>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</si>
  <si>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</si>
  <si>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</si>
  <si>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</si>
  <si>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</si>
  <si>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</si>
  <si>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</si>
  <si>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</si>
  <si>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</si>
  <si>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</si>
  <si>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</si>
  <si>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</si>
  <si>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</si>
  <si>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</si>
  <si>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</si>
  <si>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</si>
  <si>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</si>
  <si>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</si>
  <si>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</si>
  <si>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</si>
  <si>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</si>
  <si>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</si>
  <si>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</si>
  <si>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</si>
  <si>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</si>
  <si>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</si>
  <si>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</si>
  <si>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</si>
  <si>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</si>
  <si>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</si>
  <si>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</si>
  <si>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</si>
  <si>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</si>
  <si>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</si>
  <si>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</si>
  <si>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</si>
  <si>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</si>
  <si>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</si>
  <si>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</si>
  <si>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</si>
  <si>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</si>
  <si>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</si>
  <si>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</si>
  <si>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</si>
  <si>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</si>
  <si>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</si>
  <si>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</si>
  <si>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</si>
  <si>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</si>
  <si>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</si>
  <si>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</si>
  <si>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</si>
  <si>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</si>
  <si>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</si>
  <si>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</si>
  <si>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</si>
  <si>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</si>
  <si>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</si>
  <si>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</si>
  <si>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</si>
  <si>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</si>
  <si>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</si>
  <si>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</si>
  <si>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</si>
  <si>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</si>
  <si>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</si>
  <si>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</si>
  <si>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</si>
  <si>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</si>
  <si>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</si>
  <si>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</si>
  <si>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</si>
  <si>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</si>
  <si>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</si>
  <si>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</si>
  <si>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</si>
  <si>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</si>
  <si>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</si>
  <si>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</si>
  <si>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</si>
  <si>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</si>
  <si>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</si>
  <si>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</si>
  <si>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</si>
  <si>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</si>
  <si>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</si>
  <si>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</si>
  <si>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</si>
  <si>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</si>
  <si>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</si>
  <si>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</si>
  <si>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</si>
  <si>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</si>
  <si>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</si>
  <si>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</si>
  <si>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</si>
  <si>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</si>
  <si>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</si>
  <si>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</si>
  <si>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</si>
  <si>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</si>
  <si>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</si>
  <si>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</si>
  <si>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</si>
  <si>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</si>
  <si>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</si>
  <si>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</si>
  <si>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</si>
  <si>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</si>
  <si>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</si>
  <si>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</si>
  <si>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</si>
  <si>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</si>
  <si>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</si>
  <si>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</si>
  <si>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</si>
  <si>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</si>
  <si>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</si>
  <si>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</si>
  <si>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</si>
  <si>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</si>
  <si>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</si>
  <si>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</si>
  <si>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</si>
  <si>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</si>
  <si>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</si>
  <si>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</si>
  <si>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</si>
  <si>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</si>
  <si>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</si>
  <si>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</si>
  <si>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</si>
  <si>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</si>
  <si>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</si>
  <si>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</si>
  <si>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</si>
  <si>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</si>
  <si>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</si>
  <si>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</si>
  <si>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</si>
  <si>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</si>
  <si>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</si>
  <si>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</si>
  <si>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</si>
  <si>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</si>
  <si>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</si>
  <si>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</si>
  <si>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</si>
  <si>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</si>
  <si>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</si>
  <si>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</si>
  <si>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</si>
  <si>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</si>
  <si>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</si>
  <si>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</si>
  <si>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</si>
  <si>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</si>
  <si>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</si>
  <si>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</si>
  <si>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</si>
  <si>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</si>
  <si>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</si>
  <si>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</si>
  <si>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</si>
  <si>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</si>
  <si>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</si>
  <si>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</si>
  <si>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</si>
  <si>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</si>
  <si>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</si>
  <si>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</si>
  <si>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</si>
  <si>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</si>
  <si>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</si>
  <si>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</si>
  <si>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</si>
  <si>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</si>
  <si>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</si>
  <si>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</si>
  <si>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</si>
  <si>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</si>
  <si>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</si>
  <si>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</si>
  <si>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</si>
  <si>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</si>
  <si>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</si>
  <si>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</si>
  <si>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</si>
  <si>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</si>
  <si>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</si>
  <si>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</si>
  <si>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</si>
  <si>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</si>
  <si>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</si>
  <si>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</si>
  <si>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</si>
  <si>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</si>
  <si>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</si>
  <si>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</si>
  <si>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</si>
  <si>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</si>
  <si>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</si>
  <si>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</si>
  <si>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</si>
  <si>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</si>
  <si>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</si>
  <si>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</si>
  <si>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</si>
  <si>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</si>
  <si>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</si>
  <si>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</si>
  <si>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</si>
  <si>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</si>
  <si>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</si>
  <si>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</si>
  <si>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</si>
  <si>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</si>
  <si>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</si>
  <si>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</si>
  <si>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</si>
  <si>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</si>
  <si>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</si>
  <si>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</si>
  <si>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</si>
  <si>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</si>
  <si>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</si>
  <si>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</si>
  <si>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</si>
  <si>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</si>
  <si>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</si>
  <si>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</si>
  <si>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</si>
  <si>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</si>
  <si>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</si>
  <si>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</si>
  <si>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</si>
  <si>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</si>
  <si>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</si>
  <si>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</si>
  <si>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</si>
  <si>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</si>
  <si>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</si>
  <si>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</si>
  <si>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</si>
  <si>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</si>
  <si>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</si>
  <si>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</si>
  <si>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</si>
  <si>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</si>
  <si>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</si>
  <si>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</si>
  <si>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</si>
  <si>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</si>
  <si>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</si>
  <si>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</si>
  <si>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</si>
  <si>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</si>
  <si>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</si>
  <si>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</si>
  <si>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</si>
  <si>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</si>
  <si>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</si>
  <si>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</si>
  <si>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</si>
  <si>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</si>
  <si>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</si>
  <si>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</si>
  <si>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</si>
  <si>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</si>
  <si>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</si>
  <si>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</si>
  <si>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</si>
  <si>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</si>
  <si>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</si>
  <si>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</si>
  <si>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</si>
  <si>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</si>
  <si>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</si>
  <si>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</si>
  <si>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</si>
  <si>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</si>
  <si>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</si>
  <si>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</si>
  <si>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</si>
  <si>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</si>
  <si>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</si>
  <si>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</si>
  <si>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</si>
  <si>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</si>
  <si>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</si>
  <si>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</si>
  <si>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</si>
  <si>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</si>
  <si>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</si>
  <si>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</si>
  <si>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</si>
  <si>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</si>
  <si>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</si>
  <si>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</si>
  <si>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</si>
  <si>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</si>
  <si>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</si>
  <si>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</si>
  <si>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</si>
  <si>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</si>
  <si>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</si>
  <si>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</si>
  <si>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</si>
  <si>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</si>
  <si>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</si>
  <si>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</si>
  <si>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</si>
  <si>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</si>
  <si>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</si>
  <si>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</si>
  <si>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</si>
  <si>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</si>
  <si>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</si>
  <si>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</si>
  <si>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</si>
  <si>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</si>
  <si>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</si>
  <si>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</si>
  <si>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</si>
  <si>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</si>
  <si>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</si>
  <si>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</si>
  <si>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</si>
  <si>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</si>
  <si>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</si>
  <si>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</si>
  <si>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</si>
  <si>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</si>
  <si>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</si>
  <si>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</si>
  <si>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</si>
  <si>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</si>
  <si>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</si>
  <si>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</si>
  <si>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</si>
  <si>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</si>
  <si>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</si>
  <si>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</si>
  <si>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</si>
  <si>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</si>
  <si>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</si>
  <si>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</si>
  <si>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</si>
  <si>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</si>
  <si>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</si>
  <si>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</si>
  <si>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</si>
  <si>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</si>
  <si>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</si>
  <si>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</si>
  <si>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</si>
  <si>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</si>
  <si>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</si>
  <si>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</si>
  <si>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</si>
  <si>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</si>
  <si>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</si>
  <si>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</si>
  <si>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</si>
  <si>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</si>
  <si>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</si>
  <si>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</si>
  <si>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</si>
  <si>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</si>
  <si>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</si>
  <si>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</si>
  <si>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</si>
  <si>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</si>
  <si>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</si>
  <si>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</si>
  <si>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</si>
  <si>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</si>
  <si>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</si>
  <si>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</si>
  <si>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</si>
  <si>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</si>
  <si>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</si>
  <si>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</si>
  <si>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</si>
  <si>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</si>
  <si>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</si>
  <si>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</si>
  <si>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</si>
  <si>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</si>
  <si>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</si>
  <si>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</si>
  <si>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</si>
  <si>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</si>
  <si>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</si>
  <si>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</si>
  <si>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</si>
  <si>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</si>
  <si>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</si>
  <si>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</si>
  <si>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</si>
  <si>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</si>
  <si>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</si>
  <si>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</si>
  <si>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</si>
  <si>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</si>
  <si>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</si>
  <si>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</si>
  <si>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</si>
  <si>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</si>
  <si>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</si>
  <si>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</si>
  <si>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</si>
  <si>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</si>
  <si>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</si>
  <si>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</si>
  <si>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</si>
  <si>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</si>
  <si>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</si>
  <si>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</si>
  <si>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</si>
  <si>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</si>
  <si>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</si>
  <si>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</si>
  <si>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</si>
  <si>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</si>
  <si>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</si>
  <si>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</si>
  <si>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</si>
  <si>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</si>
  <si>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</si>
  <si>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</si>
  <si>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</si>
  <si>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</si>
  <si>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</si>
  <si>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</si>
  <si>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</si>
  <si>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</si>
  <si>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</si>
  <si>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</si>
  <si>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</si>
  <si>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</si>
  <si>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</si>
  <si>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</si>
  <si>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</si>
  <si>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</si>
  <si>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</si>
  <si>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</si>
  <si>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</si>
  <si>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</si>
  <si>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</si>
  <si>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</si>
  <si>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</si>
  <si>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</si>
  <si>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</si>
  <si>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</si>
  <si>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</si>
  <si>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</si>
  <si>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</si>
  <si>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</si>
  <si>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</si>
  <si>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</si>
  <si>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</si>
  <si>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</si>
  <si>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</si>
  <si>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</si>
  <si>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</si>
  <si>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</si>
  <si>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</si>
  <si>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</si>
  <si>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</si>
  <si>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</si>
  <si>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</si>
  <si>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</si>
  <si>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</si>
  <si>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</si>
  <si>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</si>
  <si>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</si>
  <si>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</si>
  <si>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</si>
  <si>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</si>
  <si>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</si>
  <si>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</si>
  <si>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</si>
  <si>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</si>
  <si>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</si>
  <si>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</si>
  <si>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</si>
  <si>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</si>
  <si>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</si>
  <si>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</si>
  <si>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</si>
  <si>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</si>
  <si>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</si>
  <si>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</si>
  <si>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</si>
  <si>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</si>
  <si>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</si>
  <si>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</si>
  <si>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</si>
  <si>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</si>
  <si>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</si>
  <si>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</si>
  <si>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</si>
  <si>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</si>
  <si>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</si>
  <si>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</si>
  <si>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</si>
  <si>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</si>
  <si>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</si>
  <si>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</si>
  <si>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</si>
  <si>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</si>
  <si>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</si>
  <si>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</si>
  <si>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</si>
  <si>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</si>
  <si>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</si>
  <si>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</si>
  <si>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</si>
  <si>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</si>
  <si>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</si>
  <si>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</si>
  <si>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</si>
  <si>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</si>
  <si>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</si>
  <si>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</si>
  <si>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</si>
  <si>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</si>
  <si>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</si>
  <si>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</si>
  <si>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</si>
  <si>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</si>
  <si>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</si>
  <si>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</si>
  <si>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</si>
  <si>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</si>
  <si>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</si>
  <si>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</si>
  <si>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</si>
  <si>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</si>
  <si>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</si>
  <si>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</si>
  <si>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</si>
  <si>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</si>
  <si>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</si>
  <si>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</si>
  <si>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</si>
  <si>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</si>
  <si>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</si>
  <si>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</si>
  <si>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</si>
  <si>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</si>
  <si>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</si>
  <si>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</si>
  <si>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</si>
  <si>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</si>
  <si>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</si>
  <si>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</si>
  <si>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</si>
  <si>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</si>
  <si>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</si>
  <si>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</si>
  <si>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</si>
  <si>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</si>
  <si>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</si>
  <si>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</si>
  <si>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</si>
  <si>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</si>
  <si>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</si>
  <si>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</si>
  <si>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</si>
  <si>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</si>
  <si>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</si>
  <si>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</si>
  <si>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</si>
  <si>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</si>
  <si>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</si>
  <si>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</si>
  <si>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</si>
  <si>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</si>
  <si>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</si>
  <si>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</si>
  <si>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</si>
  <si>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</si>
  <si>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</si>
  <si>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</si>
  <si>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</si>
  <si>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</si>
  <si>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</si>
  <si>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</si>
  <si>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</si>
  <si>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</si>
  <si>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</si>
  <si>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</si>
  <si>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</si>
  <si>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</si>
  <si>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</si>
  <si>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</si>
  <si>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</si>
  <si>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</si>
  <si>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</si>
  <si>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</si>
  <si>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</si>
  <si>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</si>
  <si>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</si>
  <si>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</si>
  <si>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</si>
  <si>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</si>
  <si>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</si>
  <si>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</si>
  <si>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</si>
  <si>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</si>
  <si>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</si>
  <si>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</si>
  <si>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</si>
  <si>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</si>
  <si>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</si>
  <si>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</si>
  <si>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</si>
  <si>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</si>
  <si>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</si>
  <si>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</si>
  <si>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</si>
  <si>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</si>
  <si>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</si>
  <si>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</si>
  <si>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</si>
  <si>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</si>
  <si>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</si>
  <si>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</si>
  <si>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</si>
  <si>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</si>
  <si>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</si>
  <si>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</si>
  <si>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</si>
  <si>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</si>
  <si>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</si>
  <si>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</si>
  <si>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</si>
  <si>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</si>
  <si>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</si>
  <si>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</si>
  <si>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</si>
  <si>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</si>
  <si>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</si>
  <si>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</si>
  <si>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</si>
  <si>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</si>
  <si>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</si>
  <si>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</si>
  <si>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</si>
  <si>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</si>
  <si>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</si>
  <si>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</si>
  <si>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</si>
  <si>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</si>
  <si>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</si>
  <si>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</si>
  <si>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</si>
  <si>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</si>
  <si>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</si>
  <si>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</si>
  <si>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</si>
  <si>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</si>
  <si>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</si>
  <si>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</si>
  <si>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</si>
  <si>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</si>
  <si>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</si>
  <si>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</si>
  <si>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</si>
  <si>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</si>
  <si>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</si>
  <si>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</si>
  <si>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</si>
  <si>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</si>
  <si>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</si>
  <si>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</si>
  <si>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</si>
  <si>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</si>
  <si>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</si>
  <si>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</si>
  <si>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</si>
  <si>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</si>
  <si>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</si>
  <si>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</si>
  <si>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</si>
  <si>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</si>
  <si>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</si>
  <si>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</si>
  <si>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</si>
  <si>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</si>
  <si>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</si>
  <si>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</si>
  <si>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</si>
  <si>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</si>
  <si>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</si>
  <si>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</si>
  <si>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</si>
  <si>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</si>
  <si>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</si>
  <si>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</si>
  <si>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</si>
  <si>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</si>
  <si>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</si>
  <si>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</si>
  <si>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</si>
  <si>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</si>
  <si>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</si>
  <si>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</si>
  <si>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</si>
  <si>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</si>
  <si>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</si>
  <si>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</si>
  <si>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</si>
  <si>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</si>
  <si>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</si>
  <si>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</si>
  <si>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</si>
  <si>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</si>
  <si>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</si>
  <si>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</si>
  <si>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</si>
  <si>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</si>
  <si>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</si>
  <si>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</si>
  <si>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</si>
  <si>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</si>
  <si>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</si>
  <si>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</si>
  <si>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</si>
  <si>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</si>
  <si>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</si>
  <si>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</si>
  <si>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</si>
  <si>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</si>
  <si>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</si>
  <si>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</si>
  <si>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</si>
  <si>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</si>
  <si>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</si>
  <si>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</si>
  <si>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</si>
  <si>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</si>
  <si>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</si>
  <si>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</si>
  <si>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</si>
  <si>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</si>
  <si>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</si>
  <si>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</si>
  <si>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</si>
  <si>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</si>
  <si>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</si>
  <si>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</si>
  <si>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</si>
  <si>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</si>
  <si>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</si>
  <si>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</si>
  <si>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</si>
  <si>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</si>
  <si>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</si>
  <si>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</si>
  <si>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</si>
  <si>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</si>
  <si>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</si>
  <si>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</si>
  <si>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</si>
  <si>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</si>
  <si>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</si>
  <si>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</si>
  <si>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</si>
  <si>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</si>
  <si>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</si>
  <si>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</si>
  <si>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</si>
  <si>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</si>
  <si>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</si>
  <si>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</si>
  <si>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</si>
  <si>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</si>
  <si>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</si>
  <si>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</si>
  <si>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</si>
  <si>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</si>
  <si>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</si>
  <si>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</si>
  <si>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</si>
  <si>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</si>
  <si>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</si>
  <si>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</si>
  <si>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</si>
  <si>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</si>
  <si>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</si>
  <si>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</si>
  <si>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</si>
  <si>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</si>
  <si>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</si>
  <si>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</si>
  <si>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</si>
  <si>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</si>
  <si>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</si>
  <si>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</si>
  <si>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</si>
  <si>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</si>
  <si>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</si>
  <si>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</si>
  <si>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</si>
  <si>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</si>
  <si>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</si>
  <si>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</si>
  <si>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</si>
  <si>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</si>
  <si>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</si>
  <si>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</si>
  <si>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</si>
  <si>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</si>
  <si>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</si>
  <si>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</si>
  <si>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</si>
  <si>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</si>
  <si>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</si>
  <si>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</si>
  <si>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</si>
  <si>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</si>
  <si>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</si>
  <si>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</si>
  <si>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</si>
  <si>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</si>
  <si>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</si>
  <si>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</si>
  <si>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</si>
  <si>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</si>
  <si>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</si>
  <si>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</si>
  <si>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</si>
  <si>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</si>
  <si>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</si>
  <si>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</si>
  <si>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</si>
  <si>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</si>
  <si>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</si>
  <si>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</si>
  <si>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</si>
  <si>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</si>
  <si>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</si>
  <si>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</si>
  <si>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</si>
  <si>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</si>
  <si>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</si>
  <si>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</si>
  <si>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</si>
  <si>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</si>
  <si>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</si>
  <si>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</si>
  <si>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</si>
  <si>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</si>
  <si>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</si>
  <si>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</si>
  <si>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</si>
  <si>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</si>
  <si>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</si>
  <si>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</si>
  <si>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</si>
  <si>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</si>
  <si>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</si>
  <si>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</si>
  <si>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</si>
  <si>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</si>
  <si>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</si>
  <si>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</si>
  <si>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</si>
  <si>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</si>
  <si>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</si>
  <si>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</si>
  <si>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</si>
  <si>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</si>
  <si>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</si>
  <si>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</si>
  <si>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</si>
  <si>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</si>
  <si>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</si>
  <si>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</si>
  <si>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</si>
  <si>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</si>
  <si>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</si>
  <si>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</si>
  <si>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</si>
  <si>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</si>
  <si>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</si>
  <si>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</si>
  <si>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</si>
  <si>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</si>
  <si>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</si>
  <si>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</si>
  <si>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</si>
  <si>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</si>
  <si>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</si>
  <si>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</si>
  <si>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</si>
  <si>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</si>
  <si>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</si>
  <si>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</si>
  <si>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</si>
  <si>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</si>
  <si>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</si>
  <si>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</si>
  <si>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</si>
  <si>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</si>
  <si>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</si>
  <si>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</si>
  <si>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</si>
  <si>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</si>
  <si>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</si>
  <si>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</si>
  <si>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</si>
  <si>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</si>
  <si>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</si>
  <si>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</si>
  <si>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</si>
  <si>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</si>
  <si>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</si>
  <si>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</si>
  <si>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</si>
  <si>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</si>
  <si>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</si>
  <si>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</si>
  <si>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</si>
  <si>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</si>
  <si>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</si>
  <si>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</si>
  <si>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</si>
  <si>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</si>
  <si>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</si>
  <si>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</si>
  <si>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</si>
  <si>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</si>
  <si>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</si>
  <si>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</si>
  <si>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</si>
  <si>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</si>
  <si>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</si>
  <si>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</si>
  <si>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</si>
  <si>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</si>
  <si>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</si>
  <si>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</si>
  <si>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</si>
  <si>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</si>
  <si>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</si>
  <si>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</si>
  <si>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</si>
  <si>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</si>
  <si>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</si>
  <si>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</si>
  <si>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</si>
  <si>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</si>
  <si>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</si>
  <si>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</si>
  <si>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</si>
  <si>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</si>
  <si>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</si>
  <si>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</si>
  <si>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</si>
  <si>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</si>
  <si>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</si>
  <si>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</si>
  <si>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</si>
  <si>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</si>
  <si>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</si>
  <si>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</si>
  <si>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</si>
  <si>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</si>
  <si>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</si>
  <si>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</si>
  <si>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</si>
  <si>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</si>
  <si>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</si>
  <si>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</si>
  <si>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</si>
  <si>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</si>
  <si>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</si>
  <si>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</si>
  <si>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</si>
  <si>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</si>
  <si>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</si>
  <si>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</si>
  <si>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</si>
  <si>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</si>
  <si>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</si>
  <si>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</si>
  <si>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</si>
  <si>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</si>
  <si>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</si>
  <si>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</si>
  <si>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</si>
  <si>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</si>
  <si>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</si>
  <si>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</si>
  <si>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</si>
  <si>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</si>
  <si>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</si>
  <si>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</si>
  <si>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</si>
  <si>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</si>
  <si>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</si>
  <si>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</si>
  <si>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</si>
  <si>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</si>
  <si>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</si>
  <si>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</si>
  <si>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</si>
  <si>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</si>
  <si>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</si>
  <si>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</si>
  <si>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</si>
  <si>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</si>
  <si>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</si>
  <si>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</si>
  <si>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</si>
  <si>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</si>
  <si>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</si>
  <si>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</si>
  <si>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</si>
  <si>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</si>
  <si>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</si>
  <si>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</si>
  <si>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</si>
  <si>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</si>
  <si>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</si>
  <si>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</si>
  <si>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</si>
  <si>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</si>
  <si>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</si>
  <si>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</si>
  <si>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</si>
  <si>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</si>
  <si>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</si>
  <si>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</si>
  <si>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</si>
  <si>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</si>
  <si>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</si>
  <si>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</si>
  <si>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</si>
  <si>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</si>
  <si>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</si>
  <si>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</si>
  <si>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</si>
  <si>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</si>
  <si>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</si>
  <si>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</si>
  <si>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</si>
  <si>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</si>
  <si>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</si>
  <si>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</si>
  <si>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</si>
  <si>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</si>
  <si>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</si>
  <si>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</si>
  <si>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</si>
  <si>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</si>
  <si>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</si>
  <si>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</si>
  <si>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</si>
  <si>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</si>
  <si>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</si>
  <si>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</si>
  <si>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</si>
  <si>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</si>
  <si>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</si>
  <si>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</si>
  <si>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</si>
  <si>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</si>
  <si>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</si>
  <si>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</si>
  <si>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</si>
  <si>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</si>
  <si>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</si>
  <si>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</si>
  <si>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</si>
  <si>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</si>
  <si>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</si>
  <si>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</si>
  <si>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</si>
  <si>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</si>
  <si>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</si>
  <si>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</si>
  <si>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</si>
  <si>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</si>
  <si>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</si>
  <si>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</si>
  <si>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</si>
  <si>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</si>
  <si>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</si>
  <si>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</si>
  <si>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</si>
  <si>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</si>
  <si>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</si>
  <si>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</si>
  <si>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</si>
  <si>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</si>
  <si>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</si>
  <si>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</si>
  <si>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</si>
  <si>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</si>
  <si>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</si>
  <si>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</si>
  <si>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</si>
  <si>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</si>
  <si>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</si>
  <si>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</si>
  <si>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</si>
  <si>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</si>
  <si>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</si>
  <si>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</si>
  <si>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</si>
  <si>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</si>
  <si>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</si>
  <si>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</si>
  <si>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</si>
  <si>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</si>
  <si>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</si>
  <si>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</si>
  <si>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</si>
  <si>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</si>
  <si>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</si>
  <si>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</si>
  <si>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</si>
  <si>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</si>
  <si>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</si>
  <si>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</si>
  <si>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</si>
  <si>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</si>
  <si>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</si>
  <si>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</si>
  <si>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</si>
  <si>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</si>
  <si>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</si>
  <si>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</si>
  <si>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</si>
  <si>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</si>
  <si>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</si>
  <si>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</si>
  <si>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</si>
  <si>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</si>
  <si>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</si>
  <si>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</si>
  <si>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</si>
  <si>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</si>
  <si>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</si>
  <si>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</si>
  <si>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</si>
  <si>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</si>
  <si>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</si>
  <si>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</si>
  <si>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</si>
  <si>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</si>
  <si>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</si>
  <si>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</si>
  <si>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</si>
  <si>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</si>
  <si>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</si>
  <si>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</si>
  <si>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</si>
  <si>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</si>
  <si>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</si>
  <si>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</si>
  <si>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</si>
  <si>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</si>
  <si>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</si>
  <si>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</si>
  <si>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</si>
  <si>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</si>
  <si>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</si>
  <si>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</si>
  <si>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</si>
  <si>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</si>
  <si>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</si>
  <si>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</si>
  <si>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</si>
  <si>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</si>
  <si>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</si>
  <si>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</si>
  <si>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</si>
  <si>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</si>
  <si>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</si>
  <si>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</si>
  <si>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</si>
  <si>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</si>
  <si>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</si>
  <si>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</si>
  <si>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</si>
  <si>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</si>
  <si>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</si>
  <si>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</si>
  <si>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</si>
  <si>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</si>
  <si>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</si>
  <si>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</si>
  <si>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</si>
  <si>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</si>
  <si>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</si>
  <si>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</si>
  <si>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</si>
  <si>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</si>
  <si>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</si>
  <si>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</si>
  <si>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</si>
  <si>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</si>
  <si>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</si>
  <si>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</si>
  <si>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</si>
  <si>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</si>
  <si>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</si>
  <si>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</si>
  <si>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</si>
  <si>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</si>
  <si>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</si>
  <si>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</si>
  <si>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</si>
  <si>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</si>
  <si>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</si>
  <si>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</si>
  <si>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</si>
  <si>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</si>
  <si>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</si>
  <si>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</si>
  <si>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</si>
  <si>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</si>
  <si>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</si>
  <si>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</si>
  <si>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</si>
  <si>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</si>
  <si>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</si>
  <si>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</si>
  <si>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</si>
  <si>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</si>
  <si>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</si>
  <si>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</si>
  <si>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</si>
  <si>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</si>
  <si>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</si>
  <si>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</si>
  <si>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</si>
  <si>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</si>
  <si>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</si>
  <si>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</si>
  <si>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</si>
  <si>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</si>
  <si>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</si>
  <si>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</si>
  <si>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</si>
  <si>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</si>
  <si>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</si>
  <si>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</si>
  <si>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</si>
  <si>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</si>
  <si>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</si>
  <si>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</si>
  <si>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</si>
  <si>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</si>
  <si>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</si>
  <si>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</si>
  <si>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</si>
  <si>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</si>
  <si>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</si>
  <si>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</si>
  <si>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</si>
  <si>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</si>
  <si>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</si>
  <si>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</si>
  <si>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</si>
  <si>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</si>
  <si>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</si>
  <si>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</si>
  <si>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</si>
  <si>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</si>
  <si>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</si>
  <si>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</si>
  <si>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</si>
  <si>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</si>
  <si>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</si>
  <si>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</si>
  <si>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</si>
  <si>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</si>
  <si>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</si>
  <si>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</si>
  <si>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</si>
  <si>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</si>
  <si>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</si>
  <si>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</si>
  <si>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</si>
  <si>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</si>
  <si>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</si>
  <si>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</si>
  <si>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</si>
  <si>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</si>
  <si>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</si>
  <si>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</si>
  <si>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</si>
  <si>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</si>
  <si>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</si>
  <si>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</si>
  <si>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</si>
  <si>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</si>
  <si>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</si>
  <si>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</si>
  <si>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</si>
  <si>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</si>
  <si>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</si>
  <si>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</si>
  <si>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</si>
  <si>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</si>
  <si>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</si>
  <si>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</si>
  <si>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</si>
  <si>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</si>
  <si>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</si>
  <si>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</si>
  <si>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</si>
  <si>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</si>
  <si>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</si>
  <si>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</si>
  <si>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</si>
  <si>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</si>
  <si>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</si>
  <si>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</si>
  <si>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</si>
  <si>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</si>
  <si>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</si>
  <si>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</si>
  <si>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</si>
  <si>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</si>
  <si>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</si>
  <si>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</si>
  <si>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</si>
  <si>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</si>
  <si>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</si>
  <si>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</si>
  <si>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</si>
  <si>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</si>
  <si>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</si>
  <si>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</si>
  <si>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</si>
  <si>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</si>
  <si>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</si>
  <si>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</si>
  <si>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</si>
  <si>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</si>
  <si>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</si>
  <si>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</si>
  <si>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</si>
  <si>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</si>
  <si>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</si>
  <si>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</si>
  <si>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</si>
  <si>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</si>
  <si>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</si>
  <si>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</si>
  <si>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</si>
  <si>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</si>
  <si>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</si>
  <si>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</si>
  <si>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</si>
  <si>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</si>
  <si>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</si>
  <si>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</si>
  <si>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</si>
  <si>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</si>
  <si>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</si>
  <si>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</si>
  <si>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</si>
  <si>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</si>
  <si>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</si>
  <si>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</si>
  <si>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</si>
  <si>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</si>
  <si>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</si>
  <si>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</si>
  <si>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</si>
  <si>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</si>
  <si>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</si>
  <si>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</si>
  <si>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</si>
  <si>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</si>
  <si>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</si>
  <si>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</si>
  <si>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</si>
  <si>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</si>
  <si>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</si>
  <si>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</si>
  <si>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</si>
  <si>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</si>
  <si>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</si>
  <si>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</si>
  <si>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</si>
  <si>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</si>
  <si>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</si>
  <si>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</si>
  <si>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</si>
  <si>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</si>
  <si>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</si>
  <si>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</si>
  <si>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</si>
  <si>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</si>
  <si>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</si>
  <si>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</si>
  <si>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</si>
  <si>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</si>
  <si>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</si>
  <si>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</si>
  <si>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</si>
  <si>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</si>
  <si>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</si>
  <si>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</si>
  <si>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</si>
  <si>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</si>
  <si>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</si>
  <si>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</si>
  <si>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</si>
  <si>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</si>
  <si>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</si>
  <si>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</si>
  <si>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</si>
  <si>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</si>
  <si>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</si>
  <si>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</si>
  <si>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</si>
  <si>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</si>
  <si>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</si>
  <si>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</si>
  <si>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</si>
  <si>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</si>
  <si>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</si>
  <si>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</si>
  <si>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</si>
  <si>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</si>
  <si>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</si>
  <si>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</si>
  <si>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</si>
  <si>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</si>
  <si>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</si>
  <si>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</si>
  <si>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</si>
  <si>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</si>
  <si>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</si>
  <si>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</si>
  <si>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</si>
  <si>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</si>
  <si>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</si>
  <si>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</si>
  <si>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</si>
  <si>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</si>
  <si>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</si>
  <si>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</si>
  <si>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</si>
  <si>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</si>
  <si>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</si>
  <si>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</si>
  <si>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</si>
  <si>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</si>
  <si>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</si>
  <si>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</si>
  <si>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</si>
  <si>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</si>
  <si>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</si>
  <si>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</si>
  <si>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</si>
  <si>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</si>
  <si>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</si>
  <si>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</si>
  <si>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</si>
  <si>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</si>
  <si>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</si>
  <si>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</si>
  <si>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</si>
  <si>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</si>
  <si>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</si>
  <si>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</si>
  <si>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</si>
  <si>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</si>
  <si>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</si>
  <si>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</si>
  <si>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</si>
  <si>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</si>
  <si>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</si>
  <si>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</si>
  <si>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</si>
  <si>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</si>
  <si>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</si>
  <si>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</si>
  <si>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</si>
  <si>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</si>
  <si>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</si>
  <si>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</si>
  <si>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</si>
  <si>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</si>
  <si>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</si>
  <si>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</si>
  <si>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</si>
  <si>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</si>
  <si>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</si>
  <si>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</si>
  <si>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</si>
  <si>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</si>
  <si>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</si>
  <si>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</si>
  <si>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</si>
  <si>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</si>
  <si>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</si>
  <si>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</si>
  <si>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</si>
  <si>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</si>
  <si>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</si>
  <si>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</si>
  <si>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</si>
  <si>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</si>
  <si>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</si>
  <si>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</si>
  <si>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</si>
  <si>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</si>
  <si>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</si>
  <si>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</si>
  <si>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</si>
  <si>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</si>
  <si>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</si>
  <si>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</si>
  <si>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</si>
  <si>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</si>
  <si>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</si>
  <si>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</si>
  <si>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</si>
  <si>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</si>
  <si>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</si>
  <si>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</si>
  <si>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</si>
  <si>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</si>
  <si>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</si>
  <si>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</si>
  <si>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</si>
  <si>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</si>
  <si>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</si>
  <si>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</si>
  <si>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</si>
  <si>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</si>
  <si>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</si>
  <si>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</si>
  <si>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</si>
  <si>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</si>
  <si>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</si>
  <si>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</si>
  <si>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</si>
  <si>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</si>
  <si>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</si>
  <si>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</si>
  <si>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</si>
  <si>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</si>
  <si>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</si>
  <si>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</si>
  <si>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</si>
  <si>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</si>
  <si>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</si>
  <si>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</si>
  <si>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</si>
  <si>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</si>
  <si>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</si>
  <si>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</si>
  <si>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</si>
  <si>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</si>
  <si>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</si>
  <si>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</si>
  <si>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</si>
  <si>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</si>
  <si>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</si>
  <si>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</si>
  <si>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</si>
  <si>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</si>
  <si>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</si>
  <si>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</si>
  <si>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</si>
  <si>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</si>
  <si>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</si>
  <si>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</si>
  <si>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</si>
  <si>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</si>
  <si>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</si>
  <si>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</si>
  <si>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</si>
  <si>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</si>
  <si>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</si>
  <si>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</si>
  <si>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</si>
  <si>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</si>
  <si>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</si>
  <si>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</si>
  <si>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</si>
  <si>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</si>
  <si>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</si>
  <si>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</si>
  <si>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</si>
  <si>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</si>
  <si>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</si>
  <si>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</si>
  <si>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</si>
  <si>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</si>
  <si>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</si>
  <si>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</si>
  <si>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</si>
  <si>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</si>
  <si>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</si>
  <si>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</si>
  <si>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</si>
  <si>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</si>
  <si>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</si>
  <si>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</si>
  <si>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</si>
  <si>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</si>
  <si>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</si>
  <si>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</si>
  <si>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</si>
  <si>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</si>
  <si>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</si>
  <si>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</si>
  <si>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</si>
  <si>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</si>
  <si>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</si>
  <si>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</si>
  <si>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</si>
  <si>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</si>
  <si>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</si>
  <si>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</si>
  <si>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</si>
  <si>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</si>
  <si>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</si>
  <si>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</si>
  <si>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</si>
  <si>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</si>
  <si>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</si>
  <si>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</si>
  <si>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</si>
  <si>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</si>
  <si>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</si>
  <si>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</si>
  <si>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</si>
  <si>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</si>
  <si>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</si>
  <si>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</si>
  <si>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</si>
  <si>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</si>
  <si>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</si>
  <si>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</si>
  <si>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</si>
  <si>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</si>
  <si>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</si>
  <si>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</si>
  <si>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</si>
  <si>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</si>
  <si>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</si>
  <si>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</si>
  <si>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</si>
  <si>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</si>
  <si>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</si>
  <si>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</si>
  <si>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</si>
  <si>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</si>
  <si>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</si>
  <si>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</si>
  <si>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</si>
  <si>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</si>
  <si>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</si>
  <si>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</si>
  <si>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</si>
  <si>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</si>
  <si>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</si>
  <si>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</si>
  <si>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</si>
  <si>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</si>
  <si>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</si>
  <si>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</si>
  <si>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</si>
  <si>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</si>
  <si>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</si>
  <si>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</si>
  <si>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</si>
  <si>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</si>
  <si>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</si>
  <si>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</si>
  <si>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</si>
  <si>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</si>
  <si>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</si>
  <si>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</si>
  <si>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</si>
  <si>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</si>
  <si>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</si>
  <si>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</si>
  <si>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</si>
  <si>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</si>
  <si>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</si>
  <si>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</si>
  <si>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</si>
  <si>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</si>
  <si>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</si>
  <si>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</si>
  <si>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</si>
  <si>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</si>
  <si>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</si>
  <si>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</si>
  <si>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</si>
  <si>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</si>
  <si>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</si>
  <si>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</si>
  <si>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</si>
  <si>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</si>
  <si>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</si>
  <si>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</si>
  <si>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</si>
  <si>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</si>
  <si>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</si>
  <si>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</si>
  <si>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</si>
  <si>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</si>
  <si>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</si>
  <si>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</si>
  <si>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</si>
  <si>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</si>
  <si>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</si>
  <si>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</si>
  <si>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</si>
  <si>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</si>
  <si>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</si>
  <si>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</si>
  <si>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</si>
  <si>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</si>
  <si>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</si>
  <si>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</si>
  <si>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</si>
  <si>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</si>
  <si>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</si>
  <si>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</si>
  <si>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</si>
  <si>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</si>
  <si>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</si>
  <si>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</si>
  <si>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</si>
  <si>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</si>
  <si>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</si>
  <si>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</si>
  <si>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</si>
  <si>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</si>
  <si>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</si>
  <si>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</si>
  <si>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</si>
  <si>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</si>
  <si>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</si>
  <si>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</si>
  <si>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</si>
  <si>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</si>
  <si>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</si>
  <si>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</si>
  <si>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</si>
  <si>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</si>
  <si>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</si>
  <si>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</si>
  <si>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</si>
  <si>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</si>
  <si>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</si>
  <si>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</si>
  <si>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</si>
  <si>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</si>
  <si>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</si>
  <si>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</si>
  <si>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</si>
  <si>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</si>
  <si>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</si>
  <si>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</si>
  <si>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</si>
  <si>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</si>
  <si>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</si>
  <si>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</si>
  <si>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</si>
  <si>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</si>
  <si>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</si>
  <si>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</si>
  <si>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</si>
  <si>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</si>
  <si>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</si>
  <si>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</si>
  <si>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</si>
  <si>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</si>
  <si>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</si>
  <si>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</si>
  <si>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</si>
  <si>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</si>
  <si>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</si>
  <si>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</si>
  <si>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</si>
  <si>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</si>
  <si>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</si>
  <si>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</si>
  <si>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</si>
  <si>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</si>
  <si>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</si>
  <si>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</si>
  <si>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</si>
  <si>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</si>
  <si>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</si>
  <si>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</si>
  <si>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</si>
  <si>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</si>
  <si>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</si>
  <si>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</si>
  <si>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</si>
  <si>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</si>
  <si>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</si>
  <si>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</si>
  <si>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</si>
  <si>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</si>
  <si>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</si>
  <si>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</si>
  <si>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</si>
  <si>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</si>
  <si>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</si>
  <si>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</si>
  <si>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</si>
  <si>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</si>
  <si>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</si>
  <si>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</si>
  <si>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</si>
  <si>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</si>
  <si>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</si>
  <si>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</si>
  <si>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</si>
  <si>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</si>
  <si>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</si>
  <si>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</si>
  <si>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</si>
  <si>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</si>
  <si>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</si>
  <si>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</si>
  <si>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</si>
  <si>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</si>
  <si>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</si>
  <si>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</si>
  <si>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</si>
  <si>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</si>
  <si>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</si>
  <si>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</si>
  <si>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</si>
  <si>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</si>
  <si>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</si>
  <si>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</si>
  <si>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</si>
  <si>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</si>
  <si>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</si>
  <si>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</si>
  <si>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</si>
  <si>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</si>
  <si>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</si>
  <si>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</si>
  <si>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</si>
  <si>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</si>
  <si>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</si>
  <si>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</si>
  <si>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</si>
  <si>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</si>
  <si>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</si>
  <si>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</si>
  <si>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</si>
  <si>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</si>
  <si>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</si>
  <si>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</si>
  <si>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</si>
  <si>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</si>
  <si>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</si>
  <si>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</si>
  <si>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</si>
  <si>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</si>
  <si>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</si>
  <si>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</si>
  <si>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</si>
  <si>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</si>
  <si>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</si>
  <si>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</si>
  <si>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</si>
  <si>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</si>
  <si>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</si>
  <si>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</si>
  <si>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</si>
  <si>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</si>
  <si>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</si>
  <si>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</si>
  <si>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</si>
  <si>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</si>
  <si>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</si>
  <si>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</si>
  <si>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</si>
  <si>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</si>
  <si>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</si>
  <si>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</si>
  <si>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</si>
  <si>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</si>
  <si>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</si>
  <si>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</si>
  <si>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</si>
  <si>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</si>
  <si>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</si>
  <si>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</si>
  <si>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</si>
  <si>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</si>
  <si>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</si>
  <si>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</si>
  <si>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</si>
  <si>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</si>
  <si>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</si>
  <si>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</si>
  <si>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</si>
  <si>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</si>
  <si>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</si>
  <si>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</si>
  <si>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</si>
  <si>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</si>
  <si>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</si>
  <si>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</si>
  <si>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</si>
  <si>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</si>
  <si>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</si>
  <si>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</si>
  <si>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</si>
  <si>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</si>
  <si>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</si>
  <si>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</si>
  <si>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</si>
  <si>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</si>
  <si>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</si>
  <si>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</si>
  <si>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</si>
  <si>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</si>
  <si>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</si>
  <si>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</si>
  <si>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</si>
  <si>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</si>
  <si>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</si>
  <si>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</si>
  <si>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</si>
  <si>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</si>
  <si>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</si>
  <si>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</si>
  <si>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</si>
  <si>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</si>
  <si>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</si>
  <si>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</si>
  <si>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</si>
  <si>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</si>
  <si>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</si>
  <si>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</si>
  <si>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</si>
  <si>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</si>
  <si>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</si>
  <si>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</si>
  <si>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</si>
  <si>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</si>
  <si>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</si>
  <si>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</si>
  <si>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</si>
  <si>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</si>
  <si>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</si>
  <si>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</si>
  <si>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</si>
  <si>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</si>
  <si>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</si>
  <si>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</si>
  <si>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</si>
  <si>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</si>
  <si>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</si>
  <si>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</si>
  <si>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</si>
  <si>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</si>
  <si>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</si>
  <si>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</si>
  <si>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</si>
  <si>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</si>
  <si>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</si>
  <si>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</si>
  <si>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</si>
  <si>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</si>
  <si>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</si>
  <si>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</si>
  <si>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</si>
  <si>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</si>
  <si>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</si>
  <si>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</si>
  <si>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</si>
  <si>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</si>
  <si>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</si>
  <si>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</si>
  <si>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</si>
  <si>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</si>
  <si>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</si>
  <si>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</si>
  <si>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</si>
  <si>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</si>
  <si>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</si>
  <si>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</si>
  <si>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</si>
  <si>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</si>
  <si>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</si>
  <si>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</si>
  <si>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</si>
  <si>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</si>
  <si>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</si>
  <si>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</si>
  <si>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</si>
  <si>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</si>
  <si>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</si>
  <si>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</si>
  <si>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</si>
  <si>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</si>
  <si>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</si>
  <si>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</si>
  <si>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</si>
  <si>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</si>
  <si>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</si>
  <si>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</si>
  <si>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</si>
  <si>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</si>
  <si>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</si>
  <si>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</si>
  <si>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</si>
  <si>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</si>
  <si>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</si>
  <si>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</si>
  <si>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</si>
  <si>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</si>
  <si>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</si>
  <si>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</si>
  <si>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</si>
  <si>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</si>
  <si>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</si>
  <si>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</si>
  <si>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</si>
  <si>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</si>
  <si>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</si>
  <si>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</si>
  <si>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</si>
  <si>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</si>
  <si>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</si>
  <si>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</si>
  <si>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</si>
  <si>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</si>
  <si>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</si>
  <si>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</si>
  <si>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</si>
  <si>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</si>
  <si>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</si>
  <si>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</si>
  <si>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</si>
  <si>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</si>
  <si>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</si>
  <si>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</si>
  <si>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</si>
  <si>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</si>
  <si>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</si>
  <si>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</si>
  <si>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</si>
  <si>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</si>
  <si>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</si>
  <si>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</si>
  <si>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</si>
  <si>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</si>
  <si>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</si>
  <si>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</si>
  <si>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</si>
  <si>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</si>
  <si>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</si>
  <si>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</si>
  <si>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</si>
  <si>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</si>
  <si>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</si>
  <si>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</si>
  <si>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</si>
  <si>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</si>
  <si>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</si>
  <si>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</si>
  <si>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</si>
  <si>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</si>
  <si>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</si>
  <si>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</si>
  <si>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</si>
  <si>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</si>
  <si>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</si>
  <si>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</si>
  <si>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</si>
  <si>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</si>
  <si>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</si>
  <si>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</si>
  <si>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</si>
  <si>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</si>
  <si>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</si>
  <si>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</si>
  <si>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</si>
  <si>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</si>
  <si>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</si>
  <si>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</si>
  <si>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</si>
  <si>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</si>
  <si>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</si>
  <si>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</si>
  <si>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</si>
  <si>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</si>
  <si>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</si>
  <si>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</si>
  <si>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</si>
  <si>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</si>
  <si>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</si>
  <si>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</si>
  <si>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</si>
  <si>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</si>
  <si>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</si>
  <si>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</si>
  <si>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</si>
  <si>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</si>
  <si>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</si>
  <si>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</si>
  <si>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</si>
  <si>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</si>
  <si>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</si>
  <si>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</si>
  <si>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</si>
  <si>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</si>
  <si>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</si>
  <si>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</si>
  <si>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</si>
  <si>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</si>
  <si>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</si>
  <si>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</si>
  <si>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</si>
  <si>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</si>
  <si>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</si>
  <si>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</si>
  <si>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</si>
  <si>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</si>
  <si>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</si>
  <si>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</si>
  <si>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</si>
  <si>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</si>
  <si>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</si>
  <si>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</si>
  <si>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</si>
  <si>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</si>
  <si>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</si>
  <si>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</si>
  <si>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</si>
  <si>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</si>
  <si>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</si>
  <si>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</si>
  <si>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</si>
  <si>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</si>
  <si>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</si>
  <si>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</si>
  <si>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</si>
  <si>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</si>
  <si>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</si>
  <si>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</si>
  <si>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</si>
  <si>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</si>
  <si>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</si>
  <si>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</si>
  <si>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</si>
  <si>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</si>
  <si>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</si>
  <si>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</si>
  <si>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</si>
  <si>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</si>
  <si>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</si>
  <si>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</si>
  <si>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</si>
  <si>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</si>
  <si>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</si>
  <si>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</si>
  <si>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</si>
  <si>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</si>
  <si>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</si>
  <si>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</si>
  <si>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</si>
  <si>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</si>
  <si>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</si>
  <si>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</si>
  <si>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</si>
  <si>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</si>
  <si>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</si>
  <si>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</si>
  <si>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</si>
  <si>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</si>
  <si>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</si>
  <si>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</si>
  <si>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</si>
  <si>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</si>
  <si>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</si>
  <si>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</si>
  <si>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</si>
  <si>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</si>
  <si>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</si>
  <si>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</si>
  <si>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</si>
  <si>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</si>
  <si>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</si>
  <si>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</si>
  <si>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</si>
  <si>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</si>
  <si>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</si>
  <si>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</si>
  <si>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</si>
  <si>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</si>
  <si>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</si>
  <si>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</si>
  <si>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</si>
  <si>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</si>
  <si>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</si>
  <si>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</si>
  <si>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</si>
  <si>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</si>
  <si>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</si>
  <si>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</si>
  <si>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</si>
  <si>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</si>
  <si>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</si>
  <si>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</si>
  <si>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</si>
  <si>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</si>
  <si>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</si>
  <si>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</si>
  <si>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</si>
  <si>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</si>
  <si>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</si>
  <si>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</si>
  <si>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</si>
  <si>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</si>
  <si>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</si>
  <si>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</si>
  <si>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</si>
  <si>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</si>
  <si>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</si>
  <si>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</si>
  <si>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</si>
  <si>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</si>
  <si>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</si>
  <si>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</si>
  <si>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</si>
  <si>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</si>
  <si>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</si>
  <si>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</si>
  <si>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</si>
  <si>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</si>
  <si>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</si>
  <si>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</si>
  <si>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</si>
  <si>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</si>
  <si>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</si>
  <si>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</si>
  <si>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</si>
  <si>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</si>
  <si>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</si>
  <si>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</si>
  <si>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</si>
  <si>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</si>
  <si>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</si>
  <si>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</si>
  <si>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</si>
  <si>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</si>
  <si>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</si>
  <si>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</si>
  <si>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</si>
  <si>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</si>
  <si>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</si>
  <si>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</si>
  <si>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</si>
  <si>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</si>
  <si>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</si>
  <si>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</si>
  <si>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</si>
  <si>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</si>
  <si>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</si>
  <si>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</si>
  <si>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</si>
  <si>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</si>
  <si>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</si>
  <si>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</si>
  <si>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</si>
  <si>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</si>
  <si>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</si>
  <si>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</si>
  <si>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</si>
  <si>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</si>
  <si>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</si>
  <si>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</si>
  <si>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</si>
  <si>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</si>
  <si>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</si>
  <si>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</si>
  <si>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</si>
  <si>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</si>
  <si>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</si>
  <si>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</si>
  <si>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</si>
  <si>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</si>
  <si>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</si>
  <si>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</si>
  <si>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</si>
  <si>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</si>
  <si>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</si>
  <si>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</si>
  <si>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</si>
  <si>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</si>
  <si>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</si>
  <si>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</si>
  <si>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</si>
  <si>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</si>
  <si>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</si>
  <si>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</si>
  <si>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</si>
  <si>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</si>
  <si>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</si>
  <si>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</si>
  <si>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</si>
  <si>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</si>
  <si>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</si>
  <si>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</si>
  <si>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</si>
  <si>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</si>
  <si>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</si>
  <si>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</si>
  <si>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</si>
  <si>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</si>
  <si>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</si>
  <si>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</si>
  <si>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</si>
  <si>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</si>
  <si>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</si>
  <si>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</si>
  <si>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</si>
  <si>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</si>
  <si>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</si>
  <si>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</si>
  <si>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</si>
  <si>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</si>
  <si>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</si>
  <si>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</si>
  <si>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</si>
  <si>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</si>
  <si>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</si>
  <si>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</si>
  <si>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</si>
  <si>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</si>
  <si>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</si>
  <si>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</si>
  <si>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</si>
  <si>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</si>
  <si>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</si>
  <si>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</si>
  <si>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</si>
  <si>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</si>
  <si>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</si>
  <si>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</si>
  <si>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</si>
  <si>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</si>
  <si>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</si>
  <si>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</si>
  <si>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</si>
  <si>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</si>
  <si>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</si>
  <si>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</si>
  <si>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</si>
  <si>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</si>
  <si>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</si>
  <si>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</si>
  <si>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</si>
  <si>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</si>
  <si>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</si>
  <si>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</si>
  <si>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</si>
  <si>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</si>
  <si>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</si>
  <si>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</si>
  <si>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</si>
  <si>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</si>
  <si>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</si>
  <si>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</si>
  <si>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</si>
  <si>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</si>
  <si>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</si>
  <si>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</si>
  <si>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</si>
  <si>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</si>
  <si>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</si>
  <si>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</si>
  <si>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</si>
  <si>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</si>
  <si>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</si>
  <si>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</si>
  <si>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</si>
  <si>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</si>
  <si>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</si>
  <si>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</si>
  <si>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</si>
  <si>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</si>
  <si>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</si>
  <si>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</si>
  <si>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</si>
  <si>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</si>
  <si>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</si>
  <si>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</si>
  <si>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</si>
  <si>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</si>
  <si>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</si>
  <si>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</si>
  <si>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</si>
  <si>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</si>
  <si>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</si>
  <si>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</si>
  <si>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</si>
  <si>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</si>
  <si>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</si>
  <si>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</si>
  <si>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</si>
  <si>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</si>
  <si>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</si>
  <si>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</si>
  <si>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</si>
  <si>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</si>
  <si>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</si>
  <si>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</si>
  <si>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</si>
  <si>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</si>
  <si>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</si>
  <si>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</si>
  <si>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</si>
  <si>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</si>
  <si>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</si>
  <si>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</si>
  <si>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</si>
  <si>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</si>
  <si>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</si>
  <si>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</si>
  <si>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</si>
  <si>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</si>
  <si>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</si>
  <si>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</si>
  <si>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</si>
  <si>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</si>
  <si>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</si>
  <si>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</si>
  <si>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</si>
  <si>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</si>
  <si>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</si>
  <si>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</si>
  <si>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</si>
  <si>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</si>
  <si>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</si>
  <si>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</si>
  <si>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</si>
  <si>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</si>
  <si>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</si>
  <si>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</si>
  <si>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</si>
  <si>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</si>
  <si>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</si>
  <si>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</si>
  <si>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</si>
  <si>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</si>
  <si>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</si>
  <si>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</si>
  <si>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</si>
  <si>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</si>
  <si>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</si>
  <si>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</si>
  <si>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</si>
  <si>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</si>
  <si>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</si>
  <si>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</si>
  <si>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</si>
  <si>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</si>
  <si>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</si>
  <si>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</si>
  <si>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</si>
  <si>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</si>
  <si>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</si>
  <si>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</si>
  <si>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</si>
  <si>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</si>
  <si>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</si>
  <si>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</si>
  <si>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</si>
  <si>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</si>
  <si>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</si>
  <si>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</si>
  <si>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</si>
  <si>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</si>
  <si>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</si>
  <si>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</si>
  <si>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</si>
  <si>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</si>
  <si>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</si>
  <si>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</si>
  <si>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</si>
  <si>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</si>
  <si>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</si>
  <si>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</si>
  <si>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</si>
  <si>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</si>
  <si>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</si>
  <si>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</si>
  <si>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</si>
  <si>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</si>
  <si>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</si>
  <si>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</si>
  <si>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</si>
  <si>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</si>
  <si>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</si>
  <si>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</si>
  <si>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</si>
  <si>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</si>
  <si>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</si>
  <si>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</si>
  <si>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</si>
  <si>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</si>
  <si>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</si>
  <si>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</si>
  <si>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</si>
  <si>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</si>
  <si>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</si>
  <si>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</si>
  <si>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</si>
  <si>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</si>
  <si>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</si>
  <si>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</si>
  <si>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</si>
  <si>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</si>
  <si>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</si>
  <si>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</si>
  <si>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</si>
  <si>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</si>
  <si>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</si>
  <si>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</si>
  <si>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</si>
  <si>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</si>
  <si>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</si>
  <si>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</si>
  <si>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</si>
  <si>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</si>
  <si>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</si>
  <si>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</si>
  <si>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</si>
  <si>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</si>
  <si>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</si>
  <si>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</si>
  <si>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</si>
  <si>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</si>
  <si>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</si>
  <si>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</si>
  <si>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</si>
  <si>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</si>
  <si>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</si>
  <si>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</si>
  <si>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</si>
  <si>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</si>
  <si>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</si>
  <si>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</si>
  <si>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</si>
  <si>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</si>
  <si>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</si>
  <si>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</si>
  <si>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</si>
  <si>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</si>
  <si>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</si>
  <si>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</si>
  <si>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</si>
  <si>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</si>
  <si>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</si>
  <si>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</si>
  <si>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</si>
  <si>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</si>
  <si>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</si>
  <si>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</si>
  <si>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</si>
  <si>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</si>
  <si>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</si>
  <si>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</si>
  <si>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</si>
  <si>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</si>
  <si>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</si>
  <si>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</si>
  <si>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</si>
  <si>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</si>
  <si>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</si>
  <si>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</si>
  <si>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</si>
  <si>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</si>
  <si>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</si>
  <si>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</si>
  <si>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</si>
  <si>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</si>
  <si>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</si>
  <si>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</si>
  <si>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</si>
  <si>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</si>
  <si>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</si>
  <si>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</si>
  <si>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</si>
  <si>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</si>
  <si>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</si>
  <si>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</si>
  <si>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</si>
  <si>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</si>
  <si>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</si>
  <si>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</si>
  <si>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</si>
  <si>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</si>
  <si>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</si>
  <si>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</si>
  <si>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</si>
  <si>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</si>
  <si>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</si>
  <si>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</si>
  <si>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</si>
  <si>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</si>
  <si>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</si>
  <si>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</si>
  <si>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</si>
  <si>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</si>
  <si>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</si>
  <si>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</si>
  <si>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</si>
  <si>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</si>
  <si>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</si>
  <si>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</si>
  <si>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</si>
  <si>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</si>
  <si>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</si>
  <si>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</si>
  <si>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</si>
  <si>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</si>
  <si>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</si>
  <si>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</si>
  <si>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</si>
  <si>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</si>
  <si>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</si>
  <si>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</si>
  <si>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</si>
  <si>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</si>
  <si>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</si>
  <si>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</si>
  <si>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</si>
  <si>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</si>
  <si>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</si>
  <si>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</si>
  <si>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</si>
  <si>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</si>
  <si>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</si>
  <si>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</si>
  <si>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</si>
  <si>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</si>
  <si>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</si>
  <si>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</si>
  <si>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</si>
  <si>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</si>
  <si>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</si>
  <si>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</si>
  <si>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</si>
  <si>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</si>
  <si>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</si>
  <si>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</si>
  <si>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</si>
  <si>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</si>
  <si>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</si>
  <si>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</si>
  <si>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</si>
  <si>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</si>
  <si>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</si>
  <si>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</si>
  <si>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</si>
  <si>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</si>
  <si>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</si>
  <si>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</si>
  <si>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</si>
  <si>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</si>
  <si>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</si>
  <si>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</si>
  <si>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</si>
  <si>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</si>
  <si>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</si>
  <si>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</si>
  <si>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</si>
  <si>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</si>
  <si>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</si>
  <si>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</si>
  <si>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</si>
  <si>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</si>
  <si>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</si>
  <si>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</si>
  <si>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</si>
  <si>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</si>
  <si>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</si>
  <si>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</si>
  <si>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</si>
  <si>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</si>
  <si>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</si>
  <si>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</si>
  <si>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</si>
  <si>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</si>
  <si>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</si>
  <si>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</si>
  <si>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</si>
  <si>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</si>
  <si>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</si>
  <si>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</si>
  <si>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</si>
  <si>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</si>
  <si>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</si>
  <si>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</si>
  <si>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</si>
  <si>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</si>
  <si>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</si>
  <si>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</si>
  <si>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</si>
  <si>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</si>
  <si>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</si>
  <si>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</si>
  <si>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</si>
  <si>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</si>
  <si>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</si>
  <si>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</si>
  <si>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</si>
  <si>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</si>
  <si>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</si>
  <si>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</si>
  <si>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</si>
  <si>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</si>
  <si>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</si>
  <si>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</si>
  <si>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</si>
  <si>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</si>
  <si>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</si>
  <si>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</si>
  <si>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</si>
  <si>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</si>
  <si>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</si>
  <si>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</si>
  <si>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</si>
  <si>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</si>
  <si>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</si>
  <si>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</si>
  <si>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</si>
  <si>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</si>
  <si>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</si>
  <si>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</si>
  <si>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</si>
  <si>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</si>
  <si>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</si>
  <si>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</si>
  <si>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</si>
  <si>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</si>
  <si>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</si>
  <si>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</si>
  <si>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</si>
  <si>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</si>
  <si>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</si>
  <si>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</si>
  <si>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</si>
  <si>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</si>
  <si>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</si>
  <si>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</si>
  <si>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</si>
  <si>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</si>
  <si>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</si>
  <si>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</si>
  <si>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</si>
  <si>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</si>
  <si>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</si>
  <si>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</si>
  <si>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</si>
  <si>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</si>
  <si>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</si>
  <si>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</si>
  <si>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</si>
  <si>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</si>
  <si>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</si>
  <si>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</si>
  <si>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</si>
  <si>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</si>
  <si>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</si>
  <si>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</si>
  <si>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</si>
  <si>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</si>
  <si>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</si>
  <si>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</si>
  <si>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</si>
  <si>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</si>
  <si>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</si>
  <si>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</si>
  <si>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</si>
  <si>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</si>
  <si>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</si>
  <si>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</si>
  <si>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</si>
  <si>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</si>
  <si>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</si>
  <si>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</si>
  <si>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</si>
  <si>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</si>
  <si>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</si>
  <si>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</si>
  <si>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</si>
  <si>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</si>
  <si>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</si>
  <si>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</si>
  <si>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</si>
  <si>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</si>
  <si>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</si>
  <si>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</si>
  <si>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</si>
  <si>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</si>
  <si>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</si>
  <si>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</si>
  <si>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</si>
  <si>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</si>
  <si>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</si>
  <si>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</si>
  <si>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</si>
  <si>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</si>
  <si>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</si>
  <si>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</si>
  <si>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</si>
  <si>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</si>
  <si>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</si>
  <si>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</si>
  <si>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</si>
  <si>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</si>
  <si>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</si>
  <si>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</si>
  <si>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</si>
  <si>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</si>
  <si>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</si>
  <si>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</si>
  <si>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</si>
  <si>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</si>
  <si>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</si>
  <si>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</si>
  <si>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</si>
  <si>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</si>
  <si>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</si>
  <si>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</si>
  <si>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</si>
  <si>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</si>
  <si>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</si>
  <si>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</si>
  <si>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</si>
  <si>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</si>
  <si>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</si>
  <si>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</si>
  <si>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</si>
  <si>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</si>
  <si>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</si>
  <si>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</si>
  <si>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</si>
  <si>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</si>
  <si>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</si>
  <si>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</si>
  <si>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</si>
  <si>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</si>
  <si>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</si>
  <si>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</si>
  <si>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</si>
  <si>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</si>
  <si>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</si>
  <si>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</si>
  <si>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</si>
  <si>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</si>
  <si>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</si>
  <si>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</si>
  <si>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</si>
  <si>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</si>
  <si>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</si>
  <si>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</si>
  <si>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</si>
  <si>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</si>
  <si>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</si>
  <si>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</si>
  <si>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</si>
  <si>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</si>
  <si>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</si>
  <si>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</si>
  <si>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</si>
  <si>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</si>
  <si>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</si>
  <si>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</si>
  <si>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</si>
  <si>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</si>
  <si>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</si>
  <si>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</si>
  <si>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</si>
  <si>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</si>
  <si>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</si>
  <si>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</si>
  <si>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</si>
  <si>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</si>
  <si>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</si>
  <si>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</si>
  <si>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</si>
  <si>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</si>
  <si>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</si>
  <si>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</si>
  <si>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</si>
  <si>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</si>
  <si>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</si>
  <si>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</si>
  <si>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</si>
  <si>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</si>
  <si>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</si>
  <si>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</si>
  <si>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</si>
  <si>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</si>
  <si>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</si>
  <si>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</si>
  <si>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</si>
  <si>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</si>
  <si>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</si>
  <si>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</si>
  <si>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</si>
  <si>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</si>
  <si>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</si>
  <si>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</si>
  <si>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</si>
  <si>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</si>
  <si>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</si>
  <si>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</si>
  <si>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</si>
  <si>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</si>
  <si>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</si>
  <si>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</si>
  <si>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</si>
  <si>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</si>
  <si>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</si>
  <si>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</si>
  <si>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</si>
  <si>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</si>
  <si>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</si>
  <si>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</si>
  <si>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</si>
  <si>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</si>
  <si>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</si>
  <si>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</si>
  <si>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</si>
  <si>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</si>
  <si>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</si>
  <si>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</si>
  <si>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</si>
  <si>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</si>
  <si>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</si>
  <si>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</si>
  <si>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</si>
  <si>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</si>
  <si>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</si>
  <si>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</si>
  <si>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</si>
  <si>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</si>
  <si>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</si>
  <si>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</si>
  <si>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</si>
  <si>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</si>
  <si>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</si>
  <si>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</si>
  <si>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</si>
  <si>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</si>
  <si>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</si>
  <si>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</si>
  <si>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</si>
  <si>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</si>
  <si>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</si>
  <si>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</si>
  <si>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</si>
  <si>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</si>
  <si>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</si>
  <si>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</si>
  <si>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</si>
  <si>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</si>
  <si>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</si>
  <si>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</si>
  <si>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</si>
  <si>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</si>
  <si>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</si>
  <si>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</si>
  <si>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</si>
  <si>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</si>
  <si>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</si>
  <si>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</si>
  <si>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</si>
  <si>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</si>
  <si>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</si>
  <si>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</si>
  <si>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</si>
  <si>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</si>
  <si>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</si>
  <si>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</si>
  <si>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</si>
  <si>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</si>
  <si>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</si>
  <si>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</si>
  <si>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</si>
  <si>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</si>
  <si>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</si>
  <si>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</si>
  <si>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</si>
  <si>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</si>
  <si>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</si>
  <si>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</si>
  <si>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</si>
  <si>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</si>
  <si>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</si>
  <si>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</si>
  <si>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</si>
  <si>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</si>
  <si>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</si>
  <si>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</si>
  <si>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</si>
  <si>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</si>
  <si>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</si>
  <si>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</si>
  <si>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</si>
  <si>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</si>
  <si>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</si>
  <si>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</si>
  <si>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</si>
  <si>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</si>
  <si>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</si>
  <si>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</si>
  <si>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</si>
  <si>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</si>
  <si>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</si>
  <si>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</si>
  <si>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</si>
  <si>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</si>
  <si>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</si>
  <si>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</si>
  <si>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</si>
  <si>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</si>
  <si>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</si>
  <si>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</si>
  <si>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</si>
  <si>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</si>
  <si>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</si>
  <si>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</si>
  <si>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</si>
  <si>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</si>
  <si>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</si>
  <si>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</si>
  <si>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</si>
  <si>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</si>
  <si>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</si>
  <si>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</si>
  <si>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</si>
  <si>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</si>
  <si>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</si>
  <si>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</si>
  <si>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</si>
  <si>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</si>
  <si>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</si>
  <si>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</si>
  <si>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</si>
  <si>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</si>
  <si>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</si>
  <si>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</si>
  <si>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</si>
  <si>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</si>
  <si>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</si>
  <si>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</si>
  <si>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</si>
  <si>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</si>
  <si>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</si>
  <si>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</si>
  <si>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</si>
  <si>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</si>
  <si>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</si>
  <si>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</si>
  <si>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</si>
  <si>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</si>
  <si>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</si>
  <si>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</si>
  <si>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</si>
  <si>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</si>
  <si>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</si>
  <si>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</si>
  <si>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</si>
  <si>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</si>
  <si>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</si>
  <si>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</si>
  <si>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</si>
  <si>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</si>
  <si>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</si>
  <si>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</si>
  <si>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</si>
  <si>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</si>
  <si>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</si>
  <si>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</si>
  <si>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</si>
  <si>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</si>
  <si>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</si>
  <si>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</si>
  <si>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</si>
  <si>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</si>
  <si>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</si>
  <si>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</si>
  <si>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</si>
  <si>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</si>
  <si>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</si>
  <si>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</si>
  <si>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</si>
  <si>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</si>
  <si>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</si>
  <si>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</si>
  <si>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</si>
  <si>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</si>
  <si>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</si>
  <si>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</si>
  <si>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</si>
  <si>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</si>
  <si>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</si>
  <si>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</si>
  <si>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</si>
  <si>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</si>
  <si>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</si>
  <si>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</si>
  <si>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</si>
  <si>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</si>
  <si>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</si>
  <si>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</si>
  <si>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</si>
  <si>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</si>
  <si>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</si>
  <si>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</si>
  <si>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</si>
  <si>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</si>
  <si>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</si>
  <si>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</si>
  <si>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</si>
  <si>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</si>
  <si>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</si>
  <si>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</si>
  <si>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</si>
  <si>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</si>
  <si>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</si>
  <si>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</si>
  <si>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</si>
  <si>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</si>
  <si>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</si>
  <si>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</si>
  <si>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</si>
  <si>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</si>
  <si>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</si>
  <si>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</si>
  <si>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</si>
  <si>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</si>
  <si>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</si>
  <si>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</si>
  <si>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</si>
  <si>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</si>
  <si>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</si>
  <si>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</si>
  <si>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</si>
  <si>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</si>
  <si>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</si>
  <si>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</si>
  <si>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</si>
  <si>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</si>
  <si>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</si>
  <si>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</si>
  <si>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</si>
  <si>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</si>
  <si>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</si>
  <si>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</si>
  <si>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</si>
  <si>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</si>
  <si>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</si>
  <si>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</si>
  <si>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</si>
  <si>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</si>
  <si>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</si>
  <si>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</si>
  <si>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</si>
  <si>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</si>
  <si>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</si>
  <si>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</si>
  <si>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</si>
  <si>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</si>
  <si>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</si>
  <si>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</si>
  <si>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</si>
  <si>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</si>
  <si>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</si>
  <si>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</si>
  <si>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</si>
  <si>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</si>
  <si>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</si>
  <si>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</si>
  <si>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</si>
  <si>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</si>
  <si>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</si>
  <si>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</si>
  <si>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</si>
  <si>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</si>
  <si>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</si>
  <si>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</si>
  <si>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</si>
  <si>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</si>
  <si>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</si>
  <si>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</si>
  <si>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</si>
  <si>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</si>
  <si>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</si>
  <si>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</si>
  <si>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</si>
  <si>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</si>
  <si>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</si>
  <si>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</si>
  <si>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</si>
  <si>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</si>
  <si>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</si>
  <si>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</si>
  <si>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</si>
  <si>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</si>
  <si>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</si>
  <si>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</si>
  <si>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</si>
  <si>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</si>
  <si>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</si>
  <si>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</si>
  <si>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</si>
  <si>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</si>
  <si>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</si>
  <si>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</si>
  <si>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</si>
  <si>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</si>
  <si>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</si>
  <si>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</si>
  <si>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</si>
  <si>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</si>
  <si>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</si>
  <si>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</si>
  <si>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</si>
  <si>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</si>
  <si>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</si>
  <si>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</si>
  <si>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</si>
  <si>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</si>
  <si>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</si>
  <si>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</si>
  <si>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</si>
  <si>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</si>
  <si>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</si>
  <si>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</si>
  <si>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</si>
  <si>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</si>
  <si>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</si>
  <si>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</si>
  <si>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</si>
  <si>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</si>
  <si>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</si>
  <si>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</si>
  <si>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</si>
  <si>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</si>
  <si>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</si>
  <si>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</si>
  <si>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</si>
  <si>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</si>
  <si>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</si>
  <si>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</si>
  <si>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</si>
  <si>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</si>
  <si>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</si>
  <si>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</si>
  <si>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</si>
  <si>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</si>
  <si>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</si>
  <si>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</si>
  <si>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</si>
  <si>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</si>
  <si>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</si>
  <si>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</si>
  <si>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</si>
  <si>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</si>
  <si>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</si>
  <si>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</si>
  <si>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</si>
  <si>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</si>
  <si>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</si>
  <si>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</si>
  <si>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</si>
  <si>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</si>
  <si>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</si>
  <si>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</si>
  <si>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</si>
  <si>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</si>
  <si>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</si>
  <si>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</si>
  <si>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</si>
  <si>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</si>
  <si>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</si>
  <si>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</si>
  <si>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</si>
  <si>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</si>
  <si>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</si>
  <si>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</si>
  <si>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</si>
  <si>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</si>
  <si>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</si>
  <si>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</si>
  <si>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</si>
  <si>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</si>
  <si>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</si>
  <si>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</si>
  <si>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</si>
  <si>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</si>
  <si>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</si>
  <si>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</si>
  <si>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</si>
  <si>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</si>
  <si>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</si>
  <si>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</si>
  <si>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</si>
  <si>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</si>
  <si>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</si>
  <si>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</si>
  <si>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</si>
  <si>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</si>
  <si>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</si>
  <si>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</si>
  <si>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</si>
  <si>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</si>
  <si>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</si>
  <si>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</si>
  <si>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</si>
  <si>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</si>
  <si>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</si>
  <si>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</si>
  <si>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</si>
  <si>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</si>
  <si>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</si>
  <si>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</si>
  <si>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</si>
  <si>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</si>
  <si>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</si>
  <si>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</si>
  <si>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</si>
  <si>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</si>
  <si>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</si>
  <si>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</si>
  <si>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</si>
  <si>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</si>
  <si>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</si>
  <si>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</si>
  <si>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</si>
  <si>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</si>
  <si>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</si>
  <si>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</si>
  <si>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</si>
  <si>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</si>
  <si>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</si>
  <si>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</si>
  <si>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</si>
  <si>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</si>
  <si>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</si>
  <si>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</si>
  <si>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</si>
  <si>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</si>
  <si>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</si>
  <si>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</si>
  <si>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</si>
  <si>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</si>
  <si>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</si>
  <si>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</si>
  <si>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</si>
  <si>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</si>
  <si>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</si>
  <si>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</si>
  <si>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</si>
  <si>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</si>
  <si>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</si>
  <si>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</si>
  <si>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</si>
  <si>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</si>
  <si>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</si>
  <si>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</si>
  <si>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</si>
  <si>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</si>
  <si>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</si>
  <si>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</si>
  <si>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</si>
  <si>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</si>
  <si>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</si>
  <si>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</si>
  <si>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</si>
  <si>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</si>
  <si>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</si>
  <si>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</si>
  <si>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</si>
  <si>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</si>
  <si>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</si>
  <si>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</si>
  <si>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</si>
  <si>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</si>
  <si>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</si>
  <si>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</si>
  <si>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</si>
  <si>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</si>
  <si>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</si>
  <si>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</si>
  <si>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</si>
  <si>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</si>
  <si>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</si>
  <si>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</si>
  <si>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</si>
  <si>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</si>
  <si>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</si>
  <si>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</si>
  <si>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</si>
  <si>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</si>
  <si>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</si>
  <si>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</si>
  <si>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</si>
  <si>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</si>
  <si>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</si>
  <si>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</si>
  <si>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</si>
  <si>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</si>
  <si>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</si>
  <si>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</si>
  <si>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</si>
  <si>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</si>
  <si>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</si>
  <si>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</si>
  <si>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</si>
  <si>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</si>
  <si>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</si>
  <si>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</si>
  <si>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</si>
  <si>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</si>
  <si>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</si>
  <si>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</si>
  <si>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</si>
  <si>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</si>
  <si>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</si>
  <si>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</si>
  <si>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</si>
  <si>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</si>
  <si>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</si>
  <si>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</si>
  <si>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</si>
  <si>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</si>
  <si>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</si>
  <si>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</si>
  <si>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</si>
  <si>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</si>
  <si>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</si>
  <si>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</si>
  <si>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</si>
  <si>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</si>
  <si>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</si>
  <si>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</si>
  <si>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</si>
  <si>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</si>
  <si>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</si>
  <si>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</si>
  <si>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</si>
  <si>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</si>
  <si>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</si>
  <si>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</si>
  <si>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</si>
  <si>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</si>
  <si>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</si>
  <si>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</si>
  <si>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</si>
  <si>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</si>
  <si>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</si>
  <si>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</si>
  <si>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</si>
  <si>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</si>
  <si>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</si>
  <si>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</si>
  <si>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</si>
  <si>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</si>
  <si>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</si>
  <si>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</si>
  <si>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</si>
  <si>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</si>
  <si>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</si>
  <si>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</si>
  <si>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</si>
  <si>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</si>
  <si>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</si>
  <si>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</si>
  <si>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</si>
  <si>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</si>
  <si>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</si>
  <si>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</si>
  <si>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</si>
  <si>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</si>
  <si>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</si>
  <si>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</si>
  <si>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</si>
  <si>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</si>
  <si>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</si>
  <si>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</si>
  <si>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</si>
  <si>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</si>
  <si>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</si>
  <si>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</si>
  <si>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</si>
  <si>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</si>
  <si>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</si>
  <si>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</si>
  <si>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</si>
  <si>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</si>
  <si>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</si>
  <si>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</si>
  <si>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</si>
  <si>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</si>
  <si>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</si>
  <si>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</si>
  <si>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</si>
  <si>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</si>
  <si>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</si>
  <si>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</si>
  <si>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</si>
  <si>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</si>
  <si>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</si>
  <si>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</si>
  <si>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</si>
  <si>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</si>
  <si>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</si>
  <si>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</si>
  <si>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</si>
  <si>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</si>
  <si>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</si>
  <si>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</si>
  <si>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</si>
  <si>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</si>
  <si>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</si>
  <si>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</si>
  <si>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</si>
  <si>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</si>
  <si>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</si>
  <si>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</si>
  <si>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</si>
  <si>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</si>
  <si>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</si>
  <si>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</si>
  <si>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</si>
  <si>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</si>
  <si>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</si>
  <si>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</si>
  <si>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</si>
  <si>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</si>
  <si>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</si>
  <si>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</si>
  <si>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</si>
  <si>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</si>
  <si>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</si>
  <si>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</si>
  <si>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</si>
  <si>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</si>
  <si>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</si>
  <si>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</si>
  <si>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</si>
  <si>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</si>
  <si>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</si>
  <si>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</si>
  <si>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</si>
  <si>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</si>
  <si>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</si>
  <si>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</si>
  <si>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</si>
  <si>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</si>
  <si>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</si>
  <si>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</si>
  <si>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</si>
  <si>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</si>
  <si>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</si>
  <si>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</si>
  <si>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</si>
  <si>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</si>
  <si>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</si>
  <si>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</si>
  <si>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</si>
  <si>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</si>
  <si>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</si>
  <si>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</si>
  <si>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</si>
  <si>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</si>
  <si>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</si>
  <si>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</si>
  <si>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</si>
  <si>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</si>
  <si>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</si>
  <si>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</si>
  <si>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</si>
  <si>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</si>
  <si>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</si>
  <si>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</si>
  <si>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</si>
  <si>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</si>
  <si>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</si>
  <si>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</si>
  <si>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</si>
  <si>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</si>
  <si>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</si>
  <si>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</si>
  <si>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</si>
  <si>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</si>
  <si>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</si>
  <si>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</si>
  <si>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</si>
  <si>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</si>
  <si>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</si>
  <si>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</si>
  <si>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</si>
  <si>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</si>
  <si>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</si>
  <si>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</si>
  <si>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</si>
  <si>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</si>
  <si>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</si>
  <si>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</si>
  <si>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</si>
  <si>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</si>
  <si>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</si>
  <si>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</si>
  <si>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</si>
  <si>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</si>
  <si>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</si>
  <si>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</si>
  <si>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</si>
  <si>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</si>
  <si>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</si>
  <si>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</si>
  <si>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</si>
  <si>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</si>
  <si>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</si>
  <si>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</si>
  <si>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</si>
  <si>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</si>
  <si>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</si>
  <si>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</si>
  <si>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</si>
  <si>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</si>
  <si>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</si>
  <si>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</si>
  <si>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</si>
  <si>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</si>
  <si>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</si>
  <si>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</si>
  <si>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</si>
  <si>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</si>
  <si>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</si>
  <si>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</si>
  <si>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</si>
  <si>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</si>
  <si>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</si>
  <si>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</si>
  <si>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</si>
  <si>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</si>
  <si>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</si>
  <si>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</si>
  <si>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</si>
  <si>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</si>
  <si>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</si>
  <si>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</si>
  <si>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</si>
  <si>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</si>
  <si>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</si>
  <si>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</si>
  <si>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</si>
  <si>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</si>
  <si>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</si>
  <si>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</si>
  <si>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</si>
  <si>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</si>
  <si>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</si>
  <si>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</si>
  <si>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</si>
  <si>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</si>
  <si>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</si>
  <si>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</si>
  <si>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</si>
  <si>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</si>
  <si>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</si>
  <si>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</si>
  <si>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</si>
  <si>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</si>
  <si>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</si>
  <si>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</si>
  <si>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</si>
  <si>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</si>
  <si>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</si>
  <si>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</si>
  <si>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</si>
  <si>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</si>
  <si>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</si>
  <si>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</si>
  <si>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</si>
  <si>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</si>
  <si>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</si>
  <si>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</si>
  <si>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</si>
  <si>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</si>
  <si>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</si>
  <si>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</si>
  <si>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</si>
  <si>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</si>
  <si>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</si>
  <si>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</si>
  <si>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</si>
  <si>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</si>
  <si>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</si>
  <si>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</si>
  <si>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</si>
  <si>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</si>
  <si>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</si>
  <si>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</si>
  <si>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</si>
  <si>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</si>
  <si>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</si>
  <si>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</si>
  <si>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</si>
  <si>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</si>
  <si>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</si>
  <si>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</si>
  <si>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</si>
  <si>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</si>
  <si>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</si>
  <si>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</si>
  <si>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</si>
  <si>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</si>
  <si>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</si>
  <si>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</si>
  <si>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</si>
  <si>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</si>
  <si>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</si>
  <si>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</si>
  <si>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</si>
  <si>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</si>
  <si>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</si>
  <si>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</si>
  <si>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</si>
  <si>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</si>
  <si>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</si>
  <si>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</si>
  <si>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</si>
  <si>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</si>
  <si>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</si>
  <si>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</si>
  <si>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</si>
  <si>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</si>
  <si>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</si>
  <si>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</si>
  <si>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</si>
  <si>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</si>
  <si>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</si>
  <si>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</si>
  <si>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</si>
  <si>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</si>
  <si>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</si>
  <si>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</si>
  <si>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</si>
  <si>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</si>
  <si>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</si>
  <si>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</si>
  <si>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</si>
  <si>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</si>
  <si>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</si>
  <si>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</si>
  <si>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</si>
  <si>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</si>
  <si>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</si>
  <si>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</si>
  <si>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</si>
  <si>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</si>
  <si>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</si>
  <si>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</si>
  <si>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</si>
  <si>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</si>
  <si>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</si>
  <si>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</si>
  <si>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</si>
  <si>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</si>
  <si>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</si>
  <si>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</si>
  <si>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</si>
  <si>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</si>
  <si>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</si>
  <si>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</si>
  <si>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</si>
  <si>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</si>
  <si>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</si>
  <si>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</si>
  <si>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</si>
  <si>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</si>
  <si>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</si>
  <si>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</si>
  <si>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</si>
  <si>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</si>
  <si>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</si>
  <si>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</si>
  <si>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</si>
  <si>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</si>
  <si>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</si>
  <si>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</si>
  <si>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</si>
  <si>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</si>
  <si>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</si>
  <si>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</si>
  <si>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</si>
  <si>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</si>
  <si>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</si>
  <si>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</si>
  <si>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</si>
  <si>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</si>
  <si>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</si>
  <si>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</si>
  <si>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</si>
  <si>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</si>
  <si>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</si>
  <si>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</si>
  <si>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</si>
  <si>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</si>
  <si>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</si>
  <si>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</si>
  <si>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</si>
  <si>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</si>
  <si>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</si>
  <si>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</si>
  <si>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</si>
  <si>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</si>
  <si>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</si>
  <si>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</si>
  <si>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</si>
  <si>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</si>
  <si>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</si>
  <si>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</si>
  <si>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</si>
  <si>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</si>
  <si>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</si>
  <si>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</si>
  <si>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</si>
  <si>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</si>
  <si>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</si>
  <si>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</si>
  <si>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</si>
  <si>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</si>
  <si>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</si>
  <si>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</si>
  <si>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</si>
  <si>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</si>
  <si>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</si>
  <si>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</si>
  <si>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</si>
  <si>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</si>
  <si>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</si>
  <si>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</si>
  <si>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</si>
  <si>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</si>
  <si>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</si>
  <si>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</si>
  <si>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</si>
  <si>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</si>
  <si>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</si>
  <si>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</si>
  <si>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</si>
  <si>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</si>
  <si>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</si>
  <si>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</si>
  <si>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</si>
  <si>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</si>
  <si>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</si>
  <si>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</si>
  <si>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</si>
  <si>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</si>
  <si>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</si>
  <si>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</si>
  <si>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</si>
  <si>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</si>
  <si>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</si>
  <si>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</si>
  <si>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</si>
  <si>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</si>
  <si>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</si>
  <si>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</si>
  <si>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</si>
  <si>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</si>
  <si>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</si>
  <si>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</si>
  <si>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</si>
  <si>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</si>
  <si>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</si>
  <si>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</si>
  <si>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</si>
  <si>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</si>
  <si>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</si>
  <si>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</si>
  <si>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</si>
  <si>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</si>
  <si>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</si>
  <si>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</si>
  <si>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</si>
  <si>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</si>
  <si>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</si>
  <si>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</si>
  <si>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</si>
  <si>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</si>
  <si>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</si>
  <si>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</si>
  <si>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</si>
  <si>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</si>
  <si>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</si>
  <si>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</si>
  <si>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</si>
  <si>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</si>
  <si>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</si>
  <si>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</si>
  <si>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</si>
  <si>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</si>
  <si>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</si>
  <si>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</si>
  <si>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</si>
  <si>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</si>
  <si>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</si>
  <si>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</si>
  <si>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</si>
  <si>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</si>
  <si>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</si>
  <si>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</si>
  <si>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</si>
  <si>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</si>
  <si>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</si>
  <si>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</si>
  <si>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</si>
  <si>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</si>
  <si>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</si>
  <si>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</si>
  <si>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</si>
  <si>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</si>
  <si>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</si>
  <si>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</si>
  <si>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</si>
  <si>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</si>
  <si>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</si>
  <si>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</si>
  <si>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</si>
  <si>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</si>
  <si>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</si>
  <si>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</si>
  <si>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</si>
  <si>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</si>
  <si>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</si>
  <si>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</si>
  <si>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</si>
  <si>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</si>
  <si>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</si>
  <si>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</si>
  <si>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</si>
  <si>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</si>
  <si>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</si>
  <si>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</si>
  <si>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</si>
  <si>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</si>
  <si>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</si>
  <si>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</si>
  <si>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</si>
  <si>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</si>
  <si>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</si>
  <si>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</si>
  <si>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</si>
  <si>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</si>
  <si>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</si>
  <si>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</si>
  <si>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</si>
  <si>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</si>
  <si>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</si>
  <si>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</si>
  <si>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</si>
  <si>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</si>
  <si>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</si>
  <si>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</si>
  <si>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</si>
  <si>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</si>
  <si>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</si>
  <si>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</si>
  <si>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</si>
  <si>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</si>
  <si>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</si>
  <si>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</si>
  <si>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</si>
  <si>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</si>
  <si>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</si>
  <si>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</si>
  <si>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</si>
  <si>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</si>
  <si>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</si>
  <si>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</si>
  <si>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</si>
  <si>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</si>
  <si>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</si>
  <si>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</si>
  <si>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</si>
  <si>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</si>
  <si>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</si>
  <si>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</si>
  <si>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</si>
  <si>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</si>
  <si>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</si>
  <si>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</si>
  <si>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</si>
  <si>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</si>
  <si>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</si>
  <si>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</si>
  <si>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</si>
  <si>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</si>
  <si>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</si>
  <si>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</si>
  <si>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</si>
  <si>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</si>
  <si>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</si>
  <si>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</si>
  <si>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</si>
  <si>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</si>
  <si>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</si>
  <si>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</si>
  <si>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</si>
  <si>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</si>
  <si>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</si>
  <si>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</si>
  <si>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</si>
  <si>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</si>
  <si>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</si>
  <si>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</si>
  <si>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</si>
  <si>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</si>
  <si>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</si>
  <si>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</si>
  <si>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</si>
  <si>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</si>
  <si>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</si>
  <si>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</si>
  <si>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</si>
  <si>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</si>
  <si>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</si>
  <si>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</si>
  <si>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</si>
  <si>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</si>
  <si>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</si>
  <si>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</si>
  <si>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</si>
  <si>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</si>
  <si>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</si>
  <si>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</si>
  <si>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</si>
  <si>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</si>
  <si>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</si>
  <si>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</si>
  <si>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</si>
  <si>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</si>
  <si>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</si>
  <si>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</si>
  <si>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</si>
  <si>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</si>
  <si>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</si>
  <si>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</si>
  <si>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</si>
  <si>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</si>
  <si>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</si>
  <si>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</si>
  <si>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</si>
  <si>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</si>
  <si>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</si>
  <si>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</si>
  <si>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</si>
  <si>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</si>
  <si>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</si>
  <si>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</si>
  <si>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</si>
  <si>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</si>
  <si>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</si>
  <si>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</si>
  <si>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</si>
  <si>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</si>
  <si>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</si>
  <si>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</si>
  <si>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</si>
  <si>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</si>
  <si>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</si>
  <si>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</si>
  <si>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</si>
  <si>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</si>
  <si>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</si>
  <si>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</si>
  <si>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</si>
  <si>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</si>
  <si>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</si>
  <si>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</si>
  <si>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</si>
  <si>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</si>
  <si>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</si>
  <si>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</si>
  <si>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</si>
  <si>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</si>
  <si>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</si>
  <si>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</si>
  <si>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</si>
  <si>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</si>
  <si>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</si>
  <si>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</si>
  <si>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</si>
  <si>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</si>
  <si>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</si>
  <si>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</si>
  <si>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</si>
  <si>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</si>
  <si>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</si>
  <si>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</si>
  <si>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</si>
  <si>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</si>
  <si>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</si>
  <si>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</si>
  <si>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</si>
  <si>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</si>
  <si>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</si>
  <si>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</si>
  <si>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</si>
  <si>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</si>
  <si>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</si>
  <si>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</si>
  <si>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</si>
  <si>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</si>
  <si>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</si>
  <si>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</si>
  <si>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</si>
  <si>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</si>
  <si>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</si>
  <si>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</si>
  <si>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</si>
  <si>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</si>
  <si>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</si>
  <si>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</si>
  <si>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</si>
  <si>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</si>
  <si>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</si>
  <si>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</si>
  <si>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</si>
  <si>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</si>
  <si>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</si>
  <si>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</si>
  <si>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</si>
  <si>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</si>
  <si>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</si>
  <si>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</si>
  <si>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</si>
  <si>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</si>
  <si>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</si>
  <si>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</si>
  <si>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</si>
  <si>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</si>
  <si>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</si>
  <si>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</si>
  <si>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</si>
  <si>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</si>
  <si>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</si>
  <si>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</si>
  <si>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</si>
  <si>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</si>
  <si>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</si>
  <si>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</si>
  <si>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</si>
  <si>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</si>
  <si>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</si>
  <si>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</si>
  <si>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</si>
  <si>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</si>
  <si>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</si>
  <si>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</si>
  <si>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</si>
  <si>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</si>
  <si>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</si>
  <si>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</si>
  <si>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</si>
  <si>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</si>
  <si>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</si>
  <si>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</si>
  <si>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</si>
  <si>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</si>
  <si>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</si>
  <si>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</si>
  <si>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</si>
  <si>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</si>
  <si>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</si>
  <si>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</si>
  <si>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</si>
  <si>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</si>
  <si>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</si>
  <si>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</si>
  <si>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</si>
  <si>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</si>
  <si>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</si>
  <si>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</si>
  <si>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</si>
  <si>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</si>
  <si>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</si>
  <si>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</si>
  <si>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</si>
  <si>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</si>
  <si>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</si>
  <si>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</si>
  <si>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</si>
  <si>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</si>
  <si>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</si>
  <si>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</si>
  <si>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</si>
  <si>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</si>
  <si>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</si>
  <si>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</si>
  <si>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</si>
  <si>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</si>
  <si>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</si>
  <si>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</si>
  <si>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</si>
  <si>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</si>
  <si>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</si>
  <si>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</si>
  <si>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</si>
  <si>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</si>
  <si>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</si>
  <si>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</si>
  <si>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</si>
  <si>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</si>
  <si>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</si>
  <si>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</si>
  <si>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</si>
  <si>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</si>
  <si>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</si>
  <si>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</si>
  <si>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</si>
  <si>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</si>
  <si>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</si>
  <si>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</si>
  <si>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</si>
  <si>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</si>
  <si>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</si>
  <si>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</si>
  <si>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</si>
  <si>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</si>
  <si>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</si>
  <si>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</si>
  <si>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</si>
  <si>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</si>
  <si>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</si>
  <si>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</si>
  <si>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</si>
  <si>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</si>
  <si>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</si>
  <si>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</si>
  <si>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</si>
  <si>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</si>
  <si>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</si>
  <si>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</si>
  <si>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</si>
  <si>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</si>
  <si>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</si>
  <si>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</si>
  <si>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</si>
  <si>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</si>
  <si>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</si>
  <si>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</si>
  <si>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</si>
  <si>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</si>
  <si>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</si>
  <si>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</si>
  <si>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</si>
  <si>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</si>
  <si>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</si>
  <si>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</si>
  <si>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</si>
  <si>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</si>
  <si>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</si>
  <si>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</si>
  <si>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</si>
  <si>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</si>
  <si>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</si>
  <si>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</si>
  <si>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</si>
  <si>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</si>
  <si>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</si>
  <si>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</si>
  <si>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</si>
  <si>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</si>
  <si>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</si>
  <si>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</si>
  <si>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</si>
  <si>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</si>
  <si>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</si>
  <si>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</si>
  <si>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</si>
  <si>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</si>
  <si>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</si>
  <si>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</si>
  <si>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</si>
  <si>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</si>
  <si>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</si>
  <si>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</si>
  <si>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</si>
  <si>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</si>
  <si>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</si>
  <si>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</si>
  <si>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</si>
  <si>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</si>
  <si>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</si>
  <si>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</si>
  <si>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</si>
  <si>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</si>
  <si>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</si>
  <si>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</si>
  <si>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</si>
  <si>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</si>
  <si>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</si>
  <si>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</si>
  <si>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</si>
  <si>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</si>
  <si>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</si>
  <si>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</si>
  <si>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</si>
  <si>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</si>
  <si>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</si>
  <si>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</si>
  <si>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</si>
  <si>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</si>
  <si>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</si>
  <si>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</si>
  <si>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</si>
  <si>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</si>
  <si>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</si>
  <si>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</si>
  <si>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</si>
  <si>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</si>
  <si>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</si>
  <si>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</si>
  <si>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</si>
  <si>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</si>
  <si>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</si>
  <si>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</si>
  <si>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</si>
  <si>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</si>
  <si>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</si>
  <si>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</si>
  <si>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</si>
  <si>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</si>
  <si>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</si>
  <si>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</si>
  <si>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</si>
  <si>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</si>
  <si>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</si>
  <si>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</si>
  <si>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</si>
  <si>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</si>
  <si>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</si>
  <si>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</si>
  <si>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</si>
  <si>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</si>
  <si>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</si>
  <si>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</si>
  <si>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</si>
  <si>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</si>
  <si>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</si>
  <si>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</si>
  <si>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</si>
  <si>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</si>
  <si>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</si>
  <si>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</si>
  <si>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</si>
  <si>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</si>
  <si>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</si>
  <si>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</si>
  <si>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</si>
  <si>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</si>
  <si>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</si>
  <si>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</si>
  <si>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</si>
  <si>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</si>
  <si>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</si>
  <si>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</si>
  <si>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</si>
  <si>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</si>
  <si>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</si>
  <si>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</si>
  <si>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</si>
  <si>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</si>
  <si>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</si>
  <si>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</si>
  <si>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</si>
  <si>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</si>
  <si>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</si>
  <si>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</si>
  <si>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</si>
  <si>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</si>
  <si>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</si>
  <si>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</si>
  <si>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</si>
  <si>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</si>
  <si>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</si>
  <si>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</si>
  <si>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</si>
  <si>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</si>
  <si>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</si>
  <si>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</si>
  <si>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</si>
  <si>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</si>
  <si>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</si>
  <si>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</si>
  <si>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</si>
  <si>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</si>
  <si>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</si>
  <si>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</si>
  <si>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</si>
  <si>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</si>
  <si>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</si>
  <si>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</si>
  <si>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</si>
  <si>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</si>
  <si>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</si>
  <si>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</si>
  <si>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</si>
  <si>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</si>
  <si>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</si>
  <si>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</si>
  <si>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</si>
  <si>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</si>
  <si>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</si>
  <si>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</si>
  <si>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</si>
  <si>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</si>
  <si>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</si>
  <si>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</si>
  <si>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</si>
  <si>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</si>
  <si>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</si>
  <si>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</si>
  <si>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</si>
  <si>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</si>
  <si>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</si>
  <si>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</si>
  <si>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</si>
  <si>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</si>
  <si>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</si>
  <si>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</si>
  <si>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</si>
  <si>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</si>
  <si>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</si>
  <si>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</si>
  <si>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</si>
  <si>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</si>
  <si>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</si>
  <si>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</si>
  <si>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</si>
  <si>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</si>
  <si>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</si>
  <si>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</si>
  <si>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</si>
  <si>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</si>
  <si>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</si>
  <si>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</si>
  <si>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</si>
  <si>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</si>
  <si>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</si>
  <si>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</si>
  <si>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</si>
  <si>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</si>
  <si>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</si>
  <si>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</si>
  <si>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</si>
  <si>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</si>
  <si>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</si>
  <si>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</si>
  <si>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</si>
  <si>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</si>
  <si>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</si>
  <si>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</si>
  <si>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</si>
  <si>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</si>
  <si>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</si>
  <si>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</si>
  <si>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</si>
  <si>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</si>
  <si>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</si>
  <si>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</si>
  <si>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</si>
  <si>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</si>
  <si>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</si>
  <si>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</si>
  <si>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</si>
  <si>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</si>
  <si>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</si>
  <si>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</si>
  <si>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</si>
  <si>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</si>
  <si>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</si>
  <si>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</si>
  <si>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</si>
  <si>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</si>
  <si>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</si>
  <si>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</si>
  <si>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</si>
  <si>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</si>
  <si>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</si>
  <si>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</si>
  <si>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</si>
  <si>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</si>
  <si>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</si>
  <si>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</si>
  <si>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</si>
  <si>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</si>
  <si>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</si>
  <si>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</si>
  <si>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</si>
  <si>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</si>
  <si>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</si>
  <si>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</si>
  <si>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</si>
  <si>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</si>
  <si>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</si>
  <si>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</si>
  <si>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</si>
  <si>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</si>
  <si>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</si>
  <si>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</si>
  <si>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</si>
  <si>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</si>
  <si>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</si>
  <si>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</si>
  <si>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</si>
  <si>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</si>
  <si>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</si>
  <si>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</si>
  <si>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</si>
  <si>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</si>
  <si>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</si>
  <si>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</si>
  <si>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</si>
  <si>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</si>
  <si>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</si>
  <si>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</si>
  <si>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</si>
  <si>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</si>
  <si>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</si>
  <si>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</si>
  <si>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</si>
  <si>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</si>
  <si>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</si>
  <si>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</si>
  <si>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</si>
  <si>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</si>
  <si>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</si>
  <si>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</si>
  <si>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</si>
  <si>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</si>
  <si>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</si>
  <si>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</si>
  <si>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</si>
  <si>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</si>
  <si>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</si>
  <si>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</si>
  <si>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</si>
  <si>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</si>
  <si>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</si>
  <si>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</si>
  <si>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</si>
  <si>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</si>
  <si>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</si>
  <si>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</si>
  <si>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</si>
  <si>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</si>
  <si>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</si>
  <si>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</si>
  <si>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</si>
  <si>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</si>
  <si>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</si>
  <si>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</si>
  <si>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</si>
  <si>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</si>
  <si>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</si>
  <si>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</si>
  <si>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</si>
  <si>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</si>
  <si>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</si>
  <si>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</si>
  <si>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</si>
  <si>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</si>
  <si>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</si>
  <si>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</si>
  <si>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</si>
  <si>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</si>
  <si>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</si>
  <si>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</si>
  <si>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</si>
  <si>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</si>
  <si>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</si>
  <si>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</si>
  <si>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</si>
  <si>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</si>
  <si>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</si>
  <si>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</si>
  <si>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</si>
  <si>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</si>
  <si>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</si>
  <si>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</si>
  <si>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</si>
  <si>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</si>
  <si>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</si>
  <si>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</si>
  <si>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</si>
  <si>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</si>
  <si>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</si>
  <si>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</si>
  <si>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</si>
  <si>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</si>
  <si>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</si>
  <si>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</si>
  <si>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</si>
  <si>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</si>
  <si>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</si>
  <si>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</si>
  <si>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</si>
  <si>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</si>
  <si>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</si>
  <si>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</si>
  <si>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</si>
  <si>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</si>
  <si>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</si>
  <si>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</si>
  <si>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</si>
  <si>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</si>
  <si>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</si>
  <si>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</si>
  <si>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</si>
  <si>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</si>
  <si>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</si>
  <si>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</si>
  <si>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</si>
  <si>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</si>
  <si>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</si>
  <si>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</si>
  <si>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</si>
  <si>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</si>
  <si>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</si>
  <si>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</si>
  <si>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</si>
  <si>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</si>
  <si>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</si>
  <si>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</si>
  <si>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</si>
  <si>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</si>
  <si>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</si>
  <si>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</si>
  <si>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</si>
  <si>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</si>
  <si>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</si>
  <si>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</si>
  <si>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</si>
  <si>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</si>
  <si>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</si>
  <si>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</si>
  <si>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</si>
  <si>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</si>
  <si>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</si>
  <si>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</si>
  <si>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</si>
  <si>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</si>
  <si>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</si>
  <si>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</si>
  <si>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</si>
  <si>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</si>
  <si>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</si>
  <si>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</si>
  <si>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</si>
  <si>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</si>
  <si>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</si>
  <si>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</si>
  <si>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</si>
  <si>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</si>
  <si>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</si>
  <si>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</si>
  <si>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</si>
  <si>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</si>
  <si>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</si>
  <si>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</si>
  <si>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</si>
  <si>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</si>
  <si>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</si>
  <si>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</si>
  <si>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</si>
  <si>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</si>
  <si>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</si>
  <si>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</si>
  <si>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</si>
  <si>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</si>
  <si>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</si>
  <si>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</si>
  <si>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</si>
  <si>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</si>
  <si>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</si>
  <si>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</si>
  <si>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</si>
  <si>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</si>
  <si>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</si>
  <si>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</si>
  <si>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</si>
  <si>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</si>
  <si>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</si>
  <si>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</si>
  <si>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</si>
  <si>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</si>
  <si>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</si>
  <si>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</si>
  <si>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</si>
  <si>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</si>
  <si>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</si>
  <si>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</si>
  <si>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</si>
  <si>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</si>
  <si>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</si>
  <si>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</si>
  <si>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</si>
  <si>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</si>
  <si>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</si>
  <si>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</si>
  <si>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</si>
  <si>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</si>
  <si>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</si>
  <si>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</si>
  <si>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</si>
  <si>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</si>
  <si>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</si>
  <si>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</si>
  <si>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</si>
  <si>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</si>
  <si>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</si>
  <si>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</si>
  <si>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</si>
  <si>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</si>
  <si>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</si>
  <si>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</si>
  <si>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</si>
  <si>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</si>
  <si>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</si>
  <si>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</si>
  <si>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</si>
  <si>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</si>
  <si>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</si>
  <si>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</si>
  <si>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</si>
  <si>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</si>
  <si>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</si>
  <si>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</si>
  <si>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</si>
  <si>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</si>
  <si>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</si>
  <si>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</si>
  <si>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</si>
  <si>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</si>
  <si>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</si>
  <si>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</si>
  <si>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</si>
  <si>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</si>
  <si>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</si>
  <si>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</si>
  <si>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</si>
  <si>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</si>
  <si>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</si>
  <si>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</si>
  <si>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</si>
  <si>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</si>
  <si>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</si>
  <si>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</si>
  <si>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</si>
  <si>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</si>
  <si>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</si>
  <si>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</si>
  <si>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</si>
  <si>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</si>
  <si>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</si>
  <si>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</si>
  <si>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</si>
  <si>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</si>
  <si>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</si>
  <si>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</si>
  <si>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</si>
  <si>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</si>
  <si>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</si>
  <si>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</si>
  <si>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</si>
  <si>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</si>
  <si>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</si>
  <si>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</si>
  <si>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</si>
  <si>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</si>
  <si>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</si>
  <si>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</si>
  <si>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</si>
  <si>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</si>
  <si>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</si>
  <si>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</si>
  <si>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</si>
  <si>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</si>
  <si>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</si>
  <si>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</si>
  <si>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</si>
  <si>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</si>
  <si>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</si>
  <si>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</si>
  <si>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</si>
  <si>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</si>
  <si>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</si>
  <si>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</si>
  <si>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</si>
  <si>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</si>
  <si>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</si>
  <si>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</si>
  <si>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</si>
  <si>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</si>
  <si>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</si>
  <si>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</si>
  <si>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</si>
  <si>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</si>
  <si>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</si>
  <si>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</si>
  <si>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</si>
  <si>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</si>
  <si>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</si>
  <si>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</si>
  <si>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</si>
  <si>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</si>
  <si>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</si>
  <si>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</si>
  <si>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</si>
  <si>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</si>
  <si>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</si>
  <si>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</si>
  <si>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</si>
  <si>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</si>
  <si>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</si>
  <si>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</si>
  <si>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</si>
  <si>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</si>
  <si>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</si>
  <si>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</si>
  <si>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</si>
  <si>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</si>
  <si>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</si>
  <si>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</si>
  <si>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</si>
  <si>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</si>
  <si>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</si>
  <si>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</si>
  <si>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</si>
  <si>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</si>
  <si>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</si>
  <si>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</si>
  <si>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</si>
  <si>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</si>
  <si>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</si>
  <si>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</si>
  <si>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</si>
  <si>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</si>
  <si>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</si>
  <si>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</si>
  <si>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</si>
  <si>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</si>
  <si>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</si>
  <si>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</si>
  <si>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</si>
  <si>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</si>
  <si>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</si>
  <si>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</si>
  <si>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</si>
  <si>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</si>
  <si>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</si>
  <si>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</si>
  <si>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</si>
  <si>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</si>
  <si>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</si>
  <si>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</si>
  <si>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</si>
  <si>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</si>
  <si>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</si>
  <si>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</si>
  <si>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</si>
  <si>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</si>
  <si>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</si>
  <si>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</si>
  <si>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</si>
  <si>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</si>
  <si>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</si>
  <si>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</si>
  <si>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</si>
  <si>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</si>
  <si>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</si>
  <si>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</si>
  <si>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</si>
  <si>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</si>
  <si>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</si>
  <si>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</si>
  <si>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</si>
  <si>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</si>
  <si>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</si>
  <si>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</si>
  <si>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</si>
  <si>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</si>
  <si>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</si>
  <si>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</si>
  <si>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</si>
  <si>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</si>
  <si>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</si>
  <si>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</si>
  <si>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</si>
  <si>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</si>
  <si>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</si>
  <si>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</si>
  <si>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</si>
  <si>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</si>
  <si>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</si>
  <si>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</si>
  <si>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</si>
  <si>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</si>
  <si>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</si>
  <si>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</si>
  <si>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</si>
  <si>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</si>
  <si>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</si>
  <si>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</si>
  <si>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</si>
  <si>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</si>
  <si>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</si>
  <si>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</si>
  <si>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</si>
  <si>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</si>
  <si>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</si>
  <si>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</si>
  <si>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</si>
  <si>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</si>
  <si>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</si>
  <si>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</si>
  <si>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</si>
  <si>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</si>
  <si>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</si>
  <si>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</si>
  <si>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</si>
  <si>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</si>
  <si>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</si>
  <si>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</si>
  <si>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</si>
  <si>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</si>
  <si>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</si>
  <si>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</si>
  <si>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</si>
  <si>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</si>
  <si>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</si>
  <si>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</si>
  <si>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</si>
  <si>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</si>
  <si>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</si>
  <si>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</si>
  <si>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</si>
  <si>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</si>
  <si>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</si>
  <si>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</si>
  <si>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</si>
  <si>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</si>
  <si>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</si>
  <si>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</si>
  <si>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</si>
  <si>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</si>
  <si>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</si>
  <si>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</si>
  <si>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</si>
  <si>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</si>
  <si>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</si>
  <si>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</si>
  <si>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</si>
  <si>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</si>
  <si>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</si>
  <si>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</si>
  <si>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</si>
  <si>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</si>
  <si>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</si>
  <si>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</si>
  <si>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</si>
  <si>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</si>
  <si>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</si>
  <si>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</si>
  <si>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</si>
  <si>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</si>
  <si>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</si>
  <si>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</si>
  <si>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</si>
  <si>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</si>
  <si>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</si>
  <si>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</si>
  <si>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</si>
  <si>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</si>
  <si>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</si>
  <si>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</si>
  <si>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</si>
  <si>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</si>
  <si>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</si>
  <si>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</si>
  <si>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</si>
  <si>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</si>
  <si>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</si>
  <si>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</si>
  <si>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</si>
  <si>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</si>
  <si>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</si>
  <si>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</si>
  <si>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</si>
  <si>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</si>
  <si>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</si>
  <si>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</si>
  <si>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</si>
  <si>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</si>
  <si>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</si>
  <si>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</si>
  <si>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</si>
  <si>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</si>
  <si>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</si>
  <si>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</si>
  <si>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</si>
  <si>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</si>
  <si>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</si>
  <si>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</si>
  <si>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</si>
  <si>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</si>
  <si>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</si>
  <si>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</si>
  <si>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</si>
  <si>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</si>
  <si>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</si>
  <si>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</si>
  <si>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</si>
  <si>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</si>
  <si>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</si>
  <si>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</si>
  <si>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</si>
  <si>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</si>
  <si>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</si>
  <si>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</si>
  <si>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</si>
  <si>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</si>
  <si>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</si>
  <si>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</si>
  <si>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</si>
  <si>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</si>
  <si>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</si>
  <si>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</si>
  <si>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</si>
  <si>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</si>
  <si>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</si>
  <si>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</si>
  <si>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</si>
  <si>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</si>
  <si>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</si>
  <si>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</si>
  <si>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</si>
  <si>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</si>
  <si>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</si>
  <si>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</si>
  <si>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</si>
  <si>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</si>
  <si>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</si>
  <si>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</si>
  <si>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</si>
  <si>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</si>
  <si>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</si>
  <si>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</si>
  <si>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</si>
  <si>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</si>
  <si>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</si>
  <si>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</si>
  <si>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</si>
  <si>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</si>
  <si>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</si>
  <si>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</si>
  <si>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</si>
  <si>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</si>
  <si>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</si>
  <si>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</si>
  <si>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</si>
  <si>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</si>
  <si>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</si>
  <si>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</si>
  <si>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</si>
  <si>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</si>
  <si>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</si>
  <si>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</si>
  <si>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</si>
  <si>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</si>
  <si>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</si>
  <si>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</si>
  <si>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</si>
  <si>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</si>
  <si>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</si>
  <si>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</si>
  <si>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</si>
  <si>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</si>
  <si>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</si>
  <si>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</si>
  <si>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</si>
  <si>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</si>
  <si>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</si>
  <si>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</si>
  <si>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</si>
  <si>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</si>
  <si>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</si>
  <si>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</si>
  <si>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</si>
  <si>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</si>
  <si>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</si>
  <si>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</si>
  <si>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</si>
  <si>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</si>
  <si>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</si>
  <si>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</si>
  <si>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</si>
  <si>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</si>
  <si>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</si>
  <si>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</si>
  <si>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</si>
  <si>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</si>
  <si>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</si>
  <si>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</si>
  <si>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</si>
  <si>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</si>
  <si>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</si>
  <si>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</si>
  <si>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</si>
  <si>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</si>
  <si>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</si>
  <si>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</si>
  <si>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</si>
  <si>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</si>
  <si>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</si>
  <si>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</si>
  <si>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</si>
  <si>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</si>
  <si>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</si>
  <si>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</si>
  <si>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</si>
  <si>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</si>
  <si>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</si>
  <si>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</si>
  <si>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</si>
  <si>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</si>
  <si>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</si>
  <si>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</si>
  <si>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</si>
  <si>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</si>
  <si>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</si>
  <si>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</si>
  <si>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</si>
  <si>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</si>
  <si>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</si>
  <si>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</si>
  <si>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</si>
  <si>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</si>
  <si>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</si>
  <si>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</si>
  <si>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</si>
  <si>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</si>
  <si>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</si>
  <si>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</si>
  <si>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</si>
  <si>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</si>
  <si>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</si>
  <si>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</si>
  <si>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</si>
  <si>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</si>
  <si>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</si>
  <si>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</si>
  <si>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</si>
  <si>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</si>
  <si>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</si>
  <si>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</si>
  <si>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</si>
  <si>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</si>
  <si>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</si>
  <si>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</si>
  <si>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</si>
  <si>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</si>
  <si>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</si>
  <si>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</si>
  <si>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</si>
  <si>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</si>
  <si>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</si>
  <si>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</si>
  <si>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</si>
  <si>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</si>
  <si>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</si>
  <si>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</si>
  <si>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</si>
  <si>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</si>
  <si>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</si>
  <si>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</si>
  <si>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</si>
  <si>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</si>
  <si>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</si>
  <si>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</si>
  <si>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</si>
  <si>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</si>
  <si>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</si>
  <si>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</si>
  <si>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</si>
  <si>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</si>
  <si>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</si>
  <si>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</si>
  <si>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</si>
  <si>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</si>
  <si>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</si>
  <si>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</si>
  <si>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</si>
  <si>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</si>
  <si>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</si>
  <si>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</si>
  <si>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</si>
  <si>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</si>
  <si>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</si>
  <si>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</si>
  <si>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</si>
  <si>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</si>
  <si>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</si>
  <si>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</si>
  <si>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</si>
  <si>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</si>
  <si>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</si>
  <si>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</si>
  <si>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</si>
  <si>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</si>
  <si>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</si>
  <si>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</si>
  <si>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</si>
  <si>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</si>
  <si>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</si>
  <si>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</si>
  <si>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</si>
  <si>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</si>
  <si>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</si>
  <si>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</si>
  <si>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</si>
  <si>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</si>
  <si>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</si>
  <si>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</si>
  <si>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</si>
  <si>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</si>
  <si>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</si>
  <si>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</si>
  <si>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</si>
  <si>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</si>
  <si>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</si>
  <si>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</si>
  <si>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</si>
  <si>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</si>
  <si>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</si>
  <si>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</si>
  <si>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</si>
  <si>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</si>
  <si>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</si>
  <si>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</si>
  <si>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</si>
  <si>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</si>
  <si>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</si>
  <si>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</si>
  <si>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</si>
  <si>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</si>
  <si>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</si>
  <si>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</si>
  <si>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</si>
  <si>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</si>
  <si>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</si>
  <si>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</si>
  <si>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</si>
  <si>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</si>
  <si>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</si>
  <si>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</si>
  <si>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</si>
  <si>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</si>
  <si>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</si>
  <si>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</si>
  <si>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</si>
  <si>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</si>
  <si>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</si>
  <si>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</si>
  <si>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</si>
  <si>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</si>
  <si>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</si>
  <si>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</si>
  <si>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</si>
  <si>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</si>
  <si>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</si>
  <si>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</si>
  <si>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</si>
  <si>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</si>
  <si>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</si>
  <si>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</si>
  <si>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</si>
  <si>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</si>
  <si>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</si>
  <si>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</si>
  <si>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</si>
  <si>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</si>
  <si>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</si>
  <si>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</si>
  <si>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</si>
  <si>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</si>
  <si>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</si>
  <si>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</si>
  <si>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</si>
  <si>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</si>
  <si>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</si>
  <si>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</si>
  <si>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</si>
  <si>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</si>
  <si>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</si>
  <si>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</si>
  <si>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</si>
  <si>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</si>
  <si>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</si>
  <si>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</si>
  <si>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</si>
  <si>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</si>
  <si>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</si>
  <si>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</si>
  <si>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</si>
  <si>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</si>
  <si>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</si>
  <si>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</si>
  <si>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</si>
  <si>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</si>
  <si>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</si>
  <si>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</si>
  <si>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</si>
  <si>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</si>
  <si>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</si>
  <si>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</si>
  <si>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</si>
  <si>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</si>
  <si>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</si>
  <si>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</si>
  <si>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</si>
  <si>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</si>
  <si>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</si>
  <si>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</si>
  <si>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</si>
  <si>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</si>
  <si>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</si>
  <si>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</si>
  <si>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</si>
  <si>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</si>
  <si>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</si>
  <si>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</si>
  <si>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</si>
  <si>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</si>
  <si>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</si>
  <si>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</si>
  <si>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</si>
  <si>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</si>
  <si>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</si>
  <si>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</si>
  <si>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</si>
  <si>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</si>
  <si>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</si>
  <si>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</si>
  <si>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</si>
  <si>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</si>
  <si>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</si>
  <si>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</si>
  <si>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</si>
  <si>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</si>
  <si>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</si>
  <si>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</si>
  <si>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</si>
  <si>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</si>
  <si>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</si>
  <si>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</si>
  <si>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</si>
  <si>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</si>
  <si>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</si>
  <si>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</si>
  <si>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</si>
  <si>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</si>
  <si>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</si>
  <si>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</si>
  <si>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</si>
  <si>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</si>
  <si>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</si>
  <si>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</si>
  <si>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</si>
  <si>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</si>
  <si>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</si>
  <si>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</si>
  <si>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</si>
  <si>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</si>
  <si>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</si>
  <si>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</si>
  <si>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</si>
  <si>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</si>
  <si>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</si>
  <si>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</si>
  <si>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</si>
  <si>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</si>
  <si>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</si>
  <si>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</si>
  <si>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</si>
  <si>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</si>
  <si>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</si>
  <si>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</si>
  <si>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</si>
  <si>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</si>
  <si>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</si>
  <si>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</si>
  <si>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</si>
  <si>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</si>
  <si>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</si>
  <si>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</si>
  <si>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</si>
  <si>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</si>
  <si>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</si>
  <si>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</si>
  <si>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</si>
  <si>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</si>
  <si>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</si>
  <si>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</si>
  <si>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</si>
  <si>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</si>
  <si>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</si>
  <si>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</si>
  <si>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</si>
  <si>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</si>
  <si>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</si>
  <si>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</si>
  <si>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</si>
  <si>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</si>
  <si>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</si>
  <si>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</si>
  <si>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</si>
  <si>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</si>
  <si>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</si>
  <si>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</si>
  <si>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</si>
  <si>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</si>
  <si>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</si>
  <si>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</si>
  <si>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</si>
  <si>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</si>
  <si>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</si>
  <si>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</si>
  <si>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</si>
  <si>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</si>
  <si>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</si>
  <si>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</si>
  <si>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</si>
  <si>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</si>
  <si>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</si>
  <si>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</si>
  <si>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</si>
  <si>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</si>
  <si>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</si>
  <si>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</si>
  <si>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</si>
  <si>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</si>
  <si>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</si>
  <si>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</si>
  <si>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</si>
  <si>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</si>
  <si>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</si>
  <si>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</si>
  <si>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</si>
  <si>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</si>
  <si>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【市町村記入欄・収受印欄】　　※電子申請の場合は記入不要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</si>
  <si>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</si>
  <si>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</si>
  <si>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</si>
  <si>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t>別紙筆一覧（別紙１）</t>
    <rPh sb="0" eb="2">
      <t>ベッシ</t>
    </rPh>
    <rPh sb="3" eb="5">
      <t>イチラン</t>
    </rPh>
    <rPh sb="6" eb="8">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</si>
</sst>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view="pageBreakPreview" zoomScale="75" zoomScaleNormal="100" zoomScaleSheetLayoutView="75" zoomScalePageLayoutView="70" workbookViewId="0">
      <pane ySplit="1" topLeftCell="A2" activePane="bottomLeft" state="frozen"/>
      <selection pane="bottomLeft" activeCell="J43" sqref="J4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8927</v>
      </c>
      <c r="J6" s="351" t="s">
        <v>9012</v>
      </c>
    </row>
    <row r="7" spans="1:10" ht="33" customHeight="1" thickBot="1">
      <c r="C7" s="223" t="s">
        <v>8037</v>
      </c>
      <c r="D7" s="457" t="s">
        <v>184</v>
      </c>
      <c r="E7" s="458"/>
      <c r="F7" s="459"/>
      <c r="G7" s="304" t="str">
        <f>IF(ISBLANK(H7),"必須","入力済")</f>
        <v>必須</v>
      </c>
      <c r="H7" s="88"/>
      <c r="I7" s="224" t="s">
        <v>8927</v>
      </c>
      <c r="J7" s="352" t="s">
        <v>9013</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必須</v>
      </c>
      <c r="H10" s="62"/>
      <c r="I10" s="230" t="s">
        <v>8624</v>
      </c>
      <c r="J10" s="355" t="s">
        <v>11101</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8781</v>
      </c>
      <c r="J14" s="356" t="s">
        <v>9014</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8749</v>
      </c>
      <c r="F17" s="482"/>
      <c r="G17" s="307" t="str">
        <f>IF(ISBLANK(H17),"必須","入力済")</f>
        <v>必須</v>
      </c>
      <c r="H17" s="118"/>
      <c r="I17" s="234" t="s">
        <v>8782</v>
      </c>
      <c r="J17" s="357" t="s">
        <v>8745</v>
      </c>
    </row>
    <row r="18" spans="3:10" ht="33.75" thickBot="1">
      <c r="C18" s="229" t="s">
        <v>8040</v>
      </c>
      <c r="D18" s="453"/>
      <c r="E18" s="470" t="s">
        <v>8750</v>
      </c>
      <c r="F18" s="471"/>
      <c r="G18" s="307" t="str">
        <f>IF(ISBLANK(H18),"該当の場合は必須","入力済")</f>
        <v>該当の場合は必須</v>
      </c>
      <c r="H18" s="122"/>
      <c r="I18" s="235" t="s">
        <v>8783</v>
      </c>
      <c r="J18" s="358" t="s">
        <v>9015</v>
      </c>
    </row>
    <row r="19" spans="3:10" ht="33" customHeight="1">
      <c r="C19" s="225" t="s">
        <v>8535</v>
      </c>
      <c r="D19" s="421" t="s">
        <v>8601</v>
      </c>
      <c r="E19" s="424" t="s">
        <v>8560</v>
      </c>
      <c r="F19" s="425"/>
      <c r="G19" s="304" t="str">
        <f>IF(ISBLANK(H19),"必須","入力済")</f>
        <v>必須</v>
      </c>
      <c r="H19" s="63"/>
      <c r="I19" s="236" t="s">
        <v>8624</v>
      </c>
      <c r="J19" s="359" t="s">
        <v>9073</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8783</v>
      </c>
      <c r="J20" s="357" t="s">
        <v>8762</v>
      </c>
    </row>
    <row r="21" spans="3:10" ht="49.5">
      <c r="C21" s="227" t="s">
        <v>8537</v>
      </c>
      <c r="D21" s="452"/>
      <c r="E21" s="472" t="s">
        <v>9059</v>
      </c>
      <c r="F21" s="473"/>
      <c r="G21" s="305" t="str">
        <f>IF(ISBLANK(H21),"必須","入力済")</f>
        <v>必須</v>
      </c>
      <c r="H21" s="119"/>
      <c r="I21" s="238" t="s">
        <v>8783</v>
      </c>
      <c r="J21" s="354" t="s">
        <v>8763</v>
      </c>
    </row>
    <row r="22" spans="3:10" ht="33">
      <c r="C22" s="227" t="s">
        <v>8538</v>
      </c>
      <c r="D22" s="452"/>
      <c r="E22" s="454" t="s">
        <v>8472</v>
      </c>
      <c r="F22" s="455"/>
      <c r="G22" s="309" t="str">
        <f>IF(ISBLANK(H22),"必須","入力済")</f>
        <v>必須</v>
      </c>
      <c r="H22" s="118"/>
      <c r="I22" s="237" t="s">
        <v>8781</v>
      </c>
      <c r="J22" s="357" t="s">
        <v>8629</v>
      </c>
    </row>
    <row r="23" spans="3:10" ht="49.5" customHeight="1">
      <c r="C23" s="227" t="s">
        <v>8539</v>
      </c>
      <c r="D23" s="452"/>
      <c r="E23" s="454" t="s">
        <v>8467</v>
      </c>
      <c r="F23" s="455"/>
      <c r="G23" s="308" t="str">
        <f>IF(ISBLANK(H23),"必須","入力済")</f>
        <v>必須</v>
      </c>
      <c r="H23" s="56"/>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必須</v>
      </c>
      <c r="H26" s="63"/>
      <c r="I26" s="240" t="s">
        <v>8624</v>
      </c>
      <c r="J26" s="353" t="s">
        <v>9060</v>
      </c>
    </row>
    <row r="27" spans="3:10" ht="49.5">
      <c r="C27" s="227" t="s">
        <v>8543</v>
      </c>
      <c r="D27" s="422"/>
      <c r="E27" s="460" t="s">
        <v>8562</v>
      </c>
      <c r="F27" s="461"/>
      <c r="G27" s="305" t="str">
        <f t="shared" si="0"/>
        <v>必須</v>
      </c>
      <c r="H27" s="119"/>
      <c r="I27" s="241" t="s">
        <v>8783</v>
      </c>
      <c r="J27" s="361" t="s">
        <v>8764</v>
      </c>
    </row>
    <row r="28" spans="3:10" ht="33">
      <c r="C28" s="227" t="s">
        <v>8544</v>
      </c>
      <c r="D28" s="422"/>
      <c r="E28" s="472" t="s">
        <v>8563</v>
      </c>
      <c r="F28" s="473"/>
      <c r="G28" s="305" t="str">
        <f t="shared" si="0"/>
        <v>必須</v>
      </c>
      <c r="H28" s="119"/>
      <c r="I28" s="241" t="s">
        <v>8781</v>
      </c>
      <c r="J28" s="361" t="s">
        <v>8548</v>
      </c>
    </row>
    <row r="29" spans="3:10" ht="33.75" thickBot="1">
      <c r="C29" s="229" t="s">
        <v>8545</v>
      </c>
      <c r="D29" s="423"/>
      <c r="E29" s="436" t="s">
        <v>8520</v>
      </c>
      <c r="F29" s="438"/>
      <c r="G29" s="311" t="str">
        <f t="shared" si="0"/>
        <v>必須</v>
      </c>
      <c r="H29" s="97"/>
      <c r="I29" s="242" t="s">
        <v>8781</v>
      </c>
      <c r="J29" s="362" t="s">
        <v>8765</v>
      </c>
    </row>
    <row r="30" spans="3:10" ht="49.5" customHeight="1">
      <c r="C30" s="225" t="s">
        <v>8546</v>
      </c>
      <c r="D30" s="451" t="s">
        <v>8564</v>
      </c>
      <c r="E30" s="424" t="s">
        <v>185</v>
      </c>
      <c r="F30" s="425"/>
      <c r="G30" s="312" t="str">
        <f t="shared" si="0"/>
        <v>必須</v>
      </c>
      <c r="H30" s="63"/>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必須</v>
      </c>
      <c r="H32" s="70"/>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8781</v>
      </c>
      <c r="J37" s="356" t="s">
        <v>9014</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8749</v>
      </c>
      <c r="F40" s="455"/>
      <c r="G40" s="308" t="str">
        <f>IF(ISBLANK(H40),"必須","入力済")</f>
        <v>必須</v>
      </c>
      <c r="H40" s="118"/>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必須</v>
      </c>
      <c r="H42" s="63"/>
      <c r="I42" s="236" t="s">
        <v>8624</v>
      </c>
      <c r="J42" s="359" t="s">
        <v>9074</v>
      </c>
    </row>
    <row r="43" spans="2:10" ht="82.5">
      <c r="C43" s="227" t="s">
        <v>8536</v>
      </c>
      <c r="D43" s="465"/>
      <c r="E43" s="454" t="str">
        <f>IF(H42="", "氏名（法人の場合は法人名）", IF(H42="個人", "氏名", "法人名"))</f>
        <v>氏名（法人の場合は法人名）</v>
      </c>
      <c r="F43" s="455"/>
      <c r="G43" s="308" t="str">
        <f>IF(ISBLANK(H43),"必須","入力済")</f>
        <v>必須</v>
      </c>
      <c r="H43" s="118"/>
      <c r="I43" s="237" t="s">
        <v>8783</v>
      </c>
      <c r="J43" s="357" t="s">
        <v>11113</v>
      </c>
    </row>
    <row r="44" spans="2:10" ht="50.25" thickBot="1">
      <c r="C44" s="229" t="s">
        <v>8537</v>
      </c>
      <c r="D44" s="466"/>
      <c r="E44" s="439" t="s">
        <v>9059</v>
      </c>
      <c r="F44" s="441"/>
      <c r="G44" s="311" t="str">
        <f>IF(ISBLANK(H44),"必須","入力済")</f>
        <v>必須</v>
      </c>
      <c r="H44" s="120"/>
      <c r="I44" s="244" t="s">
        <v>8783</v>
      </c>
      <c r="J44" s="363" t="s">
        <v>8763</v>
      </c>
    </row>
    <row r="45" spans="2:10" ht="49.5" customHeight="1" thickBot="1">
      <c r="C45" s="223" t="s">
        <v>8538</v>
      </c>
      <c r="D45" s="444" t="s">
        <v>8569</v>
      </c>
      <c r="E45" s="442"/>
      <c r="F45" s="443"/>
      <c r="G45" s="313" t="str">
        <f>IF(ISBLANK(H45),"必須","入力済")</f>
        <v>必須</v>
      </c>
      <c r="H45" s="70"/>
      <c r="I45" s="245" t="s">
        <v>8624</v>
      </c>
      <c r="J45" s="364" t="s">
        <v>11102</v>
      </c>
    </row>
    <row r="46" spans="2:10" ht="33" customHeight="1" thickBot="1">
      <c r="C46" s="223" t="s">
        <v>8539</v>
      </c>
      <c r="D46" s="426" t="s">
        <v>9064</v>
      </c>
      <c r="E46" s="427"/>
      <c r="F46" s="428"/>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必須</v>
      </c>
      <c r="H53" s="68"/>
      <c r="I53" s="250" t="s">
        <v>8781</v>
      </c>
      <c r="J53" s="370" t="s">
        <v>11104</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必須</v>
      </c>
      <c r="H62" s="95"/>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必須</v>
      </c>
      <c r="H67" s="56"/>
      <c r="I67" s="233" t="s">
        <v>8624</v>
      </c>
      <c r="J67" s="357" t="s">
        <v>8636</v>
      </c>
    </row>
    <row r="68" spans="1:10" ht="33">
      <c r="C68" s="227" t="s">
        <v>8038</v>
      </c>
      <c r="D68" s="452"/>
      <c r="E68" s="456" t="s">
        <v>8573</v>
      </c>
      <c r="F68" s="263" t="s">
        <v>8574</v>
      </c>
      <c r="G68" s="308" t="str">
        <f>IF(ISBLANK(H68),"必須","入力済")</f>
        <v>必須</v>
      </c>
      <c r="H68" s="118"/>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9069</v>
      </c>
    </row>
    <row r="73" spans="1:10" ht="33" customHeight="1" thickBot="1">
      <c r="C73" s="229" t="s">
        <v>8537</v>
      </c>
      <c r="D73" s="453"/>
      <c r="E73" s="436" t="s">
        <v>8579</v>
      </c>
      <c r="F73" s="438"/>
      <c r="G73" s="306" t="str">
        <f>IF(ISBLANK(H73),"必須","入力済")</f>
        <v>必須</v>
      </c>
      <c r="H73" s="62"/>
      <c r="I73" s="270" t="s">
        <v>8624</v>
      </c>
      <c r="J73" s="355" t="s">
        <v>9070</v>
      </c>
    </row>
    <row r="74" spans="1:10" ht="33" customHeight="1" thickBot="1">
      <c r="C74" s="223" t="s">
        <v>8538</v>
      </c>
      <c r="D74" s="426" t="s">
        <v>8754</v>
      </c>
      <c r="E74" s="427"/>
      <c r="F74" s="428"/>
      <c r="G74" s="316" t="str">
        <f>IF(ISBLANK(H74), "必須",  "入力済")</f>
        <v>必須</v>
      </c>
      <c r="H74" s="67"/>
      <c r="I74" s="271" t="s">
        <v>8781</v>
      </c>
      <c r="J74" s="367" t="s">
        <v>8767</v>
      </c>
    </row>
    <row r="75" spans="1:10" ht="33" customHeight="1" thickBot="1">
      <c r="C75" s="223" t="s">
        <v>8539</v>
      </c>
      <c r="D75" s="444" t="s">
        <v>8474</v>
      </c>
      <c r="E75" s="442"/>
      <c r="F75" s="443"/>
      <c r="G75" s="321" t="str">
        <f>IF(ISBLANK(H75),"可能な限り","入力済")</f>
        <v>可能な限り</v>
      </c>
      <c r="H75" s="69"/>
      <c r="I75" s="273" t="s">
        <v>8781</v>
      </c>
      <c r="J75" s="364" t="s">
        <v>8768</v>
      </c>
    </row>
    <row r="76" spans="1:10" ht="66" customHeight="1" thickBot="1">
      <c r="C76" s="223" t="s">
        <v>8540</v>
      </c>
      <c r="D76" s="444" t="s">
        <v>8612</v>
      </c>
      <c r="E76" s="442"/>
      <c r="F76" s="443"/>
      <c r="G76" s="313" t="str">
        <f>IF(ISBLANK(H76),"必須","入力済")</f>
        <v>必須</v>
      </c>
      <c r="H76" s="70"/>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可能な限り</v>
      </c>
      <c r="H78" s="72"/>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必須</v>
      </c>
      <c r="H83" s="62"/>
      <c r="I83" s="247" t="s">
        <v>8624</v>
      </c>
      <c r="J83" s="355" t="s">
        <v>9024</v>
      </c>
    </row>
    <row r="84" spans="2:10" ht="33">
      <c r="C84" s="227" t="s">
        <v>8037</v>
      </c>
      <c r="D84" s="432" t="s">
        <v>8572</v>
      </c>
      <c r="E84" s="432"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9069</v>
      </c>
    </row>
    <row r="89" spans="2:10" ht="33" customHeight="1" thickBot="1">
      <c r="C89" s="229" t="s">
        <v>8536</v>
      </c>
      <c r="D89" s="431"/>
      <c r="E89" s="439" t="s">
        <v>8579</v>
      </c>
      <c r="F89" s="441"/>
      <c r="G89" s="326" t="str">
        <f>IF(ISBLANK(H89),"必須","入力済")</f>
        <v>必須</v>
      </c>
      <c r="H89" s="65"/>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可能な限り</v>
      </c>
      <c r="H91" s="79"/>
      <c r="I91" s="289" t="s">
        <v>8781</v>
      </c>
      <c r="J91" s="367" t="s">
        <v>8771</v>
      </c>
    </row>
    <row r="92" spans="2:10" ht="66" customHeight="1" thickBot="1">
      <c r="C92" s="223" t="s">
        <v>8539</v>
      </c>
      <c r="D92" s="426" t="s">
        <v>8612</v>
      </c>
      <c r="E92" s="427"/>
      <c r="F92" s="428"/>
      <c r="G92" s="329" t="str">
        <f>IF(ISBLANK(H92),"必須","入力済")</f>
        <v>必須</v>
      </c>
      <c r="H92" s="71"/>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必須</v>
      </c>
      <c r="H99" s="65"/>
      <c r="I99" s="283" t="s">
        <v>8624</v>
      </c>
      <c r="J99" s="363" t="s">
        <v>9025</v>
      </c>
    </row>
    <row r="100" spans="2:10" ht="33">
      <c r="C100" s="227" t="s">
        <v>8037</v>
      </c>
      <c r="D100" s="432" t="s">
        <v>8572</v>
      </c>
      <c r="E100" s="432"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9069</v>
      </c>
    </row>
    <row r="105" spans="2:10" ht="33" customHeight="1" thickBot="1">
      <c r="C105" s="229" t="s">
        <v>8536</v>
      </c>
      <c r="D105" s="431"/>
      <c r="E105" s="439" t="s">
        <v>8579</v>
      </c>
      <c r="F105" s="441"/>
      <c r="G105" s="326" t="str">
        <f>IF(ISBLANK(H105),"必須","入力済")</f>
        <v>必須</v>
      </c>
      <c r="H105" s="65"/>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可能な限り</v>
      </c>
      <c r="H107" s="79"/>
      <c r="I107" s="289" t="s">
        <v>8781</v>
      </c>
      <c r="J107" s="367" t="s">
        <v>8771</v>
      </c>
    </row>
    <row r="108" spans="2:10" ht="66" customHeight="1" thickBot="1">
      <c r="C108" s="223" t="s">
        <v>8539</v>
      </c>
      <c r="D108" s="426" t="s">
        <v>8612</v>
      </c>
      <c r="E108" s="427"/>
      <c r="F108" s="428"/>
      <c r="G108" s="329" t="str">
        <f>IF(ISBLANK(H108),"必須","入力済")</f>
        <v>必須</v>
      </c>
      <c r="H108" s="71"/>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必須</v>
      </c>
      <c r="H115" s="65"/>
      <c r="I115" s="283" t="s">
        <v>8624</v>
      </c>
      <c r="J115" s="363" t="s">
        <v>9026</v>
      </c>
    </row>
    <row r="116" spans="2:10" ht="33">
      <c r="C116" s="227" t="s">
        <v>8037</v>
      </c>
      <c r="D116" s="432" t="s">
        <v>8572</v>
      </c>
      <c r="E116" s="432"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9069</v>
      </c>
    </row>
    <row r="121" spans="2:10" ht="33" customHeight="1" thickBot="1">
      <c r="C121" s="229" t="s">
        <v>8536</v>
      </c>
      <c r="D121" s="431"/>
      <c r="E121" s="439" t="s">
        <v>8579</v>
      </c>
      <c r="F121" s="441"/>
      <c r="G121" s="326" t="str">
        <f>IF(ISBLANK(H121),"必須","入力済")</f>
        <v>必須</v>
      </c>
      <c r="H121" s="64"/>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可能な限り</v>
      </c>
      <c r="H123" s="84"/>
      <c r="I123" s="289" t="s">
        <v>8781</v>
      </c>
      <c r="J123" s="367" t="s">
        <v>8771</v>
      </c>
    </row>
    <row r="124" spans="2:10" ht="66" customHeight="1" thickBot="1">
      <c r="C124" s="223" t="s">
        <v>8539</v>
      </c>
      <c r="D124" s="426" t="s">
        <v>8612</v>
      </c>
      <c r="E124" s="427"/>
      <c r="F124" s="428"/>
      <c r="G124" s="329" t="str">
        <f>IF(ISBLANK(H124),"必須","入力済")</f>
        <v>必須</v>
      </c>
      <c r="H124" s="85"/>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必須</v>
      </c>
      <c r="H131" s="65"/>
      <c r="I131" s="283" t="s">
        <v>8624</v>
      </c>
      <c r="J131" s="363" t="s">
        <v>9027</v>
      </c>
    </row>
    <row r="132" spans="2:10" ht="33">
      <c r="C132" s="227" t="s">
        <v>8037</v>
      </c>
      <c r="D132" s="429" t="s">
        <v>8572</v>
      </c>
      <c r="E132" s="429"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9069</v>
      </c>
    </row>
    <row r="137" spans="2:10" ht="33" customHeight="1" thickBot="1">
      <c r="C137" s="229" t="s">
        <v>8536</v>
      </c>
      <c r="D137" s="431"/>
      <c r="E137" s="439" t="s">
        <v>8579</v>
      </c>
      <c r="F137" s="441"/>
      <c r="G137" s="326" t="str">
        <f>IF(ISBLANK(H137),"必須","入力済")</f>
        <v>必須</v>
      </c>
      <c r="H137" s="65"/>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可能な限り</v>
      </c>
      <c r="H139" s="79"/>
      <c r="I139" s="289" t="s">
        <v>8781</v>
      </c>
      <c r="J139" s="367" t="s">
        <v>8771</v>
      </c>
    </row>
    <row r="140" spans="2:10" ht="66" customHeight="1" thickBot="1">
      <c r="C140" s="223" t="s">
        <v>8539</v>
      </c>
      <c r="D140" s="426" t="s">
        <v>8612</v>
      </c>
      <c r="E140" s="427"/>
      <c r="F140" s="428"/>
      <c r="G140" s="329" t="str">
        <f>IF(ISBLANK(H140),"必須","入力済")</f>
        <v>必須</v>
      </c>
      <c r="H140" s="71"/>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8781</v>
      </c>
      <c r="J147" s="364" t="s">
        <v>8772</v>
      </c>
    </row>
    <row r="148" spans="2:10" ht="33" customHeight="1" thickBot="1">
      <c r="C148" s="223" t="s">
        <v>8037</v>
      </c>
      <c r="D148" s="444" t="s">
        <v>8581</v>
      </c>
      <c r="E148" s="442"/>
      <c r="F148" s="443"/>
      <c r="G148" s="313" t="str">
        <f>IF(ISBLANK(H148),"必須","入力済")</f>
        <v>必須</v>
      </c>
      <c r="H148" s="93"/>
      <c r="I148" s="276" t="s">
        <v>8781</v>
      </c>
      <c r="J148" s="364" t="s">
        <v>8773</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必須</v>
      </c>
      <c r="H152" s="94"/>
      <c r="I152" s="275" t="s">
        <v>8781</v>
      </c>
      <c r="J152" s="364" t="s">
        <v>11114</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8638</v>
      </c>
    </row>
    <row r="157" spans="2:10" ht="33" customHeight="1" thickBot="1">
      <c r="C157" s="223" t="s">
        <v>8037</v>
      </c>
      <c r="D157" s="488" t="s">
        <v>8585</v>
      </c>
      <c r="E157" s="489"/>
      <c r="F157" s="490"/>
      <c r="G157" s="316" t="str">
        <f>IF(ISBLANK(H157),"必須","入力済")</f>
        <v>必須</v>
      </c>
      <c r="H157" s="71"/>
      <c r="I157" s="288" t="s">
        <v>8624</v>
      </c>
      <c r="J157" s="367" t="s">
        <v>8639</v>
      </c>
    </row>
    <row r="158" spans="2:10" ht="314.25" thickBot="1">
      <c r="C158" s="223" t="s">
        <v>8038</v>
      </c>
      <c r="D158" s="491" t="s">
        <v>8621</v>
      </c>
      <c r="E158" s="442"/>
      <c r="F158" s="443"/>
      <c r="G158" s="318" t="str">
        <f>IF(ISBLANK(H158), "必須", "入力済" &amp; CHAR(10) &amp; "（" &amp; LEN(SUBSTITUTE(H158, CHAR(10), "")) &amp; "文字）")</f>
        <v>必須</v>
      </c>
      <c r="H158" s="73"/>
      <c r="I158" s="297" t="s">
        <v>8783</v>
      </c>
      <c r="J158" s="381" t="s">
        <v>9036</v>
      </c>
    </row>
    <row r="159" spans="2:10" ht="66.75" thickBot="1">
      <c r="C159" s="223" t="s">
        <v>8039</v>
      </c>
      <c r="D159" s="444" t="s">
        <v>8506</v>
      </c>
      <c r="E159" s="442"/>
      <c r="F159" s="443"/>
      <c r="G159" s="331" t="str">
        <f>IF(ISBLANK(H159), "必須", "入力済" &amp; CHAR(10) &amp; "（" &amp; LEN(SUBSTITUTE(H159, CHAR(10), "")) &amp; "文字）")</f>
        <v>必須</v>
      </c>
      <c r="H159" s="86"/>
      <c r="I159" s="275" t="s">
        <v>8783</v>
      </c>
      <c r="J159" s="382" t="s">
        <v>9037</v>
      </c>
    </row>
    <row r="160" spans="2:10" ht="33" customHeight="1" thickBot="1">
      <c r="C160" s="223" t="s">
        <v>8040</v>
      </c>
      <c r="D160" s="444" t="s">
        <v>8508</v>
      </c>
      <c r="E160" s="442"/>
      <c r="F160" s="443"/>
      <c r="G160" s="319" t="str">
        <f>IF(ISBLANK(H160),"必須","入力済")</f>
        <v>必須</v>
      </c>
      <c r="H160" s="70"/>
      <c r="I160" s="272" t="s">
        <v>8624</v>
      </c>
      <c r="J160" s="364" t="s">
        <v>11106</v>
      </c>
    </row>
    <row r="161" spans="2:10" ht="49.5" customHeight="1" thickBot="1">
      <c r="C161" s="223" t="s">
        <v>8535</v>
      </c>
      <c r="D161" s="491" t="s">
        <v>8742</v>
      </c>
      <c r="E161" s="442"/>
      <c r="F161" s="443"/>
      <c r="G161" s="321" t="str">
        <f>IF(ISBLANK(H161),"必須","入力済")</f>
        <v>必須</v>
      </c>
      <c r="H161" s="69"/>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必須</v>
      </c>
      <c r="H164" s="70"/>
      <c r="I164" s="272" t="s">
        <v>8624</v>
      </c>
      <c r="J164" s="383" t="s">
        <v>8680</v>
      </c>
    </row>
    <row r="165" spans="2:10" ht="33" customHeight="1" thickBot="1">
      <c r="C165" s="223" t="s">
        <v>8538</v>
      </c>
      <c r="D165" s="426" t="s">
        <v>8510</v>
      </c>
      <c r="E165" s="427"/>
      <c r="F165" s="428"/>
      <c r="G165" s="328" t="str">
        <f>IF(ISBLANK(H165),"該当する場合","入力済")</f>
        <v>該当する場合</v>
      </c>
      <c r="H165" s="71"/>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該当する場合</v>
      </c>
      <c r="H168" s="71"/>
      <c r="I168" s="288" t="s">
        <v>8624</v>
      </c>
      <c r="J168" s="384" t="s">
        <v>8643</v>
      </c>
    </row>
    <row r="169" spans="2:10" ht="33.75" thickBot="1">
      <c r="C169" s="223" t="s">
        <v>8542</v>
      </c>
      <c r="D169" s="488" t="s">
        <v>8756</v>
      </c>
      <c r="E169" s="489"/>
      <c r="F169" s="490"/>
      <c r="G169" s="328" t="str">
        <f>IF(ISBLANK(H169),"必須","入力済")</f>
        <v>必須</v>
      </c>
      <c r="H169" s="74"/>
      <c r="I169" s="271" t="s">
        <v>8783</v>
      </c>
      <c r="J169" s="367" t="s">
        <v>8777</v>
      </c>
    </row>
    <row r="170" spans="2:10" ht="33.75" thickBot="1">
      <c r="C170" s="223" t="s">
        <v>8543</v>
      </c>
      <c r="D170" s="426" t="s">
        <v>8757</v>
      </c>
      <c r="E170" s="427"/>
      <c r="F170" s="428"/>
      <c r="G170" s="328" t="str">
        <f>IF(ISBLANK(H170),"必須","入力済")</f>
        <v>必須</v>
      </c>
      <c r="H170" s="74"/>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55" t="s">
        <v>11107</v>
      </c>
    </row>
    <row r="175" spans="2:10" ht="83.25" thickBot="1">
      <c r="C175" s="223" t="s">
        <v>8037</v>
      </c>
      <c r="D175" s="488" t="s">
        <v>8586</v>
      </c>
      <c r="E175" s="489"/>
      <c r="F175" s="490"/>
      <c r="G175" s="322" t="str">
        <f>IF(ISBLANK(H175), "必須", "入力済" &amp; CHAR(10) &amp; "（" &amp; LEN(SUBSTITUTE(H175, CHAR(10), "")) &amp; "文字）")</f>
        <v>必須</v>
      </c>
      <c r="H175" s="80"/>
      <c r="I175" s="299" t="s">
        <v>8783</v>
      </c>
      <c r="J175" s="385" t="s">
        <v>11115</v>
      </c>
    </row>
    <row r="176" spans="2:10" ht="33" customHeight="1" thickBot="1">
      <c r="C176" s="223" t="s">
        <v>8038</v>
      </c>
      <c r="D176" s="426" t="s">
        <v>8587</v>
      </c>
      <c r="E176" s="427"/>
      <c r="F176" s="428"/>
      <c r="G176" s="322" t="str">
        <f>IF(ISBLANK(H176),"必須","入力済")</f>
        <v>必須</v>
      </c>
      <c r="H176" s="71"/>
      <c r="I176" s="288" t="s">
        <v>8624</v>
      </c>
      <c r="J176" s="367" t="s">
        <v>8678</v>
      </c>
    </row>
    <row r="177" spans="2:10" ht="33.75" thickBot="1">
      <c r="C177" s="223" t="s">
        <v>8039</v>
      </c>
      <c r="D177" s="426" t="s">
        <v>8588</v>
      </c>
      <c r="E177" s="427"/>
      <c r="F177" s="428"/>
      <c r="G177" s="322" t="str">
        <f>IF(ISBLANK(H177),"必須","入力済")</f>
        <v>必須</v>
      </c>
      <c r="H177" s="74"/>
      <c r="I177" s="299" t="s">
        <v>8783</v>
      </c>
      <c r="J177" s="367" t="s">
        <v>8779</v>
      </c>
    </row>
    <row r="178" spans="2:10" ht="33" customHeight="1">
      <c r="C178" s="225" t="s">
        <v>8040</v>
      </c>
      <c r="D178" s="504" t="s">
        <v>8589</v>
      </c>
      <c r="E178" s="507" t="s">
        <v>8682</v>
      </c>
      <c r="F178" s="508"/>
      <c r="G178" s="334" t="str">
        <f>IF(ISBLANK(H178),"必須","入力済")</f>
        <v>必須</v>
      </c>
      <c r="H178" s="78"/>
      <c r="I178" s="243" t="s">
        <v>8624</v>
      </c>
      <c r="J178" s="386" t="s">
        <v>9061</v>
      </c>
    </row>
    <row r="179" spans="2:10" ht="33" customHeight="1">
      <c r="C179" s="227" t="s">
        <v>8535</v>
      </c>
      <c r="D179" s="505"/>
      <c r="E179" s="474" t="s">
        <v>8047</v>
      </c>
      <c r="F179" s="475"/>
      <c r="G179" s="324" t="str">
        <f t="shared" ref="G179:G182" si="6">IF(ISBLANK(H179),"該当する場合","入力済")</f>
        <v>該当する場合</v>
      </c>
      <c r="H179" s="60"/>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必須</v>
      </c>
      <c r="H184" s="75"/>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topLeftCell="A36" zoomScale="7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※電子申請の場合は記入不要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11116</v>
      </c>
      <c r="D9" s="45" t="s">
        <v>8650</v>
      </c>
      <c r="E9" s="49" t="str">
        <f>IF(OR(入力フォーム!H152&gt;0, 入力フォーム!H62="現況地目や共有持分割合等の単位にまとめて届出"), "必須", "不要")</f>
        <v>不要</v>
      </c>
      <c r="F9" s="47" t="s">
        <v>8755</v>
      </c>
    </row>
    <row r="10" spans="1:6" ht="140.25" customHeight="1">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48" activePane="bottomLeft" state="frozen"/>
      <selection activeCell="E16" sqref="E16:G16"/>
      <selection pane="bottomLeft" activeCell="H30" sqref="H3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98">
      <c r="C30" s="267" t="s">
        <v>8537</v>
      </c>
      <c r="D30" s="850"/>
      <c r="E30" s="847" t="s">
        <v>8519</v>
      </c>
      <c r="F30" s="847"/>
      <c r="G30" s="350" t="str">
        <f>IF(ISBLANK(H30), "任意", "入力済" &amp; CHAR(10) &amp; "（" &amp; LEN(SUBSTITUTE(H30, CHAR(10), "")) &amp; "文字）")</f>
        <v>入力済
（71文字）</v>
      </c>
      <c r="H30" s="104" t="s">
        <v>11112</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60" orientation="landscape" verticalDpi="1200" r:id="rId1"/>
  <rowBreaks count="2" manualBreakCount="2">
    <brk id="19" max="9" man="1"/>
    <brk id="39"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t="str">
        <f>IF(入力フォーム!H15="国外", "90", IFERROR(INDEX(参照D!AN4:AN1903, MATCH(入力フォーム!H15 &amp; 入力フォーム!H16, 参照D!AM4:AM1903, 0)), ""))</f>
        <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9049</v>
      </c>
      <c r="I16" s="4"/>
      <c r="J16" s="12"/>
    </row>
    <row r="17" spans="2:10" ht="16.5" customHeight="1">
      <c r="B17" s="13">
        <v>13</v>
      </c>
      <c r="C17" s="13" t="s">
        <v>50</v>
      </c>
      <c r="D17" s="13" t="s">
        <v>51</v>
      </c>
      <c r="E17" s="110" t="str">
        <f>IF(入力フォーム!H20="", "", IFERROR(SUBSTITUTE(CLEAN(入力フォーム!H20), ",", "，"), ""))</f>
        <v/>
      </c>
      <c r="F17" s="4" t="s">
        <v>169</v>
      </c>
      <c r="G17" s="4"/>
      <c r="H17" s="106" t="s">
        <v>9049</v>
      </c>
      <c r="I17" s="4"/>
      <c r="J17" s="12"/>
    </row>
    <row r="18" spans="2:10" ht="16.5" customHeight="1">
      <c r="B18" s="13">
        <v>14</v>
      </c>
      <c r="C18" s="13" t="s">
        <v>54</v>
      </c>
      <c r="D18" s="13" t="s">
        <v>55</v>
      </c>
      <c r="E18" s="110" t="str">
        <f>IF(入力フォーム!H21="", "", IFERROR(SUBSTITUTE(CLEAN(入力フォーム!H21), ",", "，"), ""))</f>
        <v/>
      </c>
      <c r="F18" s="4" t="s">
        <v>9045</v>
      </c>
      <c r="G18" s="4"/>
      <c r="H18" s="106" t="s">
        <v>9049</v>
      </c>
      <c r="I18" s="4"/>
      <c r="J18" s="12"/>
    </row>
    <row r="19" spans="2:10" ht="16.5" customHeight="1">
      <c r="B19" s="13">
        <v>15</v>
      </c>
      <c r="C19" s="13" t="s">
        <v>58</v>
      </c>
      <c r="D19" s="13" t="s">
        <v>59</v>
      </c>
      <c r="E19" s="110" t="str">
        <f>IF(入力フォーム!H27="", "", IFERROR(SUBSTITUTE(CLEAN(入力フォーム!H27), ",", "，"), ""))</f>
        <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
      </c>
      <c r="F21" s="4" t="s">
        <v>169</v>
      </c>
      <c r="G21" s="4"/>
      <c r="H21" s="106" t="s">
        <v>9049</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9045</v>
      </c>
      <c r="G22" s="3"/>
      <c r="H22" s="106" t="s">
        <v>9049</v>
      </c>
      <c r="I22" s="3"/>
      <c r="J22" s="12"/>
    </row>
    <row r="23" spans="2:10" ht="16.5" customHeight="1">
      <c r="B23" s="13">
        <v>19</v>
      </c>
      <c r="C23" s="13" t="s">
        <v>74</v>
      </c>
      <c r="D23" s="13" t="s">
        <v>75</v>
      </c>
      <c r="E23" s="109" t="str">
        <f>IFERROR(INDEX(参照D!L5:L11, MATCH(入力フォーム!H30, 参照D!K5:K11, 0)), "")</f>
        <v/>
      </c>
      <c r="F23" s="4" t="s">
        <v>169</v>
      </c>
      <c r="G23" s="4"/>
      <c r="H23" s="106" t="s">
        <v>9049</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9045</v>
      </c>
      <c r="G27" s="3"/>
      <c r="H27" s="106" t="s">
        <v>9049</v>
      </c>
      <c r="I27" s="3"/>
      <c r="J27" s="12"/>
    </row>
    <row r="28" spans="2:10" ht="16.5" customHeight="1">
      <c r="B28" s="13">
        <v>24</v>
      </c>
      <c r="C28" s="13" t="s">
        <v>88</v>
      </c>
      <c r="D28" s="13" t="s">
        <v>89</v>
      </c>
      <c r="E28" s="110" t="str">
        <f>IF(入力フォーム!H43="", "", IFERROR(SUBSTITUTE(CLEAN(入力フォーム!H43), ",", "，"), ""))</f>
        <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9049</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9051</v>
      </c>
    </row>
    <row r="38" spans="2:10" ht="16.5" customHeight="1">
      <c r="B38" s="13">
        <v>34</v>
      </c>
      <c r="C38" s="13" t="s">
        <v>107</v>
      </c>
      <c r="D38" s="13" t="s">
        <v>108</v>
      </c>
      <c r="E38" s="109" t="str">
        <f>IFERROR(INDEX(参照D!AK4:AK18, MATCH(入力フォーム!H157, 参照D!AJ4:AJ18, 0)), "")</f>
        <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9049</v>
      </c>
      <c r="I44" s="3"/>
      <c r="J44" s="12"/>
    </row>
    <row r="45" spans="2:10" ht="16.5" customHeight="1">
      <c r="B45" s="13">
        <v>41</v>
      </c>
      <c r="C45" s="13" t="s">
        <v>121</v>
      </c>
      <c r="D45" s="13" t="s">
        <v>122</v>
      </c>
      <c r="E45" s="112" t="str">
        <f>IF(入力フォーム!H147="", "", IFERROR(入力フォーム!H147, 0))</f>
        <v/>
      </c>
      <c r="F45" s="4" t="s">
        <v>169</v>
      </c>
      <c r="G45" s="3"/>
      <c r="H45" s="106" t="s">
        <v>9049</v>
      </c>
      <c r="I45" s="3"/>
      <c r="J45" s="12"/>
    </row>
    <row r="46" spans="2:10" ht="16.5" customHeight="1">
      <c r="B46" s="13">
        <v>42</v>
      </c>
      <c r="C46" s="13" t="s">
        <v>123</v>
      </c>
      <c r="D46" s="13" t="s">
        <v>124</v>
      </c>
      <c r="E46" s="113" t="str">
        <f>IF(入力フォーム!H148="", "", IFERROR(入力フォーム!H148, 0))</f>
        <v/>
      </c>
      <c r="F46" s="4" t="s">
        <v>169</v>
      </c>
      <c r="G46" s="3"/>
      <c r="H46" s="106" t="s">
        <v>9049</v>
      </c>
      <c r="I46" s="3"/>
      <c r="J46" s="12"/>
    </row>
    <row r="47" spans="2:10" ht="16.5" customHeight="1">
      <c r="B47" s="13">
        <v>43</v>
      </c>
      <c r="C47" s="13" t="s">
        <v>125</v>
      </c>
      <c r="D47" s="13" t="s">
        <v>126</v>
      </c>
      <c r="E47" s="114" t="str">
        <f>IF(入力フォーム!H149="", "", IFERROR(入力フォーム!H149, 0))</f>
        <v/>
      </c>
      <c r="F47" s="4" t="s">
        <v>169</v>
      </c>
      <c r="G47" s="3"/>
      <c r="H47" s="106" t="s">
        <v>9049</v>
      </c>
      <c r="I47" s="3"/>
      <c r="J47" s="12"/>
    </row>
    <row r="48" spans="2:10" ht="16.5" customHeight="1">
      <c r="B48" s="13">
        <v>44</v>
      </c>
      <c r="C48" s="13" t="s">
        <v>127</v>
      </c>
      <c r="D48" s="13" t="s">
        <v>128</v>
      </c>
      <c r="E48" s="114" t="str">
        <f>IF(入力フォーム!H184="", "", IFERROR(入力フォーム!H184, 0))</f>
        <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t="str">
        <f>IF(入力フォーム!H161="", "", IFERROR(入力フォーム!H161, 0))</f>
        <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2025-05-14T05:30:56Z</cp:lastPrinted>
  <dcterms:created xsi:type="dcterms:W3CDTF">2005-07-01T05:21:10Z</dcterms:created>
  <dcterms:modified xsi:type="dcterms:W3CDTF">2005-07-01T05:21:10Z</dcterms:modified>
</cp:coreProperties>
</file>