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都市計画課\②都市計画担当班\04.  申請関係\02.風致地区許可\緑地率算定表\"/>
    </mc:Choice>
  </mc:AlternateContent>
  <bookViews>
    <workbookView xWindow="0" yWindow="0" windowWidth="15453" windowHeight="5470"/>
  </bookViews>
  <sheets>
    <sheet name="緑地率換算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2" l="1"/>
  <c r="F11" i="2"/>
  <c r="D24" i="2" l="1"/>
  <c r="F24" i="2" s="1"/>
  <c r="F23" i="2"/>
  <c r="F22" i="2"/>
  <c r="D22" i="2"/>
  <c r="F21" i="2"/>
  <c r="D20" i="2"/>
  <c r="F20" i="2" s="1"/>
  <c r="F19" i="2"/>
  <c r="D18" i="2"/>
  <c r="F18" i="2" s="1"/>
  <c r="F17" i="2"/>
  <c r="D16" i="2"/>
  <c r="F16" i="2" s="1"/>
  <c r="F15" i="2"/>
  <c r="D14" i="2"/>
  <c r="F14" i="2" s="1"/>
  <c r="F13" i="2"/>
  <c r="F12" i="2"/>
  <c r="D12" i="2"/>
  <c r="D10" i="2"/>
  <c r="F10" i="2" s="1"/>
  <c r="F9" i="2"/>
  <c r="D8" i="2"/>
  <c r="F8" i="2" s="1"/>
  <c r="F7" i="2"/>
  <c r="D6" i="2"/>
  <c r="F6" i="2" s="1"/>
  <c r="F5" i="2"/>
  <c r="F25" i="2" l="1"/>
  <c r="F27" i="2" s="1"/>
  <c r="F28" i="2" s="1"/>
</calcChain>
</file>

<file path=xl/sharedStrings.xml><?xml version="1.0" encoding="utf-8"?>
<sst xmlns="http://schemas.openxmlformats.org/spreadsheetml/2006/main" count="39" uniqueCount="35">
  <si>
    <t>風致地区の緑地率算出表</t>
    <rPh sb="0" eb="2">
      <t>フウチ</t>
    </rPh>
    <rPh sb="2" eb="4">
      <t>チク</t>
    </rPh>
    <rPh sb="5" eb="7">
      <t>リョクチ</t>
    </rPh>
    <rPh sb="7" eb="8">
      <t>リツ</t>
    </rPh>
    <rPh sb="8" eb="10">
      <t>サンシュツ</t>
    </rPh>
    <rPh sb="10" eb="11">
      <t>ヒョウ</t>
    </rPh>
    <phoneticPr fontId="1"/>
  </si>
  <si>
    <t>自然的要素の種類</t>
    <rPh sb="0" eb="3">
      <t>シゼンテキ</t>
    </rPh>
    <rPh sb="3" eb="5">
      <t>ヨウソ</t>
    </rPh>
    <rPh sb="6" eb="8">
      <t>シュルイ</t>
    </rPh>
    <phoneticPr fontId="1"/>
  </si>
  <si>
    <t>樹木</t>
    <rPh sb="0" eb="2">
      <t>ジュモク</t>
    </rPh>
    <phoneticPr fontId="1"/>
  </si>
  <si>
    <t>生垣</t>
    <rPh sb="0" eb="2">
      <t>イケガキ</t>
    </rPh>
    <phoneticPr fontId="1"/>
  </si>
  <si>
    <t>芝生</t>
    <rPh sb="0" eb="2">
      <t>シバフ</t>
    </rPh>
    <phoneticPr fontId="1"/>
  </si>
  <si>
    <t>つた類</t>
    <rPh sb="2" eb="3">
      <t>ルイ</t>
    </rPh>
    <phoneticPr fontId="1"/>
  </si>
  <si>
    <t>池その他これらに類するもの</t>
    <rPh sb="0" eb="1">
      <t>イケ</t>
    </rPh>
    <rPh sb="3" eb="4">
      <t>タ</t>
    </rPh>
    <rPh sb="8" eb="9">
      <t>ルイ</t>
    </rPh>
    <phoneticPr fontId="1"/>
  </si>
  <si>
    <t>花</t>
    <rPh sb="0" eb="1">
      <t>ハナ</t>
    </rPh>
    <phoneticPr fontId="1"/>
  </si>
  <si>
    <t>庭石類</t>
    <rPh sb="0" eb="1">
      <t>ニワ</t>
    </rPh>
    <rPh sb="2" eb="3">
      <t>ルイ</t>
    </rPh>
    <phoneticPr fontId="1"/>
  </si>
  <si>
    <t>単位</t>
    <rPh sb="0" eb="2">
      <t>タンイ</t>
    </rPh>
    <phoneticPr fontId="1"/>
  </si>
  <si>
    <t>面積１平方メートルにつき</t>
    <phoneticPr fontId="1"/>
  </si>
  <si>
    <t>水平方向の延長距離１メートルにつき</t>
    <phoneticPr fontId="1"/>
  </si>
  <si>
    <t>係数</t>
    <rPh sb="0" eb="2">
      <t>ケイスウ</t>
    </rPh>
    <phoneticPr fontId="1"/>
  </si>
  <si>
    <t>高さが１メートル以上２．５メートル未満のもの１本につき</t>
    <phoneticPr fontId="1"/>
  </si>
  <si>
    <t>高さが０．５メートル以上１メートル未満のもの１本につき</t>
    <phoneticPr fontId="1"/>
  </si>
  <si>
    <t>数量</t>
    <rPh sb="0" eb="2">
      <t>スウリョウ</t>
    </rPh>
    <phoneticPr fontId="1"/>
  </si>
  <si>
    <t>計（㎡）</t>
    <rPh sb="0" eb="1">
      <t>ケイ</t>
    </rPh>
    <phoneticPr fontId="1"/>
  </si>
  <si>
    <t>合計</t>
    <rPh sb="0" eb="2">
      <t>ゴウケイ</t>
    </rPh>
    <phoneticPr fontId="1"/>
  </si>
  <si>
    <t>敷地面積（㎡）</t>
    <rPh sb="0" eb="2">
      <t>シキチ</t>
    </rPh>
    <rPh sb="2" eb="4">
      <t>メンセキ</t>
    </rPh>
    <phoneticPr fontId="1"/>
  </si>
  <si>
    <t>緑地率（%）</t>
    <rPh sb="0" eb="2">
      <t>リョクチ</t>
    </rPh>
    <rPh sb="2" eb="3">
      <t>リツ</t>
    </rPh>
    <phoneticPr fontId="1"/>
  </si>
  <si>
    <t>高さが２．５メートル以上のもの１本につき</t>
    <phoneticPr fontId="1"/>
  </si>
  <si>
    <t>ボーナスエリアの係数（×1.5）</t>
    <rPh sb="8" eb="10">
      <t>ケイスウ</t>
    </rPh>
    <phoneticPr fontId="1"/>
  </si>
  <si>
    <t>壁面緑化（つる植物で成長時に建築物の外壁全体を覆うように植栽したもの）</t>
    <rPh sb="0" eb="2">
      <t>ヘキメン</t>
    </rPh>
    <rPh sb="2" eb="4">
      <t>リョクカ</t>
    </rPh>
    <phoneticPr fontId="1"/>
  </si>
  <si>
    <t>：直接入力</t>
    <rPh sb="1" eb="3">
      <t>チョクセツ</t>
    </rPh>
    <rPh sb="3" eb="5">
      <t>ニュウリョク</t>
    </rPh>
    <phoneticPr fontId="1"/>
  </si>
  <si>
    <t>㎡</t>
    <phoneticPr fontId="1"/>
  </si>
  <si>
    <t>延長距離１メートルにつき</t>
    <phoneticPr fontId="1"/>
  </si>
  <si>
    <t>※ボーナスエリアとは・・・</t>
    <phoneticPr fontId="1"/>
  </si>
  <si>
    <t>道路境界線から2ｍ以内にある緑化部分の換算面積を1.5倍とすることができる。</t>
    <rPh sb="0" eb="2">
      <t>ドウロ</t>
    </rPh>
    <rPh sb="2" eb="5">
      <t>キョウカイセン</t>
    </rPh>
    <rPh sb="9" eb="11">
      <t>イナイ</t>
    </rPh>
    <rPh sb="14" eb="16">
      <t>リョクカ</t>
    </rPh>
    <rPh sb="16" eb="18">
      <t>ブブン</t>
    </rPh>
    <rPh sb="19" eb="21">
      <t>カンサン</t>
    </rPh>
    <rPh sb="21" eb="23">
      <t>メンセキ</t>
    </rPh>
    <rPh sb="27" eb="28">
      <t>バイ</t>
    </rPh>
    <phoneticPr fontId="1"/>
  </si>
  <si>
    <t>ただし、ボーナスエリアの長さは、敷地全周（長さ）の1/3を限度とする。</t>
    <rPh sb="12" eb="13">
      <t>ナガ</t>
    </rPh>
    <rPh sb="16" eb="18">
      <t>シキチ</t>
    </rPh>
    <rPh sb="18" eb="19">
      <t>ゼン</t>
    </rPh>
    <rPh sb="19" eb="20">
      <t>シュウ</t>
    </rPh>
    <rPh sb="21" eb="22">
      <t>ナガ</t>
    </rPh>
    <rPh sb="29" eb="31">
      <t>ゲンド</t>
    </rPh>
    <phoneticPr fontId="1"/>
  </si>
  <si>
    <t>（例）1辺50ｍの正方形の敷地の場合…敷地全周：200ｍ　ボーナスエリア：66.6ｍ</t>
    <rPh sb="1" eb="2">
      <t>レイ</t>
    </rPh>
    <rPh sb="4" eb="5">
      <t>ヘン</t>
    </rPh>
    <rPh sb="9" eb="12">
      <t>セイホウケイ</t>
    </rPh>
    <rPh sb="13" eb="15">
      <t>シキチ</t>
    </rPh>
    <rPh sb="16" eb="18">
      <t>バアイ</t>
    </rPh>
    <rPh sb="19" eb="21">
      <t>シキチ</t>
    </rPh>
    <rPh sb="21" eb="22">
      <t>ゼン</t>
    </rPh>
    <rPh sb="22" eb="23">
      <t>シュウ</t>
    </rPh>
    <phoneticPr fontId="1"/>
  </si>
  <si>
    <t>敷地に接する道路が2以上の場合…ボーナスエリアの「道路」は原則として「幅員が大きい」「歩道がある」または「高低差が少ない」道路を指す。</t>
    <rPh sb="25" eb="27">
      <t>ドウロ</t>
    </rPh>
    <rPh sb="29" eb="31">
      <t>ゲンソク</t>
    </rPh>
    <rPh sb="35" eb="37">
      <t>フクイン</t>
    </rPh>
    <rPh sb="38" eb="39">
      <t>オオ</t>
    </rPh>
    <rPh sb="43" eb="45">
      <t>ホドウ</t>
    </rPh>
    <rPh sb="64" eb="65">
      <t>サ</t>
    </rPh>
    <phoneticPr fontId="1"/>
  </si>
  <si>
    <t>第</t>
    <rPh sb="0" eb="1">
      <t>ダイ</t>
    </rPh>
    <phoneticPr fontId="1"/>
  </si>
  <si>
    <t>種風致地区</t>
    <rPh sb="0" eb="1">
      <t>シュ</t>
    </rPh>
    <rPh sb="1" eb="3">
      <t>フウチ</t>
    </rPh>
    <rPh sb="3" eb="5">
      <t>チク</t>
    </rPh>
    <phoneticPr fontId="1"/>
  </si>
  <si>
    <t>≧</t>
    <phoneticPr fontId="1"/>
  </si>
  <si>
    <t>R7.2ver.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</si>
</sst>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8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2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3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8" xfId="0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Border="1" applyAlignment="1">
      <alignment vertical="center"/>
    </xf>
    <xf numFmtId="176" fontId="3" fillId="3" borderId="25" xfId="0" applyNumberFormat="1" applyFont="1" applyFill="1" applyBorder="1">
      <alignment vertical="center"/>
    </xf>
    <xf numFmtId="0" fontId="0" fillId="2" borderId="26" xfId="0" applyFill="1" applyBorder="1" applyAlignment="1">
      <alignment horizontal="center" vertical="center"/>
    </xf>
    <xf numFmtId="2" fontId="0" fillId="0" borderId="27" xfId="0" applyNumberForma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2" borderId="28" xfId="0" applyFont="1" applyFill="1" applyBorder="1" applyAlignment="1">
      <alignment horizontal="center" vertical="center"/>
    </xf>
    <xf numFmtId="177" fontId="0" fillId="0" borderId="0" xfId="0" applyNumberFormat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zoomScale="85" zoomScaleNormal="85" workbookViewId="0">
      <selection activeCell="O25" sqref="O25"/>
    </sheetView>
  </sheetViews>
  <sheetFormatPr defaultRowHeight="12.9" x14ac:dyDescent="0.2"/>
  <cols>
    <col min="2" max="2" width="24.69921875" customWidth="1"/>
    <col min="3" max="3" width="39.59765625" customWidth="1"/>
    <col min="4" max="4" width="25.8984375" customWidth="1"/>
    <col min="5" max="5" width="14.59765625" customWidth="1"/>
    <col min="6" max="6" width="10.5" customWidth="1"/>
    <col min="7" max="7" width="3" customWidth="1"/>
  </cols>
  <sheetData>
    <row r="1" spans="2:8" ht="23.25" customHeight="1" thickBot="1" x14ac:dyDescent="0.25">
      <c r="E1" s="21"/>
      <c r="F1" s="20" t="s">
        <v>23</v>
      </c>
      <c r="H1" s="18" t="s">
        <v>34</v>
      </c>
    </row>
    <row r="2" spans="2:8" ht="23.65" customHeight="1" thickBot="1" x14ac:dyDescent="0.25">
      <c r="B2" s="19" t="s">
        <v>0</v>
      </c>
      <c r="C2" s="20"/>
      <c r="D2" s="26" t="s">
        <v>31</v>
      </c>
      <c r="E2" s="27">
        <v>4</v>
      </c>
      <c r="F2" t="s">
        <v>32</v>
      </c>
    </row>
    <row r="3" spans="2:8" x14ac:dyDescent="0.2">
      <c r="B3" s="29" t="s">
        <v>1</v>
      </c>
      <c r="C3" s="31" t="s">
        <v>9</v>
      </c>
      <c r="D3" s="3" t="s">
        <v>12</v>
      </c>
      <c r="E3" s="31" t="s">
        <v>15</v>
      </c>
      <c r="F3" s="33" t="s">
        <v>16</v>
      </c>
    </row>
    <row r="4" spans="2:8" ht="13.7" customHeight="1" x14ac:dyDescent="0.2">
      <c r="B4" s="30"/>
      <c r="C4" s="32"/>
      <c r="D4" s="25" t="s">
        <v>21</v>
      </c>
      <c r="E4" s="32"/>
      <c r="F4" s="34"/>
    </row>
    <row r="5" spans="2:8" ht="15.75" customHeight="1" x14ac:dyDescent="0.2">
      <c r="B5" s="35" t="s">
        <v>2</v>
      </c>
      <c r="C5" s="38" t="s">
        <v>20</v>
      </c>
      <c r="D5" s="4">
        <v>7</v>
      </c>
      <c r="E5" s="14"/>
      <c r="F5" s="2">
        <f>$D5*$E5</f>
        <v>0</v>
      </c>
      <c r="G5" s="1"/>
    </row>
    <row r="6" spans="2:8" ht="15.75" customHeight="1" x14ac:dyDescent="0.2">
      <c r="B6" s="36"/>
      <c r="C6" s="39"/>
      <c r="D6" s="6">
        <f>D5*1.5</f>
        <v>10.5</v>
      </c>
      <c r="E6" s="15"/>
      <c r="F6" s="8">
        <f t="shared" ref="F6:F24" si="0">$D6*$E6</f>
        <v>0</v>
      </c>
      <c r="G6" s="1"/>
    </row>
    <row r="7" spans="2:8" ht="15.75" customHeight="1" x14ac:dyDescent="0.2">
      <c r="B7" s="36"/>
      <c r="C7" s="38" t="s">
        <v>13</v>
      </c>
      <c r="D7" s="4">
        <v>3</v>
      </c>
      <c r="E7" s="14"/>
      <c r="F7" s="2">
        <f t="shared" si="0"/>
        <v>0</v>
      </c>
      <c r="G7" s="1"/>
    </row>
    <row r="8" spans="2:8" ht="15.75" customHeight="1" x14ac:dyDescent="0.2">
      <c r="B8" s="36"/>
      <c r="C8" s="39"/>
      <c r="D8" s="7">
        <f>D7*1.5</f>
        <v>4.5</v>
      </c>
      <c r="E8" s="16"/>
      <c r="F8" s="9">
        <f t="shared" si="0"/>
        <v>0</v>
      </c>
      <c r="G8" s="1"/>
    </row>
    <row r="9" spans="2:8" ht="15.75" customHeight="1" x14ac:dyDescent="0.2">
      <c r="B9" s="36"/>
      <c r="C9" s="40" t="s">
        <v>14</v>
      </c>
      <c r="D9" s="4">
        <v>1</v>
      </c>
      <c r="E9" s="14"/>
      <c r="F9" s="2">
        <f t="shared" si="0"/>
        <v>0</v>
      </c>
      <c r="G9" s="1"/>
    </row>
    <row r="10" spans="2:8" ht="15.75" customHeight="1" x14ac:dyDescent="0.2">
      <c r="B10" s="37"/>
      <c r="C10" s="41"/>
      <c r="D10" s="5">
        <f>D9*1.5</f>
        <v>1.5</v>
      </c>
      <c r="E10" s="16"/>
      <c r="F10" s="9">
        <f t="shared" si="0"/>
        <v>0</v>
      </c>
      <c r="G10" s="1"/>
    </row>
    <row r="11" spans="2:8" ht="15.75" customHeight="1" x14ac:dyDescent="0.2">
      <c r="B11" s="36" t="s">
        <v>3</v>
      </c>
      <c r="C11" s="38" t="s">
        <v>25</v>
      </c>
      <c r="D11" s="4">
        <v>0.7</v>
      </c>
      <c r="E11" s="14"/>
      <c r="F11" s="2">
        <f t="shared" si="0"/>
        <v>0</v>
      </c>
      <c r="G11" s="1"/>
    </row>
    <row r="12" spans="2:8" ht="15.75" customHeight="1" x14ac:dyDescent="0.2">
      <c r="B12" s="36"/>
      <c r="C12" s="39"/>
      <c r="D12" s="7">
        <f>D11*1.5</f>
        <v>1.0499999999999998</v>
      </c>
      <c r="E12" s="16"/>
      <c r="F12" s="9">
        <f t="shared" si="0"/>
        <v>0</v>
      </c>
      <c r="G12" s="1"/>
    </row>
    <row r="13" spans="2:8" ht="15.75" customHeight="1" x14ac:dyDescent="0.2">
      <c r="B13" s="35" t="s">
        <v>5</v>
      </c>
      <c r="C13" s="38" t="s">
        <v>25</v>
      </c>
      <c r="D13" s="4">
        <v>0.5</v>
      </c>
      <c r="E13" s="14"/>
      <c r="F13" s="2">
        <f t="shared" si="0"/>
        <v>0</v>
      </c>
      <c r="G13" s="1"/>
    </row>
    <row r="14" spans="2:8" ht="15.75" customHeight="1" x14ac:dyDescent="0.2">
      <c r="B14" s="37"/>
      <c r="C14" s="39"/>
      <c r="D14" s="7">
        <f>D13*1.5</f>
        <v>0.75</v>
      </c>
      <c r="E14" s="16"/>
      <c r="F14" s="9">
        <f t="shared" si="0"/>
        <v>0</v>
      </c>
      <c r="G14" s="1"/>
    </row>
    <row r="15" spans="2:8" ht="15.75" customHeight="1" x14ac:dyDescent="0.2">
      <c r="B15" s="36" t="s">
        <v>4</v>
      </c>
      <c r="C15" s="38" t="s">
        <v>10</v>
      </c>
      <c r="D15" s="4">
        <v>0.2</v>
      </c>
      <c r="E15" s="14"/>
      <c r="F15" s="2">
        <f t="shared" si="0"/>
        <v>0</v>
      </c>
      <c r="G15" s="1"/>
      <c r="H15" s="1"/>
    </row>
    <row r="16" spans="2:8" ht="15.75" customHeight="1" x14ac:dyDescent="0.2">
      <c r="B16" s="36"/>
      <c r="C16" s="39"/>
      <c r="D16" s="7">
        <f>D15*1.5</f>
        <v>0.30000000000000004</v>
      </c>
      <c r="E16" s="16"/>
      <c r="F16" s="9">
        <f t="shared" si="0"/>
        <v>0</v>
      </c>
      <c r="G16" s="1"/>
    </row>
    <row r="17" spans="2:8" ht="15.75" customHeight="1" x14ac:dyDescent="0.2">
      <c r="B17" s="35" t="s">
        <v>6</v>
      </c>
      <c r="C17" s="43" t="s">
        <v>10</v>
      </c>
      <c r="D17" s="4">
        <v>0.2</v>
      </c>
      <c r="E17" s="14"/>
      <c r="F17" s="2">
        <f t="shared" si="0"/>
        <v>0</v>
      </c>
      <c r="G17" s="1"/>
    </row>
    <row r="18" spans="2:8" ht="15.75" customHeight="1" x14ac:dyDescent="0.2">
      <c r="B18" s="37"/>
      <c r="C18" s="47"/>
      <c r="D18" s="6">
        <f>D17*1.5</f>
        <v>0.30000000000000004</v>
      </c>
      <c r="E18" s="16"/>
      <c r="F18" s="9">
        <f t="shared" si="0"/>
        <v>0</v>
      </c>
      <c r="G18" s="1"/>
    </row>
    <row r="19" spans="2:8" ht="24.75" customHeight="1" x14ac:dyDescent="0.2">
      <c r="B19" s="48" t="s">
        <v>22</v>
      </c>
      <c r="C19" s="43" t="s">
        <v>11</v>
      </c>
      <c r="D19" s="4">
        <v>0.3</v>
      </c>
      <c r="E19" s="14"/>
      <c r="F19" s="2">
        <f t="shared" si="0"/>
        <v>0</v>
      </c>
      <c r="G19" s="1"/>
    </row>
    <row r="20" spans="2:8" ht="24.75" customHeight="1" x14ac:dyDescent="0.2">
      <c r="B20" s="49"/>
      <c r="C20" s="47"/>
      <c r="D20" s="7">
        <f>D19*1.5</f>
        <v>0.44999999999999996</v>
      </c>
      <c r="E20" s="16"/>
      <c r="F20" s="9">
        <f t="shared" si="0"/>
        <v>0</v>
      </c>
      <c r="G20" s="1"/>
    </row>
    <row r="21" spans="2:8" ht="15.75" customHeight="1" x14ac:dyDescent="0.2">
      <c r="B21" s="35" t="s">
        <v>7</v>
      </c>
      <c r="C21" s="43" t="s">
        <v>10</v>
      </c>
      <c r="D21" s="4">
        <v>0.5</v>
      </c>
      <c r="E21" s="14"/>
      <c r="F21" s="2">
        <f t="shared" si="0"/>
        <v>0</v>
      </c>
      <c r="G21" s="1"/>
    </row>
    <row r="22" spans="2:8" ht="15.75" customHeight="1" x14ac:dyDescent="0.2">
      <c r="B22" s="37"/>
      <c r="C22" s="47"/>
      <c r="D22" s="7">
        <f>D21*1.5</f>
        <v>0.75</v>
      </c>
      <c r="E22" s="16"/>
      <c r="F22" s="9">
        <f t="shared" si="0"/>
        <v>0</v>
      </c>
      <c r="G22" s="1"/>
    </row>
    <row r="23" spans="2:8" ht="15.75" customHeight="1" x14ac:dyDescent="0.2">
      <c r="B23" s="35" t="s">
        <v>8</v>
      </c>
      <c r="C23" s="43" t="s">
        <v>10</v>
      </c>
      <c r="D23" s="4">
        <v>0.2</v>
      </c>
      <c r="E23" s="14"/>
      <c r="F23" s="2">
        <f t="shared" si="0"/>
        <v>0</v>
      </c>
      <c r="G23" s="1"/>
    </row>
    <row r="24" spans="2:8" ht="15.75" customHeight="1" thickBot="1" x14ac:dyDescent="0.25">
      <c r="B24" s="42"/>
      <c r="C24" s="44"/>
      <c r="D24" s="10">
        <f>D23*1.5</f>
        <v>0.30000000000000004</v>
      </c>
      <c r="E24" s="14"/>
      <c r="F24" s="11">
        <f t="shared" si="0"/>
        <v>0</v>
      </c>
      <c r="G24" s="1"/>
    </row>
    <row r="25" spans="2:8" ht="27.95" customHeight="1" thickBot="1" x14ac:dyDescent="0.25">
      <c r="B25" s="45" t="s">
        <v>17</v>
      </c>
      <c r="C25" s="46"/>
      <c r="D25" s="46"/>
      <c r="E25" s="46"/>
      <c r="F25" s="24">
        <f>ROUNDDOWN(SUM(F5:F24),2)</f>
        <v>0</v>
      </c>
      <c r="G25" s="1" t="s">
        <v>24</v>
      </c>
    </row>
    <row r="26" spans="2:8" ht="30.8" customHeight="1" x14ac:dyDescent="0.2">
      <c r="B26" s="1"/>
      <c r="C26" s="1"/>
      <c r="E26" s="13" t="s">
        <v>18</v>
      </c>
      <c r="F26" s="12" t="s">
        <v>19</v>
      </c>
      <c r="G26" s="1"/>
    </row>
    <row r="27" spans="2:8" ht="30.8" customHeight="1" thickBot="1" x14ac:dyDescent="0.25">
      <c r="B27" s="1" t="s">
        <v>26</v>
      </c>
      <c r="C27" s="1"/>
      <c r="E27" s="23"/>
      <c r="F27" s="22" t="e">
        <f>ROUNDDOWN(F25*100/E27,1)</f>
        <v>#DIV/0!</v>
      </c>
      <c r="G27" s="1" t="s">
        <v>33</v>
      </c>
      <c r="H27" s="28">
        <f>IF($E$27&gt;150,20,IF($E$2=3,0.12*$E$27+2,0.16*$E$27-4))</f>
        <v>-4</v>
      </c>
    </row>
    <row r="28" spans="2:8" x14ac:dyDescent="0.2">
      <c r="B28" t="s">
        <v>27</v>
      </c>
      <c r="C28" s="1"/>
      <c r="D28" s="1"/>
      <c r="E28" s="18"/>
      <c r="F28" s="17" t="e">
        <f>IF($F$27&gt;=$H$27,"OK","NG")</f>
        <v>#DIV/0!</v>
      </c>
    </row>
    <row r="29" spans="2:8" x14ac:dyDescent="0.2">
      <c r="B29" t="s">
        <v>28</v>
      </c>
      <c r="C29" s="1"/>
      <c r="D29" s="1"/>
      <c r="F29" s="17"/>
    </row>
    <row r="30" spans="2:8" x14ac:dyDescent="0.2">
      <c r="B30" t="s">
        <v>29</v>
      </c>
      <c r="C30" s="1"/>
      <c r="D30" s="1"/>
      <c r="F30" s="17"/>
    </row>
    <row r="32" spans="2:8" x14ac:dyDescent="0.2">
      <c r="B32" s="1" t="s">
        <v>30</v>
      </c>
    </row>
  </sheetData>
  <mergeCells count="23">
    <mergeCell ref="B23:B24"/>
    <mergeCell ref="C23:C24"/>
    <mergeCell ref="B25:E25"/>
    <mergeCell ref="B17:B18"/>
    <mergeCell ref="C17:C18"/>
    <mergeCell ref="B19:B20"/>
    <mergeCell ref="C19:C20"/>
    <mergeCell ref="B21:B22"/>
    <mergeCell ref="C21:C22"/>
    <mergeCell ref="B11:B12"/>
    <mergeCell ref="C11:C12"/>
    <mergeCell ref="B13:B14"/>
    <mergeCell ref="C13:C14"/>
    <mergeCell ref="B15:B16"/>
    <mergeCell ref="C15:C16"/>
    <mergeCell ref="B3:B4"/>
    <mergeCell ref="C3:C4"/>
    <mergeCell ref="E3:E4"/>
    <mergeCell ref="F3:F4"/>
    <mergeCell ref="B5:B10"/>
    <mergeCell ref="C5:C6"/>
    <mergeCell ref="C7:C8"/>
    <mergeCell ref="C9:C10"/>
  </mergeCells>
  <phoneticPr fontId="1"/>
  <dataValidations count="1">
    <dataValidation type="list" allowBlank="1" showInputMessage="1" showErrorMessage="1" sqref="E2">
      <formula1>"3,4"</formula1>
    </dataValidation>
  </dataValidations>
  <printOptions horizontalCentered="1"/>
  <pageMargins left="0.70866141732283472" right="0.43307086614173229" top="0.74803149606299213" bottom="0.47244094488188981" header="0.31496062992125984" footer="0.31496062992125984"/>
  <pageSetup paperSize="9" scale="9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緑地率換算表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大分市</cp:lastModifiedBy>
  <cp:lastPrinted>2025-02-05T05:15:19Z</cp:lastPrinted>
  <dcterms:created xsi:type="dcterms:W3CDTF">2022-05-31T05:22:28Z</dcterms:created>
  <dcterms:modified xsi:type="dcterms:W3CDTF">2025-02-05T05:19:49Z</dcterms:modified>
</cp:coreProperties>
</file>