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清掃施設課\A.本課\00 新環境センター\R50 整備・運営事業者選定に係るアドバイザリー業務委託\□ 監理業務\☆ メール\20220630_江藤氏(ｴｲﾄ)→宮本：入札公告図書一式（契約書関係除く）\コメントなしVer\"/>
    </mc:Choice>
  </mc:AlternateContent>
  <bookViews>
    <workbookView xWindow="-28918" yWindow="1827" windowWidth="29036" windowHeight="15840" tabRatio="776"/>
  </bookViews>
  <sheets>
    <sheet name="表紙" sheetId="1" r:id="rId1"/>
    <sheet name="提案書提出資料一覧表" sheetId="2" r:id="rId2"/>
    <sheet name="様式第1号" sheetId="3" r:id="rId3"/>
    <sheet name="様式第11号-2" sheetId="4" r:id="rId4"/>
    <sheet name="様式第13号-1~2" sheetId="5" r:id="rId5"/>
    <sheet name="様式第14号（別紙1）" sheetId="6" r:id="rId6"/>
    <sheet name="様式第14号（別紙2）" sheetId="7" r:id="rId7"/>
    <sheet name="様式第14号（別紙3）" sheetId="8" r:id="rId8"/>
    <sheet name="様式第14号（別紙4）" sheetId="9" r:id="rId9"/>
    <sheet name="様式第14号（別紙5）" sheetId="10" r:id="rId10"/>
    <sheet name="様式第14号（別紙6）" sheetId="11" r:id="rId11"/>
    <sheet name="様式第14号（別紙7）" sheetId="12" r:id="rId12"/>
    <sheet name="様式15号-1-1（別紙1）" sheetId="13" r:id="rId13"/>
    <sheet name="様式第15号1-4（別紙1）" sheetId="14" r:id="rId14"/>
    <sheet name="様式第15号-1-4（別紙2）" sheetId="15" r:id="rId15"/>
    <sheet name="様式第15号-1-5（別紙1）" sheetId="16" r:id="rId16"/>
    <sheet name="様式15号-2-2（別紙1）" sheetId="17" r:id="rId17"/>
    <sheet name="様式15号-2-6（別紙1）" sheetId="18" r:id="rId18"/>
    <sheet name="様式第15号-3-1（別紙1）" sheetId="19" r:id="rId19"/>
    <sheet name="様式第15号-3-1（別紙２）" sheetId="20" r:id="rId20"/>
    <sheet name="様式第15号-3-2（別紙1）" sheetId="21" r:id="rId21"/>
    <sheet name="様式第15号-3-2（別紙2）" sheetId="22" r:id="rId22"/>
  </sheets>
  <definedNames>
    <definedName name="_" localSheetId="17" hidden="1">#REF!</definedName>
    <definedName name="_" localSheetId="19" hidden="1">#REF!</definedName>
    <definedName name="_" hidden="1">#REF!</definedName>
    <definedName name="__" localSheetId="17" hidden="1">#REF!</definedName>
    <definedName name="__" localSheetId="19" hidden="1">#REF!</definedName>
    <definedName name="__" hidden="1">#REF!</definedName>
    <definedName name="___" localSheetId="17" hidden="1">#REF!</definedName>
    <definedName name="___" localSheetId="19" hidden="1">#REF!</definedName>
    <definedName name="___" hidden="1">#REF!</definedName>
    <definedName name="____" localSheetId="19" hidden="1">#REF!</definedName>
    <definedName name="____" hidden="1">#REF!</definedName>
    <definedName name="_____" localSheetId="19" hidden="1">#REF!</definedName>
    <definedName name="_____" hidden="1">#REF!</definedName>
    <definedName name="______" localSheetId="19" hidden="1">#REF!</definedName>
    <definedName name="______" hidden="1">#REF!</definedName>
    <definedName name="_______" localSheetId="19" hidden="1">#REF!</definedName>
    <definedName name="_______" hidden="1">#REF!</definedName>
    <definedName name="________" localSheetId="19" hidden="1">#REF!</definedName>
    <definedName name="________" hidden="1">#REF!</definedName>
    <definedName name="_________" localSheetId="19" hidden="1">#REF!</definedName>
    <definedName name="_________" hidden="1">#REF!</definedName>
    <definedName name="__________" localSheetId="19" hidden="1">#REF!</definedName>
    <definedName name="__________" hidden="1">#REF!</definedName>
    <definedName name="____________" localSheetId="19" hidden="1">#REF!</definedName>
    <definedName name="____________" hidden="1">#REF!</definedName>
    <definedName name="__123Graph_BGRAPH01" localSheetId="17" hidden="1">#REF!</definedName>
    <definedName name="__123Graph_BGRAPH01" localSheetId="19" hidden="1">#REF!</definedName>
    <definedName name="__123Graph_BGRAPH01" hidden="1">#REF!</definedName>
    <definedName name="__123Graph_BGRAPH02" localSheetId="17" hidden="1">#REF!</definedName>
    <definedName name="__123Graph_BGRAPH02" localSheetId="19" hidden="1">#REF!</definedName>
    <definedName name="__123Graph_BGRAPH02" hidden="1">#REF!</definedName>
    <definedName name="__123Graph_BGRAPH03" localSheetId="17" hidden="1">#REF!</definedName>
    <definedName name="__123Graph_BGRAPH03" localSheetId="19" hidden="1">#REF!</definedName>
    <definedName name="__123Graph_BGRAPH03" hidden="1">#REF!</definedName>
    <definedName name="__123Graph_BGRAPH04" localSheetId="19" hidden="1">#REF!</definedName>
    <definedName name="__123Graph_BGRAPH04" hidden="1">#REF!</definedName>
    <definedName name="__123Graph_BGRAPH05" localSheetId="19" hidden="1">#REF!</definedName>
    <definedName name="__123Graph_BGRAPH05" hidden="1">#REF!</definedName>
    <definedName name="__123Graph_XGRAPH01" localSheetId="17" hidden="1">#REF!</definedName>
    <definedName name="__123Graph_XGRAPH01" localSheetId="19" hidden="1">#REF!</definedName>
    <definedName name="__123Graph_XGRAPH01" hidden="1">#REF!</definedName>
    <definedName name="__123Graph_XGRAPH02" localSheetId="17" hidden="1">#REF!</definedName>
    <definedName name="__123Graph_XGRAPH02" localSheetId="19" hidden="1">#REF!</definedName>
    <definedName name="__123Graph_XGRAPH02" hidden="1">#REF!</definedName>
    <definedName name="__123Graph_XGRAPH03" localSheetId="17" hidden="1">#REF!</definedName>
    <definedName name="__123Graph_XGRAPH03" localSheetId="19" hidden="1">#REF!</definedName>
    <definedName name="__123Graph_XGRAPH03" hidden="1">#REF!</definedName>
    <definedName name="__123Graph_XGRAPH04" localSheetId="19" hidden="1">#REF!</definedName>
    <definedName name="__123Graph_XGRAPH04" hidden="1">#REF!</definedName>
    <definedName name="__123Graph_XGRAPH05" localSheetId="19" hidden="1">#REF!</definedName>
    <definedName name="__123Graph_XGRAPH05" hidden="1">#REF!</definedName>
    <definedName name="__1F" localSheetId="19" hidden="1">#REF!</definedName>
    <definedName name="__1F" hidden="1">#REF!</definedName>
    <definedName name="__2_0_0_F" localSheetId="19" hidden="1">#REF!</definedName>
    <definedName name="__2_0_0_F" hidden="1">#REF!</definedName>
    <definedName name="_18_0_0_F" localSheetId="17" hidden="1">#REF!</definedName>
    <definedName name="_18_0_0_F" localSheetId="19" hidden="1">#REF!</definedName>
    <definedName name="_18_0_0_F" hidden="1">#REF!</definedName>
    <definedName name="_18F" localSheetId="17" hidden="1">#REF!</definedName>
    <definedName name="_18F" localSheetId="19" hidden="1">#REF!</definedName>
    <definedName name="_18F" hidden="1">#REF!</definedName>
    <definedName name="_1F" localSheetId="17" hidden="1">#REF!</definedName>
    <definedName name="_1F" localSheetId="19" hidden="1">#REF!</definedName>
    <definedName name="_1F" hidden="1">#REF!</definedName>
    <definedName name="_2_0_0_F" localSheetId="17" hidden="1">#REF!</definedName>
    <definedName name="_2_0_0_F" localSheetId="19" hidden="1">#REF!</definedName>
    <definedName name="_2_0_0_F" hidden="1">#REF!</definedName>
    <definedName name="_23F" localSheetId="17" hidden="1">#REF!</definedName>
    <definedName name="_23F" localSheetId="19" hidden="1">#REF!</definedName>
    <definedName name="_23F" hidden="1">#REF!</definedName>
    <definedName name="_26_0_0_F" localSheetId="17" hidden="1">#REF!</definedName>
    <definedName name="_26_0_0_F" localSheetId="19" hidden="1">#REF!</definedName>
    <definedName name="_26_0_0_F" hidden="1">#REF!</definedName>
    <definedName name="_27_0_0_F" localSheetId="17" hidden="1">#REF!</definedName>
    <definedName name="_27_0_0_F" localSheetId="19" hidden="1">#REF!</definedName>
    <definedName name="_27_0_0_F" hidden="1">#REF!</definedName>
    <definedName name="_28F" localSheetId="17" hidden="1">#REF!</definedName>
    <definedName name="_28F" localSheetId="19" hidden="1">#REF!</definedName>
    <definedName name="_28F" hidden="1">#REF!</definedName>
    <definedName name="_2F" localSheetId="17" hidden="1">#REF!</definedName>
    <definedName name="_2F" localSheetId="19" hidden="1">#REF!</definedName>
    <definedName name="_2F" hidden="1">#REF!</definedName>
    <definedName name="_3_0_0_F" localSheetId="19" hidden="1">#REF!</definedName>
    <definedName name="_3_0_0_F" hidden="1">#REF!</definedName>
    <definedName name="_31_0_0_F" localSheetId="19" hidden="1">#REF!</definedName>
    <definedName name="_31_0_0_F" hidden="1">#REF!</definedName>
    <definedName name="_41_0_0_F" localSheetId="19" hidden="1">#REF!</definedName>
    <definedName name="_41_0_0_F" hidden="1">#REF!</definedName>
    <definedName name="_42_0_0_F" localSheetId="19" hidden="1">#REF!</definedName>
    <definedName name="_42_0_0_F" hidden="1">#REF!</definedName>
    <definedName name="_43_0_0_F" localSheetId="19" hidden="1">#REF!</definedName>
    <definedName name="_43_0_0_F" hidden="1">#REF!</definedName>
    <definedName name="_44_0_0_F" localSheetId="19" hidden="1">#REF!</definedName>
    <definedName name="_44_0_0_F" hidden="1">#REF!</definedName>
    <definedName name="_45_0_0_F" localSheetId="19" hidden="1">#REF!</definedName>
    <definedName name="_45_0_0_F" hidden="1">#REF!</definedName>
    <definedName name="_49_0_0_F" localSheetId="19" hidden="1">#REF!</definedName>
    <definedName name="_49_0_0_F" hidden="1">#REF!</definedName>
    <definedName name="_5_0_0_F" localSheetId="19" hidden="1">#REF!</definedName>
    <definedName name="_5_0_0_F" hidden="1">#REF!</definedName>
    <definedName name="_55_0_0_F" localSheetId="19" hidden="1">#REF!</definedName>
    <definedName name="_55_0_0_F" hidden="1">#REF!</definedName>
    <definedName name="_56_0_0_F" localSheetId="19" hidden="1">#REF!</definedName>
    <definedName name="_56_0_0_F" hidden="1">#REF!</definedName>
    <definedName name="_6_0_0_F" localSheetId="19" hidden="1">#REF!</definedName>
    <definedName name="_6_0_0_F" hidden="1">#REF!</definedName>
    <definedName name="_7_0_0_F" localSheetId="17" hidden="1">#REF!</definedName>
    <definedName name="_7_0_0_F" localSheetId="19" hidden="1">#REF!</definedName>
    <definedName name="_7_0_0_F" hidden="1">#REF!</definedName>
    <definedName name="_8_0_0_F" localSheetId="17" hidden="1">#REF!</definedName>
    <definedName name="_8_0_0_F" localSheetId="19" hidden="1">#REF!</definedName>
    <definedName name="_8_0_0_F" hidden="1">#REF!</definedName>
    <definedName name="_Fill" localSheetId="16" hidden="1">#REF!</definedName>
    <definedName name="_Fill" localSheetId="17" hidden="1">#REF!</definedName>
    <definedName name="_Fill" localSheetId="14" hidden="1">#REF!</definedName>
    <definedName name="_Fill" localSheetId="19" hidden="1">#REF!</definedName>
    <definedName name="_Fill" hidden="1">#REF!</definedName>
    <definedName name="_Key1" localSheetId="19" hidden="1">#REF!</definedName>
    <definedName name="_Key1" hidden="1">#REF!</definedName>
    <definedName name="_Key2" localSheetId="19" hidden="1">#REF!</definedName>
    <definedName name="_Key2" hidden="1">#REF!</definedName>
    <definedName name="_Order1" hidden="1">0</definedName>
    <definedName name="_Order2" hidden="1">255</definedName>
    <definedName name="_Sort" localSheetId="17" hidden="1">#REF!</definedName>
    <definedName name="_Sort" localSheetId="19" hidden="1">#REF!</definedName>
    <definedName name="_Sort" hidden="1">#REF!</definedName>
    <definedName name="\A">#REF!</definedName>
    <definedName name="\B">#REF!</definedName>
    <definedName name="\C">#REF!</definedName>
    <definedName name="aaaaaaaaaaaaaa" localSheetId="17" hidden="1">#REF!</definedName>
    <definedName name="aaaaaaaaaaaaaa" localSheetId="19" hidden="1">#REF!</definedName>
    <definedName name="aaaaaaaaaaaaaa" hidden="1">#REF!</definedName>
    <definedName name="anscount" hidden="1">1</definedName>
    <definedName name="bbbbbbbbbbbbbbbbb" localSheetId="17" hidden="1">#REF!</definedName>
    <definedName name="bbbbbbbbbbbbbbbbb" localSheetId="19" hidden="1">#REF!</definedName>
    <definedName name="bbbbbbbbbbbbbbbbb" hidden="1">#REF!</definedName>
    <definedName name="bcgdfd" localSheetId="17" hidden="1">#REF!</definedName>
    <definedName name="bcgdfd" localSheetId="19" hidden="1">#REF!</definedName>
    <definedName name="bcgdfd" hidden="1">#REF!</definedName>
    <definedName name="bgh" localSheetId="17" hidden="1">#REF!</definedName>
    <definedName name="bgh" localSheetId="19" hidden="1">#REF!</definedName>
    <definedName name="bgh" hidden="1">#REF!</definedName>
    <definedName name="ccccccccccccccccc" localSheetId="17" hidden="1">#REF!</definedName>
    <definedName name="ccccccccccccccccc" localSheetId="19" hidden="1">#REF!</definedName>
    <definedName name="ccccccccccccccccc" hidden="1">#REF!</definedName>
    <definedName name="cderds" localSheetId="17" hidden="1">#REF!</definedName>
    <definedName name="cderds" localSheetId="19" hidden="1">#REF!</definedName>
    <definedName name="cderds" hidden="1">#REF!</definedName>
    <definedName name="_xlnm.Database">#REF!</definedName>
    <definedName name="ddddddddddddd" localSheetId="19" hidden="1">#REF!</definedName>
    <definedName name="ddddddddddddd" hidden="1">#REF!</definedName>
    <definedName name="eeeeeeeeeeeee" localSheetId="17" hidden="1">#REF!</definedName>
    <definedName name="eeeeeeeeeeeee" localSheetId="19" hidden="1">#REF!</definedName>
    <definedName name="eeeeeeeeeeeee" hidden="1">#REF!</definedName>
    <definedName name="_xlnm.Extract">#REF!</definedName>
    <definedName name="ffcgbb" localSheetId="17" hidden="1">#REF!</definedName>
    <definedName name="ffcgbb" localSheetId="19" hidden="1">#REF!</definedName>
    <definedName name="ffcgbb" hidden="1">#REF!</definedName>
    <definedName name="ffffffffffffffff" localSheetId="17" hidden="1">#REF!</definedName>
    <definedName name="ffffffffffffffff" localSheetId="19" hidden="1">#REF!</definedName>
    <definedName name="ffffffffffffffff" hidden="1">#REF!</definedName>
    <definedName name="ggggggggggggg" localSheetId="19" hidden="1">#REF!</definedName>
    <definedName name="ggggggggggggg" hidden="1">#REF!</definedName>
    <definedName name="ghfdx" localSheetId="19" hidden="1">#REF!</definedName>
    <definedName name="ghfdx" hidden="1">#REF!</definedName>
    <definedName name="hfg3hj" localSheetId="17" hidden="1">#REF!</definedName>
    <definedName name="hfg3hj" localSheetId="19" hidden="1">#REF!</definedName>
    <definedName name="hfg3hj" hidden="1">#REF!</definedName>
    <definedName name="hgfyhtud" localSheetId="17" hidden="1">#REF!</definedName>
    <definedName name="hgfyhtud" localSheetId="19" hidden="1">#REF!</definedName>
    <definedName name="hgfyhtud" hidden="1">#REF!</definedName>
    <definedName name="hyf" localSheetId="17" hidden="1">#REF!</definedName>
    <definedName name="hyf" localSheetId="19" hidden="1">#REF!</definedName>
    <definedName name="hyf" hidden="1">#REF!</definedName>
    <definedName name="hyu" localSheetId="19" hidden="1">#REF!</definedName>
    <definedName name="hyu" hidden="1">#REF!</definedName>
    <definedName name="hyugfr" localSheetId="19" hidden="1">#REF!</definedName>
    <definedName name="hyugfr" hidden="1">#REF!</definedName>
    <definedName name="jgtf" localSheetId="17" hidden="1">#REF!</definedName>
    <definedName name="jgtf" localSheetId="19" hidden="1">#REF!</definedName>
    <definedName name="jgtf" hidden="1">#REF!</definedName>
    <definedName name="kaduki" localSheetId="17" hidden="1">#REF!</definedName>
    <definedName name="kaduki" localSheetId="19" hidden="1">#REF!</definedName>
    <definedName name="kaduki" hidden="1">#REF!</definedName>
    <definedName name="masayoshi" localSheetId="17" hidden="1">#REF!</definedName>
    <definedName name="masayoshi" localSheetId="19" hidden="1">#REF!</definedName>
    <definedName name="masayoshi" hidden="1">#REF!</definedName>
    <definedName name="mitushige" localSheetId="19" hidden="1">#REF!</definedName>
    <definedName name="mitushige" hidden="1">#REF!</definedName>
    <definedName name="_xlnm.Print_Area" localSheetId="1">提案書提出資料一覧表!$B$3:$F$78</definedName>
    <definedName name="_xlnm.Print_Area" localSheetId="0">表紙!$B$1:$H$26</definedName>
    <definedName name="_xlnm.Print_Area" localSheetId="12">'様式15号-1-1（別紙1）'!$A$1:$J$76</definedName>
    <definedName name="_xlnm.Print_Area" localSheetId="17">'様式15号-2-6（別紙1）'!$A$1:$AT$167</definedName>
    <definedName name="_xlnm.Print_Area" localSheetId="3">'様式第11号-2'!$A$1:$I$34</definedName>
    <definedName name="_xlnm.Print_Area" localSheetId="4">'様式第13号-1~2'!$B$1:$G$24</definedName>
    <definedName name="_xlnm.Print_Area" localSheetId="5">'様式第14号（別紙1）'!$A$1:$AL$38</definedName>
    <definedName name="_xlnm.Print_Area" localSheetId="6">'様式第14号（別紙2）'!$A$1:$Y$376</definedName>
    <definedName name="_xlnm.Print_Area" localSheetId="7">'様式第14号（別紙3）'!$A$1:$L$235</definedName>
    <definedName name="_xlnm.Print_Area" localSheetId="9">'様式第14号（別紙5）'!$A$1:$AC$146</definedName>
    <definedName name="_xlnm.Print_Area" localSheetId="10">'様式第14号（別紙6）'!$A$1:$H$78</definedName>
    <definedName name="_xlnm.Print_Area" localSheetId="11">'様式第14号（別紙7）'!$A$1:$K$147</definedName>
    <definedName name="_xlnm.Print_Area" localSheetId="13">'様式第15号1-4（別紙1）'!$A$2:$M$49</definedName>
    <definedName name="_xlnm.Print_Area" localSheetId="14">'様式第15号-1-4（別紙2）'!$B$1:$K$22</definedName>
    <definedName name="_xlnm.Print_Area" localSheetId="15">'様式第15号-1-5（別紙1）'!$B$1:$Z$162</definedName>
    <definedName name="_xlnm.Print_Area" localSheetId="18">'様式第15号-3-1（別紙1）'!$A$1:$M$49</definedName>
    <definedName name="_xlnm.Print_Area" localSheetId="19">#REF!</definedName>
    <definedName name="_xlnm.Print_Area" localSheetId="20">'様式第15号-3-2（別紙1）'!$A$1:$E$12</definedName>
    <definedName name="_xlnm.Print_Area" localSheetId="21">'様式第15号-3-2（別紙2）'!$A$1:$N$49</definedName>
    <definedName name="_xlnm.Print_Area" localSheetId="2">様式第1号!$B$1:$H$78</definedName>
    <definedName name="_xlnm.Print_Area">#REF!</definedName>
    <definedName name="_xlnm.Print_Titles" localSheetId="20">#REF!</definedName>
    <definedName name="rdsw" localSheetId="17" hidden="1">#REF!</definedName>
    <definedName name="rdsw" localSheetId="19" hidden="1">#REF!</definedName>
    <definedName name="rdsw" hidden="1">#REF!</definedName>
    <definedName name="takayuki" localSheetId="17" hidden="1">#REF!</definedName>
    <definedName name="takayuki" localSheetId="19" hidden="1">#REF!</definedName>
    <definedName name="takayuki" hidden="1">#REF!</definedName>
    <definedName name="takumichi" localSheetId="17" hidden="1">#REF!</definedName>
    <definedName name="takumichi" localSheetId="19" hidden="1">#REF!</definedName>
    <definedName name="takumichi" hidden="1">#REF!</definedName>
    <definedName name="tyj" localSheetId="17" hidden="1">#REF!</definedName>
    <definedName name="tyj" localSheetId="19" hidden="1">#REF!</definedName>
    <definedName name="tyj" hidden="1">#REF!</definedName>
    <definedName name="wedd" localSheetId="17" hidden="1">#REF!</definedName>
    <definedName name="wedd" localSheetId="19" hidden="1">#REF!</definedName>
    <definedName name="wedd" hidden="1">#REF!</definedName>
    <definedName name="wrn.PRINT." localSheetId="17" hidden="1">{"P.1",#N/A,FALSE,"ネット表";"P.2",#N/A,FALSE,"ネット表"}</definedName>
    <definedName name="wrn.PRINT." localSheetId="19" hidden="1">{"P.1",#N/A,FALSE,"ネット表";"P.2",#N/A,FALSE,"ネット表"}</definedName>
    <definedName name="wrn.PRINT." localSheetId="20" hidden="1">{"P.1",#N/A,FALSE,"ネット表";"P.2",#N/A,FALSE,"ネット表"}</definedName>
    <definedName name="wrn.PRINT." hidden="1">{"P.1",#N/A,FALSE,"ネット表";"P.2",#N/A,FALSE,"ネット表"}</definedName>
    <definedName name="xsa" localSheetId="17" hidden="1">#REF!</definedName>
    <definedName name="xsa" localSheetId="19" hidden="1">#REF!</definedName>
    <definedName name="xsa" hidden="1">#REF!</definedName>
    <definedName name="xxgfdg" localSheetId="17" hidden="1">#REF!</definedName>
    <definedName name="xxgfdg" localSheetId="19" hidden="1">#REF!</definedName>
    <definedName name="xxgfdg" hidden="1">#REF!</definedName>
    <definedName name="ytrdf" localSheetId="17" hidden="1">#REF!</definedName>
    <definedName name="ytrdf" localSheetId="19" hidden="1">#REF!</definedName>
    <definedName name="ytrdf" hidden="1">#REF!</definedName>
    <definedName name="Z_084AE120_92E3_11D5_B1AB_00A0C9E26D76_.wvu.PrintArea" localSheetId="8" hidden="1">'様式第14号（別紙4）'!$B$1:$AF$71</definedName>
    <definedName name="Z_084AE120_92E3_11D5_B1AB_00A0C9E26D76_.wvu.Rows" localSheetId="8" hidden="1">'様式第14号（別紙4）'!#REF!</definedName>
    <definedName name="Z_742D71E0_95CC_11D5_947E_004026A90764_.wvu.PrintArea" localSheetId="8" hidden="1">'様式第14号（別紙4）'!$B$1:$AF$71</definedName>
    <definedName name="Z_742D71E0_95CC_11D5_947E_004026A90764_.wvu.Rows" localSheetId="8" hidden="1">'様式第14号（別紙4）'!#REF!</definedName>
    <definedName name="Z_AA2843CF_4410_49C5_BE8D_11B5E515E501_.wvu.PrintArea" localSheetId="1" hidden="1">提案書提出資料一覧表!$B$3:$F$78</definedName>
    <definedName name="Z_AA2843CF_4410_49C5_BE8D_11B5E515E501_.wvu.PrintArea" localSheetId="0" hidden="1">表紙!$B$1:$H$26</definedName>
    <definedName name="Z_AA2843CF_4410_49C5_BE8D_11B5E515E501_.wvu.PrintArea" localSheetId="12" hidden="1">'様式15号-1-1（別紙1）'!$A$1:$J$76</definedName>
    <definedName name="Z_AA2843CF_4410_49C5_BE8D_11B5E515E501_.wvu.PrintArea" localSheetId="17" hidden="1">'様式15号-2-6（別紙1）'!$A$1:$AT$167</definedName>
    <definedName name="Z_AA2843CF_4410_49C5_BE8D_11B5E515E501_.wvu.PrintArea" localSheetId="3" hidden="1">'様式第11号-2'!$A$1:$I$34</definedName>
    <definedName name="Z_AA2843CF_4410_49C5_BE8D_11B5E515E501_.wvu.PrintArea" localSheetId="4" hidden="1">'様式第13号-1~2'!$B$1:$G$6</definedName>
    <definedName name="Z_AA2843CF_4410_49C5_BE8D_11B5E515E501_.wvu.PrintArea" localSheetId="5" hidden="1">'様式第14号（別紙1）'!$A$1:$AL$38</definedName>
    <definedName name="Z_AA2843CF_4410_49C5_BE8D_11B5E515E501_.wvu.PrintArea" localSheetId="6" hidden="1">'様式第14号（別紙2）'!$A$1:$Y$376</definedName>
    <definedName name="Z_AA2843CF_4410_49C5_BE8D_11B5E515E501_.wvu.PrintArea" localSheetId="7" hidden="1">'様式第14号（別紙3）'!$A$1:$L$235</definedName>
    <definedName name="Z_AA2843CF_4410_49C5_BE8D_11B5E515E501_.wvu.PrintArea" localSheetId="9" hidden="1">'様式第14号（別紙5）'!$A$1:$AC$146</definedName>
    <definedName name="Z_AA2843CF_4410_49C5_BE8D_11B5E515E501_.wvu.PrintArea" localSheetId="10" hidden="1">'様式第14号（別紙6）'!$A$1:$H$78</definedName>
    <definedName name="Z_AA2843CF_4410_49C5_BE8D_11B5E515E501_.wvu.PrintArea" localSheetId="11" hidden="1">'様式第14号（別紙7）'!$A$1:$K$56</definedName>
    <definedName name="Z_AA2843CF_4410_49C5_BE8D_11B5E515E501_.wvu.PrintArea" localSheetId="13" hidden="1">'様式第15号1-4（別紙1）'!$A$2:$M$49</definedName>
    <definedName name="Z_AA2843CF_4410_49C5_BE8D_11B5E515E501_.wvu.PrintArea" localSheetId="14" hidden="1">'様式第15号-1-4（別紙2）'!$B$1:$K$22</definedName>
    <definedName name="Z_AA2843CF_4410_49C5_BE8D_11B5E515E501_.wvu.PrintArea" localSheetId="15" hidden="1">'様式第15号-1-5（別紙1）'!$B$1:$Z$144</definedName>
    <definedName name="Z_AA2843CF_4410_49C5_BE8D_11B5E515E501_.wvu.PrintArea" localSheetId="18" hidden="1">'様式第15号-3-1（別紙1）'!$A$1:$M$49</definedName>
    <definedName name="Z_AA2843CF_4410_49C5_BE8D_11B5E515E501_.wvu.PrintArea" localSheetId="20" hidden="1">'様式第15号-3-2（別紙1）'!$A$1:$E$12</definedName>
    <definedName name="Z_AA2843CF_4410_49C5_BE8D_11B5E515E501_.wvu.PrintArea" localSheetId="21" hidden="1">'様式第15号-3-2（別紙2）'!$A$1:$N$49</definedName>
    <definedName name="Z_AA2843CF_4410_49C5_BE8D_11B5E515E501_.wvu.PrintArea" localSheetId="2" hidden="1">様式第1号!$B$1:$H$78</definedName>
    <definedName name="Z_DB0B5780_957A_11D5_B6B0_0000F4971045_.wvu.PrintArea" localSheetId="8" hidden="1">'様式第14号（別紙4）'!$B$1:$AF$71</definedName>
    <definedName name="Z_DB0B5780_957A_11D5_B6B0_0000F4971045_.wvu.Rows" localSheetId="8" hidden="1">'様式第14号（別紙4）'!#REF!</definedName>
    <definedName name="Z_E8BE075C_7DFB_4544_AC90_63F76E05B336_.wvu.PrintArea" localSheetId="1" hidden="1">提案書提出資料一覧表!$B$3:$F$78</definedName>
    <definedName name="Z_E8BE075C_7DFB_4544_AC90_63F76E05B336_.wvu.PrintArea" localSheetId="0" hidden="1">表紙!$B$1:$H$26</definedName>
    <definedName name="Z_E8BE075C_7DFB_4544_AC90_63F76E05B336_.wvu.PrintArea" localSheetId="12" hidden="1">'様式15号-1-1（別紙1）'!$A$1:$J$76</definedName>
    <definedName name="Z_E8BE075C_7DFB_4544_AC90_63F76E05B336_.wvu.PrintArea" localSheetId="17" hidden="1">'様式15号-2-6（別紙1）'!$A$1:$AT$167</definedName>
    <definedName name="Z_E8BE075C_7DFB_4544_AC90_63F76E05B336_.wvu.PrintArea" localSheetId="3" hidden="1">'様式第11号-2'!$A$1:$I$34</definedName>
    <definedName name="Z_E8BE075C_7DFB_4544_AC90_63F76E05B336_.wvu.PrintArea" localSheetId="4" hidden="1">'様式第13号-1~2'!$B$1:$G$6</definedName>
    <definedName name="Z_E8BE075C_7DFB_4544_AC90_63F76E05B336_.wvu.PrintArea" localSheetId="5" hidden="1">'様式第14号（別紙1）'!$A$1:$AL$38</definedName>
    <definedName name="Z_E8BE075C_7DFB_4544_AC90_63F76E05B336_.wvu.PrintArea" localSheetId="6" hidden="1">'様式第14号（別紙2）'!$A$1:$Y$376</definedName>
    <definedName name="Z_E8BE075C_7DFB_4544_AC90_63F76E05B336_.wvu.PrintArea" localSheetId="7" hidden="1">'様式第14号（別紙3）'!$A$1:$L$235</definedName>
    <definedName name="Z_E8BE075C_7DFB_4544_AC90_63F76E05B336_.wvu.PrintArea" localSheetId="9" hidden="1">'様式第14号（別紙5）'!$A$1:$AC$146</definedName>
    <definedName name="Z_E8BE075C_7DFB_4544_AC90_63F76E05B336_.wvu.PrintArea" localSheetId="10" hidden="1">'様式第14号（別紙6）'!$A$1:$H$78</definedName>
    <definedName name="Z_E8BE075C_7DFB_4544_AC90_63F76E05B336_.wvu.PrintArea" localSheetId="11" hidden="1">'様式第14号（別紙7）'!$A$1:$K$56</definedName>
    <definedName name="Z_E8BE075C_7DFB_4544_AC90_63F76E05B336_.wvu.PrintArea" localSheetId="13" hidden="1">'様式第15号1-4（別紙1）'!$A$2:$M$49</definedName>
    <definedName name="Z_E8BE075C_7DFB_4544_AC90_63F76E05B336_.wvu.PrintArea" localSheetId="14" hidden="1">'様式第15号-1-4（別紙2）'!$B$1:$K$22</definedName>
    <definedName name="Z_E8BE075C_7DFB_4544_AC90_63F76E05B336_.wvu.PrintArea" localSheetId="15" hidden="1">'様式第15号-1-5（別紙1）'!$B$1:$Z$144</definedName>
    <definedName name="Z_E8BE075C_7DFB_4544_AC90_63F76E05B336_.wvu.PrintArea" localSheetId="18" hidden="1">'様式第15号-3-1（別紙1）'!$A$1:$M$49</definedName>
    <definedName name="Z_E8BE075C_7DFB_4544_AC90_63F76E05B336_.wvu.PrintArea" localSheetId="20" hidden="1">'様式第15号-3-2（別紙1）'!$A$1:$E$12</definedName>
    <definedName name="Z_E8BE075C_7DFB_4544_AC90_63F76E05B336_.wvu.PrintArea" localSheetId="21" hidden="1">'様式第15号-3-2（別紙2）'!$A$1:$N$49</definedName>
    <definedName name="Z_E8BE075C_7DFB_4544_AC90_63F76E05B336_.wvu.PrintArea" localSheetId="2" hidden="1">様式第1号!$B$1:$H$78</definedName>
    <definedName name="zadfvx" localSheetId="17" hidden="1">#REF!</definedName>
    <definedName name="zadfvx" localSheetId="19" hidden="1">#REF!</definedName>
    <definedName name="zadfvx" hidden="1">#REF!</definedName>
    <definedName name="ああああ" localSheetId="17" hidden="1">#REF!</definedName>
    <definedName name="ああああ" localSheetId="19" hidden="1">#REF!</definedName>
    <definedName name="ああああ" hidden="1">#REF!</definedName>
    <definedName name="データ">#REF!</definedName>
    <definedName name="維持補修" localSheetId="17" hidden="1">#REF!</definedName>
    <definedName name="維持補修" localSheetId="19" hidden="1">#REF!</definedName>
    <definedName name="維持補修" hidden="1">#REF!</definedName>
    <definedName name="査定">#REF!</definedName>
    <definedName name="上野" localSheetId="17" hidden="1">#REF!</definedName>
    <definedName name="上野" localSheetId="19" hidden="1">#REF!</definedName>
    <definedName name="上野" hidden="1">#REF!</definedName>
    <definedName name="内海築炉">#REF!</definedName>
    <definedName name="内訳外">#REF!</definedName>
    <definedName name="内訳内1">#REF!</definedName>
    <definedName name="内訳内2">#REF!</definedName>
    <definedName name="明細1">#REF!</definedName>
    <definedName name="明細3">#REF!</definedName>
  </definedNames>
  <calcPr calcId="162913"/>
  <customWorkbookViews>
    <customWorkbookView name="江藤 秀二 - 個人用ビュー" guid="{AA2843CF-4410-49C5-BE8D-11B5E515E501}" mergeInterval="0" personalView="1" maximized="1" xWindow="-8" yWindow="-8" windowWidth="1936" windowHeight="1056" tabRatio="776" activeSheetId="12"/>
    <customWorkbookView name="大分市 - 個人用ビュー" guid="{E8BE075C-7DFB-4544-AC90-63F76E05B336}" mergeInterval="0" personalView="1" maximized="1" xWindow="-8" yWindow="-8" windowWidth="1936" windowHeight="1056" tabRatio="776"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106" i="10" l="1"/>
  <c r="L99" i="10"/>
  <c r="K99" i="10"/>
  <c r="J99" i="10"/>
  <c r="I99" i="10"/>
  <c r="H99" i="10"/>
  <c r="D7" i="22" l="1"/>
  <c r="N27" i="6" l="1"/>
  <c r="O27" i="6"/>
  <c r="P27" i="6"/>
  <c r="Q27" i="6"/>
  <c r="R27" i="6"/>
  <c r="S27" i="6"/>
  <c r="T27" i="6"/>
  <c r="U27" i="6"/>
  <c r="V27" i="6"/>
  <c r="W27" i="6"/>
  <c r="X27" i="6"/>
  <c r="Y27" i="6"/>
  <c r="Z27" i="6"/>
  <c r="AA27" i="6"/>
  <c r="AB27" i="6"/>
  <c r="AC27" i="6"/>
  <c r="AD27" i="6"/>
  <c r="AE27" i="6"/>
  <c r="AF27" i="6"/>
  <c r="AG27" i="6"/>
  <c r="AH27" i="6"/>
  <c r="AI27" i="6"/>
  <c r="AJ27" i="6"/>
  <c r="AK27" i="6"/>
  <c r="M27" i="6"/>
  <c r="K27" i="6"/>
  <c r="K26" i="6"/>
  <c r="K18" i="6"/>
  <c r="K20" i="6" s="1"/>
  <c r="R26" i="6"/>
  <c r="S26" i="6"/>
  <c r="T26" i="6"/>
  <c r="U26" i="6"/>
  <c r="V26" i="6"/>
  <c r="W26" i="6"/>
  <c r="X26" i="6"/>
  <c r="Y26" i="6"/>
  <c r="Z26" i="6"/>
  <c r="AA26" i="6"/>
  <c r="AB26" i="6"/>
  <c r="AC26" i="6"/>
  <c r="AD26" i="6"/>
  <c r="AE26" i="6"/>
  <c r="AF26" i="6"/>
  <c r="AG26" i="6"/>
  <c r="AH26" i="6"/>
  <c r="AI26" i="6"/>
  <c r="AJ26" i="6"/>
  <c r="AK26" i="6"/>
  <c r="G135" i="12" l="1"/>
  <c r="F135" i="12" s="1"/>
  <c r="G122" i="12"/>
  <c r="F122" i="12" s="1"/>
  <c r="G99" i="12"/>
  <c r="F99" i="12"/>
  <c r="G86" i="12"/>
  <c r="F86" i="12" s="1"/>
  <c r="G80" i="12"/>
  <c r="F80" i="12" s="1"/>
  <c r="G67" i="12"/>
  <c r="F67" i="12" s="1"/>
  <c r="H53" i="10" l="1"/>
  <c r="Y156" i="16" l="1"/>
  <c r="X156" i="16"/>
  <c r="W156" i="16"/>
  <c r="V156" i="16"/>
  <c r="U156" i="16"/>
  <c r="T156" i="16"/>
  <c r="S156" i="16"/>
  <c r="R156" i="16"/>
  <c r="Q156" i="16"/>
  <c r="P156" i="16"/>
  <c r="O156" i="16"/>
  <c r="N156" i="16"/>
  <c r="M156" i="16"/>
  <c r="L156" i="16"/>
  <c r="K156" i="16"/>
  <c r="J156" i="16"/>
  <c r="I156" i="16"/>
  <c r="H156" i="16"/>
  <c r="G156" i="16"/>
  <c r="F156" i="16"/>
  <c r="Z155" i="16"/>
  <c r="Z151" i="16"/>
  <c r="Z147" i="16"/>
  <c r="K89" i="16"/>
  <c r="Y88" i="16"/>
  <c r="Y89" i="16" s="1"/>
  <c r="X88" i="16"/>
  <c r="X89" i="16" s="1"/>
  <c r="W88" i="16"/>
  <c r="W89" i="16" s="1"/>
  <c r="V88" i="16"/>
  <c r="V89" i="16" s="1"/>
  <c r="U88" i="16"/>
  <c r="U89" i="16" s="1"/>
  <c r="T88" i="16"/>
  <c r="T89" i="16" s="1"/>
  <c r="S88" i="16"/>
  <c r="S89" i="16" s="1"/>
  <c r="R88" i="16"/>
  <c r="R89" i="16" s="1"/>
  <c r="Q88" i="16"/>
  <c r="Q89" i="16" s="1"/>
  <c r="P88" i="16"/>
  <c r="P89" i="16" s="1"/>
  <c r="O88" i="16"/>
  <c r="O89" i="16" s="1"/>
  <c r="N88" i="16"/>
  <c r="N89" i="16" s="1"/>
  <c r="M88" i="16"/>
  <c r="M89" i="16" s="1"/>
  <c r="L88" i="16"/>
  <c r="L89" i="16" s="1"/>
  <c r="K88" i="16"/>
  <c r="J88" i="16"/>
  <c r="J89" i="16" s="1"/>
  <c r="I88" i="16"/>
  <c r="I89" i="16" s="1"/>
  <c r="H88" i="16"/>
  <c r="H89" i="16" s="1"/>
  <c r="G88" i="16"/>
  <c r="G89" i="16" s="1"/>
  <c r="F88" i="16"/>
  <c r="F89" i="16" s="1"/>
  <c r="Z87" i="16"/>
  <c r="Z86" i="16"/>
  <c r="Z85" i="16"/>
  <c r="Z84" i="16"/>
  <c r="Z83" i="16"/>
  <c r="E81" i="16"/>
  <c r="E75" i="16"/>
  <c r="E82" i="16" s="1"/>
  <c r="E89" i="16" s="1"/>
  <c r="Z156" i="16" l="1"/>
  <c r="Z89" i="16"/>
  <c r="Z88" i="16"/>
  <c r="K229" i="8"/>
  <c r="J229" i="8"/>
  <c r="I229" i="8"/>
  <c r="H229" i="8"/>
  <c r="G229" i="8"/>
  <c r="K228" i="8"/>
  <c r="J228" i="8"/>
  <c r="I228" i="8"/>
  <c r="H228" i="8"/>
  <c r="G228" i="8"/>
  <c r="F42" i="11" l="1"/>
  <c r="F55" i="11"/>
  <c r="F30" i="11"/>
  <c r="G44" i="12" l="1"/>
  <c r="F44" i="12" s="1"/>
  <c r="G31" i="12"/>
  <c r="F31" i="12" s="1"/>
  <c r="G12" i="12" l="1"/>
  <c r="F12" i="12" s="1"/>
  <c r="G25" i="12"/>
  <c r="F64" i="11"/>
  <c r="F19" i="11"/>
  <c r="F8" i="11"/>
  <c r="AA132" i="10"/>
  <c r="Z132" i="10"/>
  <c r="Y132" i="10"/>
  <c r="X132" i="10"/>
  <c r="W132" i="10"/>
  <c r="V132" i="10"/>
  <c r="U132" i="10"/>
  <c r="T132" i="10"/>
  <c r="S132" i="10"/>
  <c r="R132" i="10"/>
  <c r="Q132" i="10"/>
  <c r="P132" i="10"/>
  <c r="O132" i="10"/>
  <c r="N132" i="10"/>
  <c r="M132" i="10"/>
  <c r="L132" i="10"/>
  <c r="K132" i="10"/>
  <c r="J132" i="10"/>
  <c r="I132" i="10"/>
  <c r="H132" i="10"/>
  <c r="AA130" i="10"/>
  <c r="Z130" i="10"/>
  <c r="Y130" i="10"/>
  <c r="X130" i="10"/>
  <c r="W130" i="10"/>
  <c r="V130" i="10"/>
  <c r="U130" i="10"/>
  <c r="T130" i="10"/>
  <c r="S130" i="10"/>
  <c r="R130" i="10"/>
  <c r="Q130" i="10"/>
  <c r="P130" i="10"/>
  <c r="O130" i="10"/>
  <c r="N130" i="10"/>
  <c r="M130" i="10"/>
  <c r="L130" i="10"/>
  <c r="K130" i="10"/>
  <c r="J130" i="10"/>
  <c r="I130" i="10"/>
  <c r="H130" i="10"/>
  <c r="AB128" i="10"/>
  <c r="AA127" i="10"/>
  <c r="Z127" i="10"/>
  <c r="Y127" i="10"/>
  <c r="X127" i="10"/>
  <c r="W127" i="10"/>
  <c r="V127" i="10"/>
  <c r="U127" i="10"/>
  <c r="T127" i="10"/>
  <c r="S127" i="10"/>
  <c r="R127" i="10"/>
  <c r="Q127" i="10"/>
  <c r="P127" i="10"/>
  <c r="O127" i="10"/>
  <c r="N127" i="10"/>
  <c r="M127" i="10"/>
  <c r="L127" i="10"/>
  <c r="K127" i="10"/>
  <c r="J127" i="10"/>
  <c r="I127" i="10"/>
  <c r="H127" i="10"/>
  <c r="AB126" i="10"/>
  <c r="AA125" i="10"/>
  <c r="Z125" i="10"/>
  <c r="Y125" i="10"/>
  <c r="X125" i="10"/>
  <c r="W125" i="10"/>
  <c r="V125" i="10"/>
  <c r="U125" i="10"/>
  <c r="T125" i="10"/>
  <c r="S125" i="10"/>
  <c r="R125" i="10"/>
  <c r="Q125" i="10"/>
  <c r="P125" i="10"/>
  <c r="O125" i="10"/>
  <c r="N125" i="10"/>
  <c r="M125" i="10"/>
  <c r="L125" i="10"/>
  <c r="K125" i="10"/>
  <c r="J125" i="10"/>
  <c r="I125" i="10"/>
  <c r="H125" i="10"/>
  <c r="AA123" i="10"/>
  <c r="Z123" i="10"/>
  <c r="Y123" i="10"/>
  <c r="X123" i="10"/>
  <c r="W123" i="10"/>
  <c r="V123" i="10"/>
  <c r="U123" i="10"/>
  <c r="T123" i="10"/>
  <c r="S123" i="10"/>
  <c r="R123" i="10"/>
  <c r="Q123" i="10"/>
  <c r="P123" i="10"/>
  <c r="O123" i="10"/>
  <c r="N123" i="10"/>
  <c r="M123" i="10"/>
  <c r="L123" i="10"/>
  <c r="K123" i="10"/>
  <c r="J123" i="10"/>
  <c r="I123" i="10"/>
  <c r="H123" i="10"/>
  <c r="AB121" i="10"/>
  <c r="AA120" i="10"/>
  <c r="Z120" i="10"/>
  <c r="Y120" i="10"/>
  <c r="X120" i="10"/>
  <c r="W120" i="10"/>
  <c r="V120" i="10"/>
  <c r="U120" i="10"/>
  <c r="T120" i="10"/>
  <c r="S120" i="10"/>
  <c r="R120" i="10"/>
  <c r="Q120" i="10"/>
  <c r="P120" i="10"/>
  <c r="O120" i="10"/>
  <c r="N120" i="10"/>
  <c r="M120" i="10"/>
  <c r="L120" i="10"/>
  <c r="K120" i="10"/>
  <c r="J120" i="10"/>
  <c r="I120" i="10"/>
  <c r="H120" i="10"/>
  <c r="AB119" i="10"/>
  <c r="AA118" i="10"/>
  <c r="Z118" i="10"/>
  <c r="Y118" i="10"/>
  <c r="X118" i="10"/>
  <c r="W118" i="10"/>
  <c r="V118" i="10"/>
  <c r="U118" i="10"/>
  <c r="T118" i="10"/>
  <c r="S118" i="10"/>
  <c r="R118" i="10"/>
  <c r="Q118" i="10"/>
  <c r="P118" i="10"/>
  <c r="O118" i="10"/>
  <c r="N118" i="10"/>
  <c r="M118" i="10"/>
  <c r="L118" i="10"/>
  <c r="K118" i="10"/>
  <c r="J118" i="10"/>
  <c r="I118" i="10"/>
  <c r="H118" i="10"/>
  <c r="AA116" i="10"/>
  <c r="Z116" i="10"/>
  <c r="Y116" i="10"/>
  <c r="X116" i="10"/>
  <c r="W116" i="10"/>
  <c r="V116" i="10"/>
  <c r="U116" i="10"/>
  <c r="T116" i="10"/>
  <c r="S116" i="10"/>
  <c r="R116" i="10"/>
  <c r="Q116" i="10"/>
  <c r="P116" i="10"/>
  <c r="O116" i="10"/>
  <c r="N116" i="10"/>
  <c r="M116" i="10"/>
  <c r="L116" i="10"/>
  <c r="K116" i="10"/>
  <c r="J116" i="10"/>
  <c r="I116" i="10"/>
  <c r="H116" i="10"/>
  <c r="AB114" i="10"/>
  <c r="AA113" i="10"/>
  <c r="Z113" i="10"/>
  <c r="Y113" i="10"/>
  <c r="X113" i="10"/>
  <c r="W113" i="10"/>
  <c r="V113" i="10"/>
  <c r="U113" i="10"/>
  <c r="T113" i="10"/>
  <c r="S113" i="10"/>
  <c r="R113" i="10"/>
  <c r="Q113" i="10"/>
  <c r="P113" i="10"/>
  <c r="O113" i="10"/>
  <c r="N113" i="10"/>
  <c r="M113" i="10"/>
  <c r="L113" i="10"/>
  <c r="K113" i="10"/>
  <c r="J113" i="10"/>
  <c r="I113" i="10"/>
  <c r="H113" i="10"/>
  <c r="AB112" i="10"/>
  <c r="AA111" i="10"/>
  <c r="Z111" i="10"/>
  <c r="Y111" i="10"/>
  <c r="X111" i="10"/>
  <c r="W111" i="10"/>
  <c r="V111" i="10"/>
  <c r="U111" i="10"/>
  <c r="T111" i="10"/>
  <c r="S111" i="10"/>
  <c r="R111" i="10"/>
  <c r="Q111" i="10"/>
  <c r="P111" i="10"/>
  <c r="O111" i="10"/>
  <c r="N111" i="10"/>
  <c r="M111" i="10"/>
  <c r="L111" i="10"/>
  <c r="K111" i="10"/>
  <c r="J111" i="10"/>
  <c r="I111" i="10"/>
  <c r="H111" i="10"/>
  <c r="AA109" i="10"/>
  <c r="Z109" i="10"/>
  <c r="Y109" i="10"/>
  <c r="X109" i="10"/>
  <c r="W109" i="10"/>
  <c r="V109" i="10"/>
  <c r="U109" i="10"/>
  <c r="T109" i="10"/>
  <c r="S109" i="10"/>
  <c r="R109" i="10"/>
  <c r="Q109" i="10"/>
  <c r="P109" i="10"/>
  <c r="O109" i="10"/>
  <c r="N109" i="10"/>
  <c r="M109" i="10"/>
  <c r="L109" i="10"/>
  <c r="K109" i="10"/>
  <c r="J109" i="10"/>
  <c r="I109" i="10"/>
  <c r="H109" i="10"/>
  <c r="AB107" i="10"/>
  <c r="AA106" i="10"/>
  <c r="Z106" i="10"/>
  <c r="Y106" i="10"/>
  <c r="X106" i="10"/>
  <c r="W106" i="10"/>
  <c r="V106" i="10"/>
  <c r="U106" i="10"/>
  <c r="T106" i="10"/>
  <c r="S106" i="10"/>
  <c r="R106" i="10"/>
  <c r="Q106" i="10"/>
  <c r="P106" i="10"/>
  <c r="O106" i="10"/>
  <c r="N106" i="10"/>
  <c r="M106" i="10"/>
  <c r="L106" i="10"/>
  <c r="K106" i="10"/>
  <c r="J106" i="10"/>
  <c r="I106" i="10"/>
  <c r="AB105" i="10"/>
  <c r="M99" i="10"/>
  <c r="N99" i="10"/>
  <c r="O99" i="10"/>
  <c r="P99" i="10"/>
  <c r="Q99" i="10"/>
  <c r="R99" i="10"/>
  <c r="S99" i="10"/>
  <c r="T99" i="10"/>
  <c r="U99" i="10"/>
  <c r="V99" i="10"/>
  <c r="W99" i="10"/>
  <c r="X99" i="10"/>
  <c r="Y99" i="10"/>
  <c r="Z99" i="10"/>
  <c r="AA99" i="10"/>
  <c r="I104" i="10"/>
  <c r="J104" i="10"/>
  <c r="K104" i="10"/>
  <c r="L104" i="10"/>
  <c r="M104" i="10"/>
  <c r="N104" i="10"/>
  <c r="O104" i="10"/>
  <c r="P104" i="10"/>
  <c r="Q104" i="10"/>
  <c r="R104" i="10"/>
  <c r="S104" i="10"/>
  <c r="T104" i="10"/>
  <c r="U104" i="10"/>
  <c r="V104" i="10"/>
  <c r="W104" i="10"/>
  <c r="X104" i="10"/>
  <c r="Y104" i="10"/>
  <c r="Z104" i="10"/>
  <c r="AA104" i="10"/>
  <c r="H104" i="10"/>
  <c r="AA102" i="10"/>
  <c r="I102" i="10"/>
  <c r="J102" i="10"/>
  <c r="K102" i="10"/>
  <c r="L102" i="10"/>
  <c r="M102" i="10"/>
  <c r="N102" i="10"/>
  <c r="O102" i="10"/>
  <c r="P102" i="10"/>
  <c r="Q102" i="10"/>
  <c r="R102" i="10"/>
  <c r="S102" i="10"/>
  <c r="T102" i="10"/>
  <c r="U102" i="10"/>
  <c r="V102" i="10"/>
  <c r="W102" i="10"/>
  <c r="X102" i="10"/>
  <c r="Y102" i="10"/>
  <c r="Z102" i="10"/>
  <c r="H102" i="10"/>
  <c r="AB100" i="10"/>
  <c r="AB98" i="10"/>
  <c r="AB97" i="10"/>
  <c r="H82" i="10"/>
  <c r="AB79" i="10"/>
  <c r="AB81" i="10"/>
  <c r="AA62" i="10"/>
  <c r="AA60" i="10" s="1"/>
  <c r="AA58" i="10" s="1"/>
  <c r="Z62" i="10"/>
  <c r="Z60" i="10" s="1"/>
  <c r="Z58" i="10" s="1"/>
  <c r="Y62" i="10"/>
  <c r="X62" i="10"/>
  <c r="X60" i="10" s="1"/>
  <c r="X58" i="10" s="1"/>
  <c r="W62" i="10"/>
  <c r="W60" i="10" s="1"/>
  <c r="W58" i="10" s="1"/>
  <c r="V62" i="10"/>
  <c r="V60" i="10" s="1"/>
  <c r="V58" i="10" s="1"/>
  <c r="U62" i="10"/>
  <c r="U60" i="10" s="1"/>
  <c r="U58" i="10" s="1"/>
  <c r="T62" i="10"/>
  <c r="T60" i="10" s="1"/>
  <c r="T58" i="10" s="1"/>
  <c r="S62" i="10"/>
  <c r="R62" i="10"/>
  <c r="R60" i="10" s="1"/>
  <c r="R58" i="10" s="1"/>
  <c r="Q62" i="10"/>
  <c r="Q60" i="10" s="1"/>
  <c r="Q58" i="10" s="1"/>
  <c r="P62" i="10"/>
  <c r="P60" i="10" s="1"/>
  <c r="P58" i="10" s="1"/>
  <c r="O62" i="10"/>
  <c r="O60" i="10" s="1"/>
  <c r="O58" i="10" s="1"/>
  <c r="N62" i="10"/>
  <c r="N60" i="10" s="1"/>
  <c r="N58" i="10" s="1"/>
  <c r="M62" i="10"/>
  <c r="M60" i="10" s="1"/>
  <c r="M58" i="10" s="1"/>
  <c r="L62" i="10"/>
  <c r="L60" i="10" s="1"/>
  <c r="L58" i="10" s="1"/>
  <c r="K62" i="10"/>
  <c r="K60" i="10" s="1"/>
  <c r="K58" i="10" s="1"/>
  <c r="J62" i="10"/>
  <c r="I62" i="10"/>
  <c r="I60" i="10" s="1"/>
  <c r="I58" i="10" s="1"/>
  <c r="H62" i="10"/>
  <c r="H60" i="10" s="1"/>
  <c r="H58" i="10" s="1"/>
  <c r="Y60" i="10"/>
  <c r="Y58" i="10" s="1"/>
  <c r="S60" i="10"/>
  <c r="S58" i="10" s="1"/>
  <c r="J60" i="10"/>
  <c r="J58" i="10" s="1"/>
  <c r="H39" i="10"/>
  <c r="AA48" i="10"/>
  <c r="AA46" i="10" s="1"/>
  <c r="AA44" i="10" s="1"/>
  <c r="Z48" i="10"/>
  <c r="Z46" i="10" s="1"/>
  <c r="Z44" i="10" s="1"/>
  <c r="Y48" i="10"/>
  <c r="Y46" i="10" s="1"/>
  <c r="Y44" i="10" s="1"/>
  <c r="X48" i="10"/>
  <c r="X46" i="10" s="1"/>
  <c r="X44" i="10" s="1"/>
  <c r="W48" i="10"/>
  <c r="W46" i="10" s="1"/>
  <c r="W44" i="10" s="1"/>
  <c r="V48" i="10"/>
  <c r="V46" i="10" s="1"/>
  <c r="V44" i="10" s="1"/>
  <c r="U48" i="10"/>
  <c r="U46" i="10" s="1"/>
  <c r="U44" i="10" s="1"/>
  <c r="T48" i="10"/>
  <c r="T46" i="10" s="1"/>
  <c r="T44" i="10" s="1"/>
  <c r="S48" i="10"/>
  <c r="S46" i="10" s="1"/>
  <c r="S44" i="10" s="1"/>
  <c r="R48" i="10"/>
  <c r="R46" i="10" s="1"/>
  <c r="R44" i="10" s="1"/>
  <c r="Q48" i="10"/>
  <c r="Q46" i="10" s="1"/>
  <c r="Q44" i="10" s="1"/>
  <c r="P48" i="10"/>
  <c r="P46" i="10" s="1"/>
  <c r="P44" i="10" s="1"/>
  <c r="O48" i="10"/>
  <c r="O46" i="10" s="1"/>
  <c r="O44" i="10" s="1"/>
  <c r="N48" i="10"/>
  <c r="N46" i="10" s="1"/>
  <c r="N44" i="10" s="1"/>
  <c r="M48" i="10"/>
  <c r="M46" i="10" s="1"/>
  <c r="M44" i="10" s="1"/>
  <c r="L48" i="10"/>
  <c r="L46" i="10" s="1"/>
  <c r="K48" i="10"/>
  <c r="K46" i="10" s="1"/>
  <c r="K44" i="10" s="1"/>
  <c r="J48" i="10"/>
  <c r="J46" i="10" s="1"/>
  <c r="J44" i="10" s="1"/>
  <c r="I48" i="10"/>
  <c r="I46" i="10" s="1"/>
  <c r="I44" i="10" s="1"/>
  <c r="H48" i="10"/>
  <c r="H46" i="10" s="1"/>
  <c r="H44" i="10" s="1"/>
  <c r="H34" i="10"/>
  <c r="H32" i="10" s="1"/>
  <c r="H30" i="10" s="1"/>
  <c r="AB31" i="10"/>
  <c r="AB33" i="10"/>
  <c r="H20" i="10"/>
  <c r="H16" i="10"/>
  <c r="AB9" i="10"/>
  <c r="K7" i="10"/>
  <c r="AB13" i="10"/>
  <c r="AB15" i="10"/>
  <c r="H7" i="10"/>
  <c r="I7" i="10"/>
  <c r="J7" i="10"/>
  <c r="L7" i="10"/>
  <c r="M7" i="10"/>
  <c r="N7" i="10"/>
  <c r="O7" i="10"/>
  <c r="P7" i="10"/>
  <c r="Q7" i="10"/>
  <c r="R7" i="10"/>
  <c r="S7" i="10"/>
  <c r="T7" i="10"/>
  <c r="U7" i="10"/>
  <c r="V7" i="10"/>
  <c r="W7" i="10"/>
  <c r="X7" i="10"/>
  <c r="Y7" i="10"/>
  <c r="Z7" i="10"/>
  <c r="AA7" i="10"/>
  <c r="AB8" i="10"/>
  <c r="AB10" i="10"/>
  <c r="AB11" i="10"/>
  <c r="I16" i="10"/>
  <c r="J16" i="10"/>
  <c r="K16" i="10"/>
  <c r="L16" i="10"/>
  <c r="M16" i="10"/>
  <c r="N16" i="10"/>
  <c r="O16" i="10"/>
  <c r="P16" i="10"/>
  <c r="Q16" i="10"/>
  <c r="R16" i="10"/>
  <c r="S16" i="10"/>
  <c r="T16" i="10"/>
  <c r="U16" i="10"/>
  <c r="V16" i="10"/>
  <c r="W16" i="10"/>
  <c r="X16" i="10"/>
  <c r="Y16" i="10"/>
  <c r="Z16" i="10"/>
  <c r="AA16" i="10"/>
  <c r="AB17" i="10"/>
  <c r="AB18" i="10"/>
  <c r="AB19" i="10"/>
  <c r="I20" i="10"/>
  <c r="J20" i="10"/>
  <c r="K20" i="10"/>
  <c r="L20" i="10"/>
  <c r="M20" i="10"/>
  <c r="N20" i="10"/>
  <c r="O20" i="10"/>
  <c r="P20" i="10"/>
  <c r="Q20" i="10"/>
  <c r="R20" i="10"/>
  <c r="S20" i="10"/>
  <c r="T20" i="10"/>
  <c r="U20" i="10"/>
  <c r="V20" i="10"/>
  <c r="W20" i="10"/>
  <c r="X20" i="10"/>
  <c r="Y20" i="10"/>
  <c r="Z20" i="10"/>
  <c r="AA20" i="10"/>
  <c r="AB21" i="10"/>
  <c r="AB22" i="10"/>
  <c r="AB23" i="10"/>
  <c r="H25" i="10"/>
  <c r="I25" i="10"/>
  <c r="J25" i="10"/>
  <c r="K25" i="10"/>
  <c r="L25" i="10"/>
  <c r="M25" i="10"/>
  <c r="N25" i="10"/>
  <c r="O25" i="10"/>
  <c r="P25" i="10"/>
  <c r="Q25" i="10"/>
  <c r="R25" i="10"/>
  <c r="S25" i="10"/>
  <c r="T25" i="10"/>
  <c r="U25" i="10"/>
  <c r="V25" i="10"/>
  <c r="W25" i="10"/>
  <c r="X25" i="10"/>
  <c r="Y25" i="10"/>
  <c r="Z25" i="10"/>
  <c r="AA25" i="10"/>
  <c r="AB26" i="10"/>
  <c r="AB27" i="10"/>
  <c r="AB28" i="10"/>
  <c r="AB29" i="10"/>
  <c r="I34" i="10"/>
  <c r="I32" i="10" s="1"/>
  <c r="I30" i="10" s="1"/>
  <c r="J34" i="10"/>
  <c r="J32" i="10" s="1"/>
  <c r="J30" i="10" s="1"/>
  <c r="K34" i="10"/>
  <c r="K32" i="10" s="1"/>
  <c r="K30" i="10" s="1"/>
  <c r="L34" i="10"/>
  <c r="L32" i="10" s="1"/>
  <c r="L30" i="10" s="1"/>
  <c r="M34" i="10"/>
  <c r="M32" i="10" s="1"/>
  <c r="M30" i="10" s="1"/>
  <c r="N34" i="10"/>
  <c r="N32" i="10" s="1"/>
  <c r="N30" i="10" s="1"/>
  <c r="O34" i="10"/>
  <c r="O32" i="10" s="1"/>
  <c r="O30" i="10" s="1"/>
  <c r="P34" i="10"/>
  <c r="P32" i="10" s="1"/>
  <c r="P30" i="10" s="1"/>
  <c r="Q34" i="10"/>
  <c r="Q32" i="10" s="1"/>
  <c r="Q30" i="10" s="1"/>
  <c r="R34" i="10"/>
  <c r="R32" i="10" s="1"/>
  <c r="R30" i="10" s="1"/>
  <c r="S34" i="10"/>
  <c r="S32" i="10" s="1"/>
  <c r="S30" i="10" s="1"/>
  <c r="T34" i="10"/>
  <c r="T32" i="10" s="1"/>
  <c r="T30" i="10" s="1"/>
  <c r="U34" i="10"/>
  <c r="U32" i="10" s="1"/>
  <c r="U30" i="10" s="1"/>
  <c r="V34" i="10"/>
  <c r="V32" i="10" s="1"/>
  <c r="V30" i="10" s="1"/>
  <c r="W34" i="10"/>
  <c r="W32" i="10" s="1"/>
  <c r="W30" i="10" s="1"/>
  <c r="X34" i="10"/>
  <c r="X32" i="10" s="1"/>
  <c r="X30" i="10" s="1"/>
  <c r="Y34" i="10"/>
  <c r="Y32" i="10" s="1"/>
  <c r="Y30" i="10" s="1"/>
  <c r="Z34" i="10"/>
  <c r="Z32" i="10" s="1"/>
  <c r="Z30" i="10" s="1"/>
  <c r="AA34" i="10"/>
  <c r="AA32" i="10" s="1"/>
  <c r="AA30" i="10" s="1"/>
  <c r="AB35" i="10"/>
  <c r="AB36" i="10"/>
  <c r="AB37" i="10"/>
  <c r="I39" i="10"/>
  <c r="J39" i="10"/>
  <c r="K39" i="10"/>
  <c r="L39" i="10"/>
  <c r="M39" i="10"/>
  <c r="N39" i="10"/>
  <c r="O39" i="10"/>
  <c r="P39" i="10"/>
  <c r="Q39" i="10"/>
  <c r="R39" i="10"/>
  <c r="S39" i="10"/>
  <c r="T39" i="10"/>
  <c r="U39" i="10"/>
  <c r="V39" i="10"/>
  <c r="W39" i="10"/>
  <c r="X39" i="10"/>
  <c r="Y39" i="10"/>
  <c r="Z39" i="10"/>
  <c r="AA39" i="10"/>
  <c r="AB40" i="10"/>
  <c r="AB41" i="10"/>
  <c r="AB42" i="10"/>
  <c r="AB43" i="10"/>
  <c r="AB45" i="10"/>
  <c r="AB49" i="10"/>
  <c r="AB50" i="10"/>
  <c r="AB51" i="10"/>
  <c r="I53" i="10"/>
  <c r="J53" i="10"/>
  <c r="K53" i="10"/>
  <c r="L53" i="10"/>
  <c r="M53" i="10"/>
  <c r="N53" i="10"/>
  <c r="O53" i="10"/>
  <c r="P53" i="10"/>
  <c r="Q53" i="10"/>
  <c r="R53" i="10"/>
  <c r="S53" i="10"/>
  <c r="T53" i="10"/>
  <c r="U53" i="10"/>
  <c r="V53" i="10"/>
  <c r="W53" i="10"/>
  <c r="X53" i="10"/>
  <c r="Y53" i="10"/>
  <c r="Z53" i="10"/>
  <c r="AA53" i="10"/>
  <c r="AB54" i="10"/>
  <c r="AB55" i="10"/>
  <c r="AB56" i="10"/>
  <c r="AB57" i="10"/>
  <c r="AB59" i="10"/>
  <c r="AB63" i="10"/>
  <c r="AB64" i="10"/>
  <c r="AB65" i="10"/>
  <c r="I82" i="10"/>
  <c r="J82" i="10"/>
  <c r="K82" i="10"/>
  <c r="L82" i="10"/>
  <c r="M82" i="10"/>
  <c r="N82" i="10"/>
  <c r="O82" i="10"/>
  <c r="P82" i="10"/>
  <c r="Q82" i="10"/>
  <c r="R82" i="10"/>
  <c r="S82" i="10"/>
  <c r="T82" i="10"/>
  <c r="U82" i="10"/>
  <c r="V82" i="10"/>
  <c r="W82" i="10"/>
  <c r="X82" i="10"/>
  <c r="Y82" i="10"/>
  <c r="Z82" i="10"/>
  <c r="AA82" i="10"/>
  <c r="AB83" i="10"/>
  <c r="AB84" i="10"/>
  <c r="H85" i="10"/>
  <c r="H80" i="10" s="1"/>
  <c r="I85" i="10"/>
  <c r="J85" i="10"/>
  <c r="K85" i="10"/>
  <c r="L85" i="10"/>
  <c r="M85" i="10"/>
  <c r="N85" i="10"/>
  <c r="O85" i="10"/>
  <c r="P85" i="10"/>
  <c r="Q85" i="10"/>
  <c r="R85" i="10"/>
  <c r="S85" i="10"/>
  <c r="T85" i="10"/>
  <c r="U85" i="10"/>
  <c r="V85" i="10"/>
  <c r="W85" i="10"/>
  <c r="X85" i="10"/>
  <c r="Y85" i="10"/>
  <c r="Z85" i="10"/>
  <c r="AA85" i="10"/>
  <c r="AB86" i="10"/>
  <c r="AB87" i="10"/>
  <c r="G50" i="8"/>
  <c r="H9" i="8"/>
  <c r="H8" i="8" s="1"/>
  <c r="H7" i="8" s="1"/>
  <c r="I9" i="8"/>
  <c r="I8" i="8" s="1"/>
  <c r="I7" i="8" s="1"/>
  <c r="J9" i="8"/>
  <c r="J8" i="8" s="1"/>
  <c r="J7" i="8" s="1"/>
  <c r="K9" i="8"/>
  <c r="K8" i="8" s="1"/>
  <c r="K7" i="8" s="1"/>
  <c r="G9" i="8"/>
  <c r="G8" i="8" s="1"/>
  <c r="G7" i="8" s="1"/>
  <c r="K199" i="8"/>
  <c r="K196" i="8" s="1"/>
  <c r="J199" i="8"/>
  <c r="J196" i="8" s="1"/>
  <c r="I199" i="8"/>
  <c r="I196" i="8" s="1"/>
  <c r="H199" i="8"/>
  <c r="H196" i="8" s="1"/>
  <c r="G199" i="8"/>
  <c r="K140" i="8"/>
  <c r="J140" i="8"/>
  <c r="I140" i="8"/>
  <c r="H140" i="8"/>
  <c r="G140" i="8"/>
  <c r="K138" i="8"/>
  <c r="I138" i="8"/>
  <c r="H138" i="8"/>
  <c r="K102" i="8"/>
  <c r="J102" i="8"/>
  <c r="I102" i="8"/>
  <c r="H102" i="8"/>
  <c r="G102" i="8"/>
  <c r="J100" i="8"/>
  <c r="I100" i="8"/>
  <c r="H100" i="8"/>
  <c r="G100" i="8"/>
  <c r="K70" i="8"/>
  <c r="J70" i="8"/>
  <c r="I70" i="8"/>
  <c r="H70" i="8"/>
  <c r="G70" i="8"/>
  <c r="K64" i="8"/>
  <c r="I64" i="8"/>
  <c r="G68" i="8"/>
  <c r="K16" i="8"/>
  <c r="J16" i="8"/>
  <c r="I16" i="8"/>
  <c r="H16" i="8"/>
  <c r="G16" i="8"/>
  <c r="J190" i="8"/>
  <c r="I190" i="8"/>
  <c r="H190" i="8"/>
  <c r="G190" i="8"/>
  <c r="H14" i="10" l="1"/>
  <c r="H12" i="10" s="1"/>
  <c r="F25" i="12"/>
  <c r="Z80" i="10"/>
  <c r="Z78" i="10" s="1"/>
  <c r="Z88" i="10" s="1"/>
  <c r="N80" i="10"/>
  <c r="N78" i="10" s="1"/>
  <c r="N88" i="10" s="1"/>
  <c r="V80" i="10"/>
  <c r="V78" i="10" s="1"/>
  <c r="V88" i="10" s="1"/>
  <c r="P80" i="10"/>
  <c r="P78" i="10" s="1"/>
  <c r="P88" i="10" s="1"/>
  <c r="J80" i="10"/>
  <c r="J78" i="10" s="1"/>
  <c r="J88" i="10" s="1"/>
  <c r="T80" i="10"/>
  <c r="T78" i="10" s="1"/>
  <c r="T88" i="10" s="1"/>
  <c r="AB118" i="10"/>
  <c r="AB132" i="10"/>
  <c r="Y80" i="10"/>
  <c r="Y78" i="10" s="1"/>
  <c r="Y88" i="10" s="1"/>
  <c r="S80" i="10"/>
  <c r="S78" i="10" s="1"/>
  <c r="S88" i="10" s="1"/>
  <c r="M80" i="10"/>
  <c r="M78" i="10" s="1"/>
  <c r="M88" i="10" s="1"/>
  <c r="AB123" i="10"/>
  <c r="X80" i="10"/>
  <c r="X78" i="10" s="1"/>
  <c r="X88" i="10" s="1"/>
  <c r="L80" i="10"/>
  <c r="L78" i="10" s="1"/>
  <c r="L88" i="10" s="1"/>
  <c r="R80" i="10"/>
  <c r="R78" i="10" s="1"/>
  <c r="R88" i="10" s="1"/>
  <c r="AB109" i="10"/>
  <c r="AB130" i="10"/>
  <c r="AB125" i="10"/>
  <c r="AB111" i="10"/>
  <c r="AB104" i="10"/>
  <c r="AB116" i="10"/>
  <c r="AB102" i="10"/>
  <c r="W80" i="10"/>
  <c r="W78" i="10" s="1"/>
  <c r="W88" i="10" s="1"/>
  <c r="Q80" i="10"/>
  <c r="Q78" i="10" s="1"/>
  <c r="Q88" i="10" s="1"/>
  <c r="K80" i="10"/>
  <c r="K78" i="10" s="1"/>
  <c r="K88" i="10" s="1"/>
  <c r="AA80" i="10"/>
  <c r="AA78" i="10" s="1"/>
  <c r="AA88" i="10" s="1"/>
  <c r="U80" i="10"/>
  <c r="U78" i="10" s="1"/>
  <c r="U88" i="10" s="1"/>
  <c r="O80" i="10"/>
  <c r="O78" i="10" s="1"/>
  <c r="O88" i="10" s="1"/>
  <c r="I80" i="10"/>
  <c r="I78" i="10" s="1"/>
  <c r="I88" i="10" s="1"/>
  <c r="H38" i="10"/>
  <c r="AA14" i="10"/>
  <c r="AA12" i="10" s="1"/>
  <c r="AA24" i="10" s="1"/>
  <c r="U14" i="10"/>
  <c r="U12" i="10" s="1"/>
  <c r="U24" i="10" s="1"/>
  <c r="O14" i="10"/>
  <c r="O12" i="10" s="1"/>
  <c r="O24" i="10" s="1"/>
  <c r="I14" i="10"/>
  <c r="I12" i="10" s="1"/>
  <c r="I24" i="10" s="1"/>
  <c r="Z14" i="10"/>
  <c r="Z12" i="10" s="1"/>
  <c r="Z24" i="10" s="1"/>
  <c r="T14" i="10"/>
  <c r="T12" i="10" s="1"/>
  <c r="N14" i="10"/>
  <c r="N12" i="10" s="1"/>
  <c r="N24" i="10" s="1"/>
  <c r="H78" i="10"/>
  <c r="H88" i="10" s="1"/>
  <c r="X14" i="10"/>
  <c r="X12" i="10" s="1"/>
  <c r="R14" i="10"/>
  <c r="R12" i="10" s="1"/>
  <c r="R24" i="10" s="1"/>
  <c r="L14" i="10"/>
  <c r="L12" i="10" s="1"/>
  <c r="L24" i="10" s="1"/>
  <c r="K52" i="10"/>
  <c r="L44" i="10"/>
  <c r="L52" i="10" s="1"/>
  <c r="AB32" i="10"/>
  <c r="V14" i="10"/>
  <c r="V12" i="10" s="1"/>
  <c r="V24" i="10" s="1"/>
  <c r="P14" i="10"/>
  <c r="P12" i="10" s="1"/>
  <c r="P24" i="10" s="1"/>
  <c r="J14" i="10"/>
  <c r="J12" i="10" s="1"/>
  <c r="J24" i="10" s="1"/>
  <c r="Y14" i="10"/>
  <c r="Y12" i="10" s="1"/>
  <c r="S14" i="10"/>
  <c r="S12" i="10" s="1"/>
  <c r="S24" i="10" s="1"/>
  <c r="M14" i="10"/>
  <c r="M12" i="10" s="1"/>
  <c r="M24" i="10" s="1"/>
  <c r="W14" i="10"/>
  <c r="W12" i="10" s="1"/>
  <c r="W24" i="10" s="1"/>
  <c r="Q14" i="10"/>
  <c r="Q12" i="10" s="1"/>
  <c r="Q24" i="10" s="1"/>
  <c r="K14" i="10"/>
  <c r="K12" i="10" s="1"/>
  <c r="K24" i="10" s="1"/>
  <c r="AB62" i="10"/>
  <c r="X52" i="10"/>
  <c r="R52" i="10"/>
  <c r="AB48" i="10"/>
  <c r="AB30" i="10"/>
  <c r="Y38" i="10"/>
  <c r="S38" i="10"/>
  <c r="M38" i="10"/>
  <c r="AA38" i="10"/>
  <c r="U38" i="10"/>
  <c r="O38" i="10"/>
  <c r="I38" i="10"/>
  <c r="V66" i="10"/>
  <c r="P66" i="10"/>
  <c r="J66" i="10"/>
  <c r="Z38" i="10"/>
  <c r="S66" i="10"/>
  <c r="R66" i="10"/>
  <c r="T24" i="10"/>
  <c r="Z66" i="10"/>
  <c r="T66" i="10"/>
  <c r="N66" i="10"/>
  <c r="X38" i="10"/>
  <c r="U66" i="10"/>
  <c r="AA52" i="10"/>
  <c r="O52" i="10"/>
  <c r="I52" i="10"/>
  <c r="Z52" i="10"/>
  <c r="N52" i="10"/>
  <c r="W38" i="10"/>
  <c r="Q38" i="10"/>
  <c r="K38" i="10"/>
  <c r="W66" i="10"/>
  <c r="K66" i="10"/>
  <c r="V38" i="10"/>
  <c r="P38" i="10"/>
  <c r="J38" i="10"/>
  <c r="AB39" i="10"/>
  <c r="AA66" i="10"/>
  <c r="O66" i="10"/>
  <c r="I66" i="10"/>
  <c r="M66" i="10"/>
  <c r="Y52" i="10"/>
  <c r="S52" i="10"/>
  <c r="M52" i="10"/>
  <c r="N38" i="10"/>
  <c r="T38" i="10"/>
  <c r="AB7" i="10"/>
  <c r="X66" i="10"/>
  <c r="L66" i="10"/>
  <c r="AB20" i="10"/>
  <c r="H24" i="10"/>
  <c r="W52" i="10"/>
  <c r="Q52" i="10"/>
  <c r="Y24" i="10"/>
  <c r="Y66" i="10"/>
  <c r="Q66" i="10"/>
  <c r="V52" i="10"/>
  <c r="P52" i="10"/>
  <c r="J52" i="10"/>
  <c r="U52" i="10"/>
  <c r="L38" i="10"/>
  <c r="AB25" i="10"/>
  <c r="X24" i="10"/>
  <c r="AB53" i="10"/>
  <c r="T52" i="10"/>
  <c r="AB16" i="10"/>
  <c r="R38" i="10"/>
  <c r="H66" i="10"/>
  <c r="AB58" i="10"/>
  <c r="AB85" i="10"/>
  <c r="AB44" i="10"/>
  <c r="H52" i="10"/>
  <c r="AB47" i="10"/>
  <c r="AB61" i="10"/>
  <c r="AB34" i="10"/>
  <c r="AB82" i="10"/>
  <c r="H192" i="8"/>
  <c r="G191" i="8"/>
  <c r="G194" i="8" s="1"/>
  <c r="H14" i="8"/>
  <c r="G64" i="8"/>
  <c r="I68" i="8"/>
  <c r="H96" i="8"/>
  <c r="H106" i="8" s="1"/>
  <c r="G192" i="8"/>
  <c r="J192" i="8"/>
  <c r="I134" i="8"/>
  <c r="I133" i="8" s="1"/>
  <c r="I132" i="8" s="1"/>
  <c r="K134" i="8"/>
  <c r="I63" i="8"/>
  <c r="I62" i="8" s="1"/>
  <c r="I191" i="8"/>
  <c r="I194" i="8" s="1"/>
  <c r="J191" i="8"/>
  <c r="J194" i="8" s="1"/>
  <c r="G14" i="8"/>
  <c r="G96" i="8"/>
  <c r="H134" i="8"/>
  <c r="H133" i="8" s="1"/>
  <c r="H132" i="8" s="1"/>
  <c r="I96" i="8"/>
  <c r="I95" i="8" s="1"/>
  <c r="I94" i="8" s="1"/>
  <c r="J96" i="8"/>
  <c r="J95" i="8" s="1"/>
  <c r="J94" i="8" s="1"/>
  <c r="I192" i="8"/>
  <c r="K190" i="8"/>
  <c r="K14" i="8"/>
  <c r="K192" i="8"/>
  <c r="K191" i="8"/>
  <c r="I14" i="8"/>
  <c r="H64" i="8"/>
  <c r="H191" i="8"/>
  <c r="H189" i="8" s="1"/>
  <c r="J14" i="8"/>
  <c r="K63" i="8"/>
  <c r="K62" i="8" s="1"/>
  <c r="K68" i="8"/>
  <c r="H68" i="8"/>
  <c r="J68" i="8"/>
  <c r="J64" i="8"/>
  <c r="K100" i="8"/>
  <c r="K96" i="8"/>
  <c r="G138" i="8"/>
  <c r="G134" i="8"/>
  <c r="J134" i="8"/>
  <c r="J138" i="8"/>
  <c r="G196" i="8"/>
  <c r="AB80" i="10" l="1"/>
  <c r="X67" i="10"/>
  <c r="I67" i="10"/>
  <c r="U67" i="10"/>
  <c r="M67" i="10"/>
  <c r="O67" i="10"/>
  <c r="AA67" i="10"/>
  <c r="AB14" i="10"/>
  <c r="S67" i="10"/>
  <c r="J67" i="10"/>
  <c r="Y67" i="10"/>
  <c r="Z67" i="10"/>
  <c r="AB66" i="10"/>
  <c r="K67" i="10"/>
  <c r="R67" i="10"/>
  <c r="T67" i="10"/>
  <c r="AB78" i="10"/>
  <c r="P67" i="10"/>
  <c r="Q67" i="10"/>
  <c r="V67" i="10"/>
  <c r="W67" i="10"/>
  <c r="L67" i="10"/>
  <c r="N67" i="10"/>
  <c r="AB52" i="10"/>
  <c r="AB38" i="10"/>
  <c r="AB24" i="10"/>
  <c r="H67" i="10"/>
  <c r="AB12" i="10"/>
  <c r="AB88" i="10"/>
  <c r="G189" i="8"/>
  <c r="G188" i="8" s="1"/>
  <c r="G187" i="8" s="1"/>
  <c r="J189" i="8"/>
  <c r="J188" i="8" s="1"/>
  <c r="J187" i="8" s="1"/>
  <c r="K144" i="8"/>
  <c r="G63" i="8"/>
  <c r="G62" i="8" s="1"/>
  <c r="H95" i="8"/>
  <c r="I170" i="8"/>
  <c r="I150" i="8"/>
  <c r="K202" i="8"/>
  <c r="H144" i="8"/>
  <c r="H147" i="8" s="1"/>
  <c r="I106" i="8"/>
  <c r="I109" i="8" s="1"/>
  <c r="I155" i="8"/>
  <c r="H170" i="8"/>
  <c r="I189" i="8"/>
  <c r="I188" i="8" s="1"/>
  <c r="I187" i="8" s="1"/>
  <c r="I165" i="8"/>
  <c r="K133" i="8"/>
  <c r="I160" i="8"/>
  <c r="H160" i="8"/>
  <c r="I117" i="8"/>
  <c r="G95" i="8"/>
  <c r="I112" i="8"/>
  <c r="I144" i="8"/>
  <c r="H165" i="8"/>
  <c r="H150" i="8"/>
  <c r="H155" i="8"/>
  <c r="J106" i="8"/>
  <c r="J109" i="8" s="1"/>
  <c r="J104" i="8" s="1"/>
  <c r="H194" i="8"/>
  <c r="G106" i="8"/>
  <c r="H188" i="8"/>
  <c r="H187" i="8" s="1"/>
  <c r="K106" i="8"/>
  <c r="K95" i="8"/>
  <c r="K94" i="8" s="1"/>
  <c r="G202" i="8"/>
  <c r="K194" i="8"/>
  <c r="K189" i="8"/>
  <c r="K188" i="8" s="1"/>
  <c r="K187" i="8" s="1"/>
  <c r="G144" i="8"/>
  <c r="G133" i="8"/>
  <c r="G132" i="8" s="1"/>
  <c r="J117" i="8"/>
  <c r="J112" i="8"/>
  <c r="I202" i="8"/>
  <c r="H202" i="8"/>
  <c r="H63" i="8"/>
  <c r="H62" i="8" s="1"/>
  <c r="J144" i="8"/>
  <c r="J133" i="8"/>
  <c r="J132" i="8" s="1"/>
  <c r="J63" i="8"/>
  <c r="J62" i="8" s="1"/>
  <c r="J202" i="8"/>
  <c r="AB67" i="10" l="1"/>
  <c r="K165" i="8"/>
  <c r="K132" i="8"/>
  <c r="G112" i="8"/>
  <c r="G94" i="8"/>
  <c r="H117" i="8"/>
  <c r="H94" i="8"/>
  <c r="H167" i="8"/>
  <c r="H164" i="8" s="1"/>
  <c r="H142" i="8"/>
  <c r="H112" i="8"/>
  <c r="H162" i="8"/>
  <c r="H159" i="8" s="1"/>
  <c r="H157" i="8"/>
  <c r="H154" i="8" s="1"/>
  <c r="H109" i="8"/>
  <c r="H104" i="8" s="1"/>
  <c r="I174" i="8"/>
  <c r="I169" i="8" s="1"/>
  <c r="K147" i="8"/>
  <c r="K142" i="8" s="1"/>
  <c r="I157" i="8"/>
  <c r="I154" i="8" s="1"/>
  <c r="I104" i="8"/>
  <c r="K150" i="8"/>
  <c r="K170" i="8"/>
  <c r="K155" i="8"/>
  <c r="I114" i="8"/>
  <c r="I111" i="8" s="1"/>
  <c r="I101" i="8"/>
  <c r="H152" i="8"/>
  <c r="H149" i="8" s="1"/>
  <c r="K160" i="8"/>
  <c r="H139" i="8"/>
  <c r="I152" i="8"/>
  <c r="I149" i="8" s="1"/>
  <c r="G109" i="8"/>
  <c r="G104" i="8" s="1"/>
  <c r="G117" i="8"/>
  <c r="I139" i="8"/>
  <c r="H174" i="8"/>
  <c r="H169" i="8" s="1"/>
  <c r="I121" i="8"/>
  <c r="I116" i="8" s="1"/>
  <c r="I167" i="8"/>
  <c r="I164" i="8" s="1"/>
  <c r="I162" i="8"/>
  <c r="I159" i="8" s="1"/>
  <c r="I147" i="8"/>
  <c r="I142" i="8" s="1"/>
  <c r="J121" i="8"/>
  <c r="J116" i="8" s="1"/>
  <c r="H121" i="8"/>
  <c r="K117" i="8"/>
  <c r="K112" i="8"/>
  <c r="K109" i="8"/>
  <c r="K104" i="8" s="1"/>
  <c r="G174" i="8"/>
  <c r="G147" i="8"/>
  <c r="J114" i="8"/>
  <c r="J111" i="8" s="1"/>
  <c r="J165" i="8"/>
  <c r="J170" i="8"/>
  <c r="J160" i="8"/>
  <c r="J150" i="8"/>
  <c r="J155" i="8"/>
  <c r="J147" i="8"/>
  <c r="J101" i="8"/>
  <c r="K167" i="8" l="1"/>
  <c r="K164" i="8" s="1"/>
  <c r="H116" i="8"/>
  <c r="H101" i="8"/>
  <c r="G114" i="8"/>
  <c r="G111" i="8" s="1"/>
  <c r="G101" i="8"/>
  <c r="H114" i="8"/>
  <c r="H111" i="8" s="1"/>
  <c r="I103" i="8"/>
  <c r="I99" i="8" s="1"/>
  <c r="K139" i="8"/>
  <c r="J103" i="8"/>
  <c r="J99" i="8" s="1"/>
  <c r="K174" i="8"/>
  <c r="K169" i="8" s="1"/>
  <c r="K101" i="8"/>
  <c r="K162" i="8"/>
  <c r="K159" i="8" s="1"/>
  <c r="J139" i="8"/>
  <c r="K157" i="8"/>
  <c r="K154" i="8" s="1"/>
  <c r="H141" i="8"/>
  <c r="H137" i="8" s="1"/>
  <c r="K152" i="8"/>
  <c r="K149" i="8" s="1"/>
  <c r="K114" i="8"/>
  <c r="K111" i="8" s="1"/>
  <c r="G121" i="8"/>
  <c r="I141" i="8"/>
  <c r="I137" i="8" s="1"/>
  <c r="J162" i="8"/>
  <c r="J159" i="8" s="1"/>
  <c r="J167" i="8"/>
  <c r="J164" i="8" s="1"/>
  <c r="J174" i="8"/>
  <c r="J169" i="8" s="1"/>
  <c r="G160" i="8"/>
  <c r="G155" i="8"/>
  <c r="J142" i="8"/>
  <c r="G152" i="8"/>
  <c r="G165" i="8"/>
  <c r="K121" i="8"/>
  <c r="K116" i="8" s="1"/>
  <c r="J152" i="8"/>
  <c r="J149" i="8" s="1"/>
  <c r="G167" i="8"/>
  <c r="J157" i="8"/>
  <c r="J154" i="8" s="1"/>
  <c r="G142" i="8"/>
  <c r="G150" i="8"/>
  <c r="G170" i="8"/>
  <c r="H103" i="8" l="1"/>
  <c r="H99" i="8" s="1"/>
  <c r="K141" i="8"/>
  <c r="K137" i="8" s="1"/>
  <c r="K103" i="8"/>
  <c r="K99" i="8" s="1"/>
  <c r="G116" i="8"/>
  <c r="G157" i="8"/>
  <c r="G154" i="8" s="1"/>
  <c r="J141" i="8"/>
  <c r="J137" i="8" s="1"/>
  <c r="G169" i="8"/>
  <c r="G164" i="8"/>
  <c r="G162" i="8"/>
  <c r="G149" i="8"/>
  <c r="G139" i="8"/>
  <c r="G103" i="8"/>
  <c r="G99" i="8" s="1"/>
  <c r="G159" i="8" l="1"/>
  <c r="G141" i="8"/>
  <c r="G137" i="8" s="1"/>
  <c r="P75" i="7" l="1"/>
  <c r="P76" i="7"/>
  <c r="P77" i="7"/>
  <c r="P78" i="7"/>
  <c r="P79" i="7"/>
  <c r="P80" i="7"/>
  <c r="P82" i="7"/>
  <c r="P83" i="7"/>
  <c r="P84" i="7"/>
  <c r="P85" i="7"/>
  <c r="P86" i="7"/>
  <c r="P87" i="7"/>
  <c r="P88" i="7"/>
  <c r="P89" i="7"/>
  <c r="P90" i="7"/>
  <c r="M75" i="7"/>
  <c r="M76" i="7"/>
  <c r="M77" i="7"/>
  <c r="M78" i="7"/>
  <c r="M79" i="7"/>
  <c r="M80" i="7"/>
  <c r="M82" i="7"/>
  <c r="M83" i="7"/>
  <c r="M84" i="7"/>
  <c r="M85" i="7"/>
  <c r="M86" i="7"/>
  <c r="M87" i="7"/>
  <c r="M88" i="7"/>
  <c r="M89" i="7"/>
  <c r="M90" i="7"/>
  <c r="M91" i="7"/>
  <c r="M81" i="7"/>
  <c r="M74" i="7"/>
  <c r="H8" i="7"/>
  <c r="I8" i="7"/>
  <c r="J8" i="7"/>
  <c r="M8" i="7"/>
  <c r="P8" i="7"/>
  <c r="S8" i="7"/>
  <c r="V8" i="7"/>
  <c r="H9" i="7"/>
  <c r="I9" i="7"/>
  <c r="J9" i="7"/>
  <c r="M9" i="7"/>
  <c r="P9" i="7"/>
  <c r="S9" i="7"/>
  <c r="V9" i="7"/>
  <c r="H10" i="7"/>
  <c r="I10" i="7"/>
  <c r="J10" i="7"/>
  <c r="M10" i="7"/>
  <c r="P10" i="7"/>
  <c r="S10" i="7"/>
  <c r="V10" i="7"/>
  <c r="H11" i="7"/>
  <c r="I11" i="7"/>
  <c r="J11" i="7"/>
  <c r="M11" i="7"/>
  <c r="P11" i="7"/>
  <c r="S11" i="7"/>
  <c r="V11" i="7"/>
  <c r="H12" i="7"/>
  <c r="I12" i="7"/>
  <c r="J12" i="7"/>
  <c r="M12" i="7"/>
  <c r="P12" i="7"/>
  <c r="S12" i="7"/>
  <c r="V12" i="7"/>
  <c r="H13" i="7"/>
  <c r="I13" i="7"/>
  <c r="J13" i="7"/>
  <c r="M13" i="7"/>
  <c r="P13" i="7"/>
  <c r="S13" i="7"/>
  <c r="V13" i="7"/>
  <c r="H14" i="7"/>
  <c r="I14" i="7"/>
  <c r="J14" i="7"/>
  <c r="M14" i="7"/>
  <c r="P14" i="7"/>
  <c r="S14" i="7"/>
  <c r="V14" i="7"/>
  <c r="H15" i="7"/>
  <c r="I15" i="7"/>
  <c r="J15" i="7"/>
  <c r="M15" i="7"/>
  <c r="P15" i="7"/>
  <c r="S15" i="7"/>
  <c r="V15" i="7"/>
  <c r="H16" i="7"/>
  <c r="I16" i="7"/>
  <c r="J16" i="7"/>
  <c r="M16" i="7"/>
  <c r="P16" i="7"/>
  <c r="S16" i="7"/>
  <c r="V16" i="7"/>
  <c r="H17" i="7"/>
  <c r="I17" i="7"/>
  <c r="J17" i="7"/>
  <c r="M17" i="7"/>
  <c r="P17" i="7"/>
  <c r="S17" i="7"/>
  <c r="V17" i="7"/>
  <c r="H18" i="7"/>
  <c r="I18" i="7"/>
  <c r="J18" i="7"/>
  <c r="M18" i="7"/>
  <c r="P18" i="7"/>
  <c r="S18" i="7"/>
  <c r="V18" i="7"/>
  <c r="H19" i="7"/>
  <c r="I19" i="7"/>
  <c r="J19" i="7"/>
  <c r="M19" i="7"/>
  <c r="P19" i="7"/>
  <c r="S19" i="7"/>
  <c r="V19" i="7"/>
  <c r="H20" i="7"/>
  <c r="I20" i="7"/>
  <c r="J20" i="7"/>
  <c r="M20" i="7"/>
  <c r="P20" i="7"/>
  <c r="S20" i="7"/>
  <c r="V20" i="7"/>
  <c r="H21" i="7"/>
  <c r="I21" i="7"/>
  <c r="J21" i="7"/>
  <c r="M21" i="7"/>
  <c r="P21" i="7"/>
  <c r="S21" i="7"/>
  <c r="V21" i="7"/>
  <c r="H22" i="7"/>
  <c r="I22" i="7"/>
  <c r="J22" i="7"/>
  <c r="M22" i="7"/>
  <c r="P22" i="7"/>
  <c r="S22" i="7"/>
  <c r="V22" i="7"/>
  <c r="H23" i="7"/>
  <c r="I23" i="7"/>
  <c r="J23" i="7"/>
  <c r="M23" i="7"/>
  <c r="P23" i="7"/>
  <c r="S23" i="7"/>
  <c r="V23" i="7"/>
  <c r="H24" i="7"/>
  <c r="I24" i="7"/>
  <c r="J24" i="7"/>
  <c r="M24" i="7"/>
  <c r="P24" i="7"/>
  <c r="S24" i="7"/>
  <c r="V24" i="7"/>
  <c r="H25" i="7"/>
  <c r="I25" i="7"/>
  <c r="J25" i="7"/>
  <c r="M25" i="7"/>
  <c r="P25" i="7"/>
  <c r="S25" i="7"/>
  <c r="V25" i="7"/>
  <c r="H26" i="7"/>
  <c r="G26" i="7" s="1"/>
  <c r="I26" i="7"/>
  <c r="J26" i="7"/>
  <c r="M26" i="7"/>
  <c r="P26" i="7"/>
  <c r="S26" i="7"/>
  <c r="V26" i="7"/>
  <c r="H27" i="7"/>
  <c r="I27" i="7"/>
  <c r="J27" i="7"/>
  <c r="M27" i="7"/>
  <c r="P27" i="7"/>
  <c r="S27" i="7"/>
  <c r="V27" i="7"/>
  <c r="H28" i="7"/>
  <c r="I28" i="7"/>
  <c r="J28" i="7"/>
  <c r="M28" i="7"/>
  <c r="P28" i="7"/>
  <c r="S28" i="7"/>
  <c r="V28" i="7"/>
  <c r="H29" i="7"/>
  <c r="I29" i="7"/>
  <c r="J29" i="7"/>
  <c r="M29" i="7"/>
  <c r="P29" i="7"/>
  <c r="S29" i="7"/>
  <c r="V29" i="7"/>
  <c r="H30" i="7"/>
  <c r="I30" i="7"/>
  <c r="J30" i="7"/>
  <c r="M30" i="7"/>
  <c r="P30" i="7"/>
  <c r="S30" i="7"/>
  <c r="V30" i="7"/>
  <c r="H31" i="7"/>
  <c r="I31" i="7"/>
  <c r="J31" i="7"/>
  <c r="M31" i="7"/>
  <c r="P31" i="7"/>
  <c r="S31" i="7"/>
  <c r="V31" i="7"/>
  <c r="K32" i="7"/>
  <c r="L32" i="7"/>
  <c r="L33" i="7" s="1"/>
  <c r="L34" i="7" s="1"/>
  <c r="N32" i="7"/>
  <c r="O32" i="7"/>
  <c r="O33" i="7" s="1"/>
  <c r="O34" i="7" s="1"/>
  <c r="Q32" i="7"/>
  <c r="R32" i="7"/>
  <c r="R33" i="7" s="1"/>
  <c r="R34" i="7" s="1"/>
  <c r="T32" i="7"/>
  <c r="T33" i="7" s="1"/>
  <c r="T34" i="7" s="1"/>
  <c r="U32" i="7"/>
  <c r="U33" i="7" s="1"/>
  <c r="W32" i="7"/>
  <c r="W33" i="7" s="1"/>
  <c r="X32" i="7"/>
  <c r="X33" i="7" s="1"/>
  <c r="X34" i="7" s="1"/>
  <c r="Q33" i="7"/>
  <c r="Q34" i="7" s="1"/>
  <c r="H36" i="7"/>
  <c r="I36" i="7"/>
  <c r="J36" i="7"/>
  <c r="M36" i="7"/>
  <c r="P36" i="7"/>
  <c r="S36" i="7"/>
  <c r="V36" i="7"/>
  <c r="H37" i="7"/>
  <c r="I37" i="7"/>
  <c r="J37" i="7"/>
  <c r="M37" i="7"/>
  <c r="P37" i="7"/>
  <c r="S37" i="7"/>
  <c r="V37" i="7"/>
  <c r="H38" i="7"/>
  <c r="I38" i="7"/>
  <c r="J38" i="7"/>
  <c r="M38" i="7"/>
  <c r="P38" i="7"/>
  <c r="S38" i="7"/>
  <c r="V38" i="7"/>
  <c r="H39" i="7"/>
  <c r="I39" i="7"/>
  <c r="J39" i="7"/>
  <c r="M39" i="7"/>
  <c r="P39" i="7"/>
  <c r="S39" i="7"/>
  <c r="V39" i="7"/>
  <c r="H40" i="7"/>
  <c r="G40" i="7" s="1"/>
  <c r="I40" i="7"/>
  <c r="J40" i="7"/>
  <c r="M40" i="7"/>
  <c r="P40" i="7"/>
  <c r="S40" i="7"/>
  <c r="V40" i="7"/>
  <c r="H41" i="7"/>
  <c r="I41" i="7"/>
  <c r="J41" i="7"/>
  <c r="M41" i="7"/>
  <c r="P41" i="7"/>
  <c r="S41" i="7"/>
  <c r="V41" i="7"/>
  <c r="H42" i="7"/>
  <c r="I42" i="7"/>
  <c r="J42" i="7"/>
  <c r="M42" i="7"/>
  <c r="P42" i="7"/>
  <c r="S42" i="7"/>
  <c r="V42" i="7"/>
  <c r="H43" i="7"/>
  <c r="I43" i="7"/>
  <c r="J43" i="7"/>
  <c r="M43" i="7"/>
  <c r="P43" i="7"/>
  <c r="S43" i="7"/>
  <c r="V43" i="7"/>
  <c r="H44" i="7"/>
  <c r="I44" i="7"/>
  <c r="J44" i="7"/>
  <c r="M44" i="7"/>
  <c r="P44" i="7"/>
  <c r="S44" i="7"/>
  <c r="V44" i="7"/>
  <c r="H45" i="7"/>
  <c r="I45" i="7"/>
  <c r="J45" i="7"/>
  <c r="M45" i="7"/>
  <c r="P45" i="7"/>
  <c r="S45" i="7"/>
  <c r="V45" i="7"/>
  <c r="H46" i="7"/>
  <c r="I46" i="7"/>
  <c r="J46" i="7"/>
  <c r="M46" i="7"/>
  <c r="P46" i="7"/>
  <c r="S46" i="7"/>
  <c r="V46" i="7"/>
  <c r="H47" i="7"/>
  <c r="I47" i="7"/>
  <c r="J47" i="7"/>
  <c r="M47" i="7"/>
  <c r="P47" i="7"/>
  <c r="S47" i="7"/>
  <c r="V47" i="7"/>
  <c r="H48" i="7"/>
  <c r="I48" i="7"/>
  <c r="J48" i="7"/>
  <c r="M48" i="7"/>
  <c r="P48" i="7"/>
  <c r="S48" i="7"/>
  <c r="V48" i="7"/>
  <c r="H49" i="7"/>
  <c r="I49" i="7"/>
  <c r="J49" i="7"/>
  <c r="M49" i="7"/>
  <c r="P49" i="7"/>
  <c r="S49" i="7"/>
  <c r="V49" i="7"/>
  <c r="H50" i="7"/>
  <c r="I50" i="7"/>
  <c r="J50" i="7"/>
  <c r="M50" i="7"/>
  <c r="P50" i="7"/>
  <c r="S50" i="7"/>
  <c r="V50" i="7"/>
  <c r="H51" i="7"/>
  <c r="I51" i="7"/>
  <c r="J51" i="7"/>
  <c r="M51" i="7"/>
  <c r="P51" i="7"/>
  <c r="S51" i="7"/>
  <c r="V51" i="7"/>
  <c r="H52" i="7"/>
  <c r="I52" i="7"/>
  <c r="J52" i="7"/>
  <c r="M52" i="7"/>
  <c r="P52" i="7"/>
  <c r="S52" i="7"/>
  <c r="V52" i="7"/>
  <c r="H53" i="7"/>
  <c r="I53" i="7"/>
  <c r="J53" i="7"/>
  <c r="M53" i="7"/>
  <c r="P53" i="7"/>
  <c r="S53" i="7"/>
  <c r="V53" i="7"/>
  <c r="H54" i="7"/>
  <c r="I54" i="7"/>
  <c r="J54" i="7"/>
  <c r="M54" i="7"/>
  <c r="P54" i="7"/>
  <c r="S54" i="7"/>
  <c r="V54" i="7"/>
  <c r="H55" i="7"/>
  <c r="I55" i="7"/>
  <c r="J55" i="7"/>
  <c r="M55" i="7"/>
  <c r="P55" i="7"/>
  <c r="S55" i="7"/>
  <c r="V55" i="7"/>
  <c r="H56" i="7"/>
  <c r="I56" i="7"/>
  <c r="J56" i="7"/>
  <c r="M56" i="7"/>
  <c r="P56" i="7"/>
  <c r="S56" i="7"/>
  <c r="V56" i="7"/>
  <c r="H57" i="7"/>
  <c r="I57" i="7"/>
  <c r="J57" i="7"/>
  <c r="M57" i="7"/>
  <c r="P57" i="7"/>
  <c r="S57" i="7"/>
  <c r="V57" i="7"/>
  <c r="H58" i="7"/>
  <c r="G58" i="7" s="1"/>
  <c r="I58" i="7"/>
  <c r="J58" i="7"/>
  <c r="M58" i="7"/>
  <c r="P58" i="7"/>
  <c r="S58" i="7"/>
  <c r="V58" i="7"/>
  <c r="H59" i="7"/>
  <c r="I59" i="7"/>
  <c r="J59" i="7"/>
  <c r="M59" i="7"/>
  <c r="P59" i="7"/>
  <c r="S59" i="7"/>
  <c r="V59" i="7"/>
  <c r="D61" i="7"/>
  <c r="H74" i="7"/>
  <c r="I74" i="7"/>
  <c r="J74" i="7"/>
  <c r="P74" i="7"/>
  <c r="S74" i="7"/>
  <c r="V74" i="7"/>
  <c r="H75" i="7"/>
  <c r="I75" i="7"/>
  <c r="J75" i="7"/>
  <c r="S75" i="7"/>
  <c r="V75" i="7"/>
  <c r="H76" i="7"/>
  <c r="I76" i="7"/>
  <c r="J76" i="7"/>
  <c r="S76" i="7"/>
  <c r="V76" i="7"/>
  <c r="H77" i="7"/>
  <c r="I77" i="7"/>
  <c r="J77" i="7"/>
  <c r="S77" i="7"/>
  <c r="V77" i="7"/>
  <c r="H78" i="7"/>
  <c r="I78" i="7"/>
  <c r="J78" i="7"/>
  <c r="S78" i="7"/>
  <c r="V78" i="7"/>
  <c r="H79" i="7"/>
  <c r="I79" i="7"/>
  <c r="J79" i="7"/>
  <c r="S79" i="7"/>
  <c r="V79" i="7"/>
  <c r="H80" i="7"/>
  <c r="I80" i="7"/>
  <c r="J80" i="7"/>
  <c r="S80" i="7"/>
  <c r="V80" i="7"/>
  <c r="H81" i="7"/>
  <c r="I81" i="7"/>
  <c r="G81" i="7" s="1"/>
  <c r="J81" i="7"/>
  <c r="P81" i="7"/>
  <c r="S81" i="7"/>
  <c r="V81" i="7"/>
  <c r="H82" i="7"/>
  <c r="I82" i="7"/>
  <c r="J82" i="7"/>
  <c r="S82" i="7"/>
  <c r="V82" i="7"/>
  <c r="H83" i="7"/>
  <c r="I83" i="7"/>
  <c r="J83" i="7"/>
  <c r="S83" i="7"/>
  <c r="V83" i="7"/>
  <c r="H84" i="7"/>
  <c r="I84" i="7"/>
  <c r="J84" i="7"/>
  <c r="S84" i="7"/>
  <c r="V84" i="7"/>
  <c r="H85" i="7"/>
  <c r="G85" i="7" s="1"/>
  <c r="I85" i="7"/>
  <c r="J85" i="7"/>
  <c r="S85" i="7"/>
  <c r="V85" i="7"/>
  <c r="H86" i="7"/>
  <c r="I86" i="7"/>
  <c r="J86" i="7"/>
  <c r="S86" i="7"/>
  <c r="V86" i="7"/>
  <c r="H87" i="7"/>
  <c r="G87" i="7" s="1"/>
  <c r="I87" i="7"/>
  <c r="J87" i="7"/>
  <c r="S87" i="7"/>
  <c r="V87" i="7"/>
  <c r="H88" i="7"/>
  <c r="I88" i="7"/>
  <c r="J88" i="7"/>
  <c r="S88" i="7"/>
  <c r="V88" i="7"/>
  <c r="H89" i="7"/>
  <c r="I89" i="7"/>
  <c r="J89" i="7"/>
  <c r="S89" i="7"/>
  <c r="V89" i="7"/>
  <c r="H90" i="7"/>
  <c r="I90" i="7"/>
  <c r="J90" i="7"/>
  <c r="S90" i="7"/>
  <c r="V90" i="7"/>
  <c r="H91" i="7"/>
  <c r="G91" i="7" s="1"/>
  <c r="I91" i="7"/>
  <c r="J91" i="7"/>
  <c r="P91" i="7"/>
  <c r="S91" i="7"/>
  <c r="V91" i="7"/>
  <c r="H92" i="7"/>
  <c r="I92" i="7"/>
  <c r="J92" i="7"/>
  <c r="M92" i="7"/>
  <c r="P92" i="7"/>
  <c r="S92" i="7"/>
  <c r="V92" i="7"/>
  <c r="H93" i="7"/>
  <c r="I93" i="7"/>
  <c r="J93" i="7"/>
  <c r="M93" i="7"/>
  <c r="P93" i="7"/>
  <c r="S93" i="7"/>
  <c r="V93" i="7"/>
  <c r="H94" i="7"/>
  <c r="I94" i="7"/>
  <c r="J94" i="7"/>
  <c r="M94" i="7"/>
  <c r="P94" i="7"/>
  <c r="S94" i="7"/>
  <c r="V94" i="7"/>
  <c r="K95" i="7"/>
  <c r="K96" i="7" s="1"/>
  <c r="K97" i="7" s="1"/>
  <c r="L95" i="7"/>
  <c r="L96" i="7" s="1"/>
  <c r="N95" i="7"/>
  <c r="N96" i="7" s="1"/>
  <c r="O95" i="7"/>
  <c r="O96" i="7" s="1"/>
  <c r="Q95" i="7"/>
  <c r="Q96" i="7" s="1"/>
  <c r="R95" i="7"/>
  <c r="T95" i="7"/>
  <c r="T96" i="7" s="1"/>
  <c r="T97" i="7" s="1"/>
  <c r="U95" i="7"/>
  <c r="W95" i="7"/>
  <c r="W96" i="7" s="1"/>
  <c r="W97" i="7" s="1"/>
  <c r="X95" i="7"/>
  <c r="H99" i="7"/>
  <c r="I99" i="7"/>
  <c r="J99" i="7"/>
  <c r="M99" i="7"/>
  <c r="P99" i="7"/>
  <c r="S99" i="7"/>
  <c r="V99" i="7"/>
  <c r="H100" i="7"/>
  <c r="I100" i="7"/>
  <c r="J100" i="7"/>
  <c r="M100" i="7"/>
  <c r="P100" i="7"/>
  <c r="S100" i="7"/>
  <c r="V100" i="7"/>
  <c r="H101" i="7"/>
  <c r="I101" i="7"/>
  <c r="J101" i="7"/>
  <c r="M101" i="7"/>
  <c r="P101" i="7"/>
  <c r="S101" i="7"/>
  <c r="V101" i="7"/>
  <c r="H102" i="7"/>
  <c r="I102" i="7"/>
  <c r="J102" i="7"/>
  <c r="M102" i="7"/>
  <c r="P102" i="7"/>
  <c r="S102" i="7"/>
  <c r="V102" i="7"/>
  <c r="H103" i="7"/>
  <c r="I103" i="7"/>
  <c r="J103" i="7"/>
  <c r="M103" i="7"/>
  <c r="P103" i="7"/>
  <c r="S103" i="7"/>
  <c r="V103" i="7"/>
  <c r="H104" i="7"/>
  <c r="I104" i="7"/>
  <c r="J104" i="7"/>
  <c r="M104" i="7"/>
  <c r="P104" i="7"/>
  <c r="S104" i="7"/>
  <c r="V104" i="7"/>
  <c r="H105" i="7"/>
  <c r="I105" i="7"/>
  <c r="J105" i="7"/>
  <c r="M105" i="7"/>
  <c r="P105" i="7"/>
  <c r="S105" i="7"/>
  <c r="V105" i="7"/>
  <c r="H106" i="7"/>
  <c r="I106" i="7"/>
  <c r="J106" i="7"/>
  <c r="M106" i="7"/>
  <c r="P106" i="7"/>
  <c r="S106" i="7"/>
  <c r="V106" i="7"/>
  <c r="H107" i="7"/>
  <c r="I107" i="7"/>
  <c r="J107" i="7"/>
  <c r="M107" i="7"/>
  <c r="P107" i="7"/>
  <c r="S107" i="7"/>
  <c r="V107" i="7"/>
  <c r="H108" i="7"/>
  <c r="I108" i="7"/>
  <c r="J108" i="7"/>
  <c r="M108" i="7"/>
  <c r="P108" i="7"/>
  <c r="S108" i="7"/>
  <c r="V108" i="7"/>
  <c r="H109" i="7"/>
  <c r="I109" i="7"/>
  <c r="J109" i="7"/>
  <c r="M109" i="7"/>
  <c r="P109" i="7"/>
  <c r="S109" i="7"/>
  <c r="V109" i="7"/>
  <c r="H110" i="7"/>
  <c r="I110" i="7"/>
  <c r="J110" i="7"/>
  <c r="M110" i="7"/>
  <c r="P110" i="7"/>
  <c r="S110" i="7"/>
  <c r="V110" i="7"/>
  <c r="H111" i="7"/>
  <c r="I111" i="7"/>
  <c r="J111" i="7"/>
  <c r="M111" i="7"/>
  <c r="P111" i="7"/>
  <c r="S111" i="7"/>
  <c r="V111" i="7"/>
  <c r="H112" i="7"/>
  <c r="I112" i="7"/>
  <c r="J112" i="7"/>
  <c r="M112" i="7"/>
  <c r="P112" i="7"/>
  <c r="S112" i="7"/>
  <c r="V112" i="7"/>
  <c r="H113" i="7"/>
  <c r="I113" i="7"/>
  <c r="J113" i="7"/>
  <c r="M113" i="7"/>
  <c r="P113" i="7"/>
  <c r="S113" i="7"/>
  <c r="V113" i="7"/>
  <c r="H114" i="7"/>
  <c r="I114" i="7"/>
  <c r="J114" i="7"/>
  <c r="M114" i="7"/>
  <c r="P114" i="7"/>
  <c r="S114" i="7"/>
  <c r="V114" i="7"/>
  <c r="H115" i="7"/>
  <c r="I115" i="7"/>
  <c r="J115" i="7"/>
  <c r="M115" i="7"/>
  <c r="P115" i="7"/>
  <c r="S115" i="7"/>
  <c r="V115" i="7"/>
  <c r="H116" i="7"/>
  <c r="I116" i="7"/>
  <c r="J116" i="7"/>
  <c r="M116" i="7"/>
  <c r="P116" i="7"/>
  <c r="S116" i="7"/>
  <c r="V116" i="7"/>
  <c r="H117" i="7"/>
  <c r="I117" i="7"/>
  <c r="J117" i="7"/>
  <c r="M117" i="7"/>
  <c r="P117" i="7"/>
  <c r="S117" i="7"/>
  <c r="V117" i="7"/>
  <c r="H118" i="7"/>
  <c r="I118" i="7"/>
  <c r="J118" i="7"/>
  <c r="M118" i="7"/>
  <c r="P118" i="7"/>
  <c r="S118" i="7"/>
  <c r="V118" i="7"/>
  <c r="H119" i="7"/>
  <c r="I119" i="7"/>
  <c r="J119" i="7"/>
  <c r="M119" i="7"/>
  <c r="P119" i="7"/>
  <c r="S119" i="7"/>
  <c r="V119" i="7"/>
  <c r="D121" i="7"/>
  <c r="H134" i="7"/>
  <c r="I134" i="7"/>
  <c r="J134" i="7"/>
  <c r="M134" i="7"/>
  <c r="P134" i="7"/>
  <c r="S134" i="7"/>
  <c r="V134" i="7"/>
  <c r="H135" i="7"/>
  <c r="I135" i="7"/>
  <c r="J135" i="7"/>
  <c r="M135" i="7"/>
  <c r="P135" i="7"/>
  <c r="S135" i="7"/>
  <c r="V135" i="7"/>
  <c r="H136" i="7"/>
  <c r="I136" i="7"/>
  <c r="J136" i="7"/>
  <c r="M136" i="7"/>
  <c r="P136" i="7"/>
  <c r="S136" i="7"/>
  <c r="V136" i="7"/>
  <c r="H137" i="7"/>
  <c r="I137" i="7"/>
  <c r="J137" i="7"/>
  <c r="M137" i="7"/>
  <c r="P137" i="7"/>
  <c r="S137" i="7"/>
  <c r="V137" i="7"/>
  <c r="H138" i="7"/>
  <c r="I138" i="7"/>
  <c r="J138" i="7"/>
  <c r="M138" i="7"/>
  <c r="P138" i="7"/>
  <c r="S138" i="7"/>
  <c r="V138" i="7"/>
  <c r="H139" i="7"/>
  <c r="I139" i="7"/>
  <c r="J139" i="7"/>
  <c r="M139" i="7"/>
  <c r="P139" i="7"/>
  <c r="S139" i="7"/>
  <c r="V139" i="7"/>
  <c r="H140" i="7"/>
  <c r="I140" i="7"/>
  <c r="J140" i="7"/>
  <c r="M140" i="7"/>
  <c r="P140" i="7"/>
  <c r="S140" i="7"/>
  <c r="V140" i="7"/>
  <c r="K141" i="7"/>
  <c r="K142" i="7" s="1"/>
  <c r="L141" i="7"/>
  <c r="N141" i="7"/>
  <c r="N142" i="7" s="1"/>
  <c r="O141" i="7"/>
  <c r="O142" i="7" s="1"/>
  <c r="O143" i="7" s="1"/>
  <c r="Q141" i="7"/>
  <c r="Q142" i="7" s="1"/>
  <c r="Q143" i="7" s="1"/>
  <c r="R141" i="7"/>
  <c r="T141" i="7"/>
  <c r="T142" i="7" s="1"/>
  <c r="U141" i="7"/>
  <c r="U142" i="7" s="1"/>
  <c r="U143" i="7" s="1"/>
  <c r="W141" i="7"/>
  <c r="W142" i="7" s="1"/>
  <c r="W143" i="7" s="1"/>
  <c r="X141" i="7"/>
  <c r="X142" i="7" s="1"/>
  <c r="X143" i="7" s="1"/>
  <c r="H145" i="7"/>
  <c r="I145" i="7"/>
  <c r="J145" i="7"/>
  <c r="M145" i="7"/>
  <c r="P145" i="7"/>
  <c r="S145" i="7"/>
  <c r="V145" i="7"/>
  <c r="H146" i="7"/>
  <c r="I146" i="7"/>
  <c r="J146" i="7"/>
  <c r="M146" i="7"/>
  <c r="P146" i="7"/>
  <c r="S146" i="7"/>
  <c r="V146" i="7"/>
  <c r="H147" i="7"/>
  <c r="I147" i="7"/>
  <c r="J147" i="7"/>
  <c r="M147" i="7"/>
  <c r="P147" i="7"/>
  <c r="S147" i="7"/>
  <c r="V147" i="7"/>
  <c r="H148" i="7"/>
  <c r="I148" i="7"/>
  <c r="J148" i="7"/>
  <c r="M148" i="7"/>
  <c r="P148" i="7"/>
  <c r="S148" i="7"/>
  <c r="V148" i="7"/>
  <c r="H149" i="7"/>
  <c r="I149" i="7"/>
  <c r="J149" i="7"/>
  <c r="M149" i="7"/>
  <c r="P149" i="7"/>
  <c r="S149" i="7"/>
  <c r="V149" i="7"/>
  <c r="H150" i="7"/>
  <c r="I150" i="7"/>
  <c r="J150" i="7"/>
  <c r="M150" i="7"/>
  <c r="P150" i="7"/>
  <c r="S150" i="7"/>
  <c r="V150" i="7"/>
  <c r="H151" i="7"/>
  <c r="I151" i="7"/>
  <c r="J151" i="7"/>
  <c r="M151" i="7"/>
  <c r="P151" i="7"/>
  <c r="S151" i="7"/>
  <c r="V151" i="7"/>
  <c r="D153" i="7"/>
  <c r="H163" i="7"/>
  <c r="I163" i="7"/>
  <c r="J163" i="7"/>
  <c r="M163" i="7"/>
  <c r="P163" i="7"/>
  <c r="S163" i="7"/>
  <c r="V163" i="7"/>
  <c r="H164" i="7"/>
  <c r="I164" i="7"/>
  <c r="J164" i="7"/>
  <c r="M164" i="7"/>
  <c r="P164" i="7"/>
  <c r="S164" i="7"/>
  <c r="V164" i="7"/>
  <c r="H165" i="7"/>
  <c r="I165" i="7"/>
  <c r="J165" i="7"/>
  <c r="M165" i="7"/>
  <c r="P165" i="7"/>
  <c r="S165" i="7"/>
  <c r="V165" i="7"/>
  <c r="H166" i="7"/>
  <c r="I166" i="7"/>
  <c r="J166" i="7"/>
  <c r="M166" i="7"/>
  <c r="P166" i="7"/>
  <c r="S166" i="7"/>
  <c r="V166" i="7"/>
  <c r="H167" i="7"/>
  <c r="I167" i="7"/>
  <c r="J167" i="7"/>
  <c r="M167" i="7"/>
  <c r="P167" i="7"/>
  <c r="S167" i="7"/>
  <c r="V167" i="7"/>
  <c r="H168" i="7"/>
  <c r="I168" i="7"/>
  <c r="J168" i="7"/>
  <c r="M168" i="7"/>
  <c r="P168" i="7"/>
  <c r="S168" i="7"/>
  <c r="V168" i="7"/>
  <c r="H169" i="7"/>
  <c r="I169" i="7"/>
  <c r="J169" i="7"/>
  <c r="M169" i="7"/>
  <c r="P169" i="7"/>
  <c r="S169" i="7"/>
  <c r="V169" i="7"/>
  <c r="K170" i="7"/>
  <c r="K171" i="7" s="1"/>
  <c r="K172" i="7" s="1"/>
  <c r="L170" i="7"/>
  <c r="L171" i="7" s="1"/>
  <c r="L172" i="7" s="1"/>
  <c r="N170" i="7"/>
  <c r="N171" i="7" s="1"/>
  <c r="N172" i="7" s="1"/>
  <c r="O170" i="7"/>
  <c r="Q170" i="7"/>
  <c r="Q171" i="7" s="1"/>
  <c r="Q172" i="7" s="1"/>
  <c r="R170" i="7"/>
  <c r="T170" i="7"/>
  <c r="T171" i="7" s="1"/>
  <c r="T172" i="7" s="1"/>
  <c r="U170" i="7"/>
  <c r="U171" i="7" s="1"/>
  <c r="W170" i="7"/>
  <c r="X170" i="7"/>
  <c r="R171" i="7"/>
  <c r="R172" i="7" s="1"/>
  <c r="X171" i="7"/>
  <c r="X172" i="7" s="1"/>
  <c r="H174" i="7"/>
  <c r="I174" i="7"/>
  <c r="J174" i="7"/>
  <c r="M174" i="7"/>
  <c r="P174" i="7"/>
  <c r="S174" i="7"/>
  <c r="V174" i="7"/>
  <c r="H175" i="7"/>
  <c r="I175" i="7"/>
  <c r="J175" i="7"/>
  <c r="M175" i="7"/>
  <c r="P175" i="7"/>
  <c r="S175" i="7"/>
  <c r="V175" i="7"/>
  <c r="H176" i="7"/>
  <c r="I176" i="7"/>
  <c r="J176" i="7"/>
  <c r="M176" i="7"/>
  <c r="P176" i="7"/>
  <c r="S176" i="7"/>
  <c r="V176" i="7"/>
  <c r="H177" i="7"/>
  <c r="I177" i="7"/>
  <c r="J177" i="7"/>
  <c r="M177" i="7"/>
  <c r="P177" i="7"/>
  <c r="S177" i="7"/>
  <c r="V177" i="7"/>
  <c r="H178" i="7"/>
  <c r="I178" i="7"/>
  <c r="J178" i="7"/>
  <c r="M178" i="7"/>
  <c r="P178" i="7"/>
  <c r="S178" i="7"/>
  <c r="V178" i="7"/>
  <c r="H179" i="7"/>
  <c r="I179" i="7"/>
  <c r="J179" i="7"/>
  <c r="M179" i="7"/>
  <c r="P179" i="7"/>
  <c r="S179" i="7"/>
  <c r="V179" i="7"/>
  <c r="H180" i="7"/>
  <c r="I180" i="7"/>
  <c r="J180" i="7"/>
  <c r="M180" i="7"/>
  <c r="P180" i="7"/>
  <c r="S180" i="7"/>
  <c r="V180" i="7"/>
  <c r="D182" i="7"/>
  <c r="H195" i="7"/>
  <c r="I195" i="7"/>
  <c r="J195" i="7"/>
  <c r="M195" i="7"/>
  <c r="P195" i="7"/>
  <c r="S195" i="7"/>
  <c r="V195" i="7"/>
  <c r="H196" i="7"/>
  <c r="I196" i="7"/>
  <c r="J196" i="7"/>
  <c r="M196" i="7"/>
  <c r="P196" i="7"/>
  <c r="S196" i="7"/>
  <c r="V196" i="7"/>
  <c r="H197" i="7"/>
  <c r="I197" i="7"/>
  <c r="J197" i="7"/>
  <c r="M197" i="7"/>
  <c r="P197" i="7"/>
  <c r="S197" i="7"/>
  <c r="V197" i="7"/>
  <c r="H198" i="7"/>
  <c r="I198" i="7"/>
  <c r="J198" i="7"/>
  <c r="M198" i="7"/>
  <c r="P198" i="7"/>
  <c r="S198" i="7"/>
  <c r="V198" i="7"/>
  <c r="H199" i="7"/>
  <c r="I199" i="7"/>
  <c r="J199" i="7"/>
  <c r="M199" i="7"/>
  <c r="P199" i="7"/>
  <c r="S199" i="7"/>
  <c r="V199" i="7"/>
  <c r="H200" i="7"/>
  <c r="I200" i="7"/>
  <c r="J200" i="7"/>
  <c r="M200" i="7"/>
  <c r="P200" i="7"/>
  <c r="S200" i="7"/>
  <c r="V200" i="7"/>
  <c r="H201" i="7"/>
  <c r="I201" i="7"/>
  <c r="J201" i="7"/>
  <c r="M201" i="7"/>
  <c r="P201" i="7"/>
  <c r="S201" i="7"/>
  <c r="V201" i="7"/>
  <c r="K202" i="7"/>
  <c r="L202" i="7"/>
  <c r="L203" i="7" s="1"/>
  <c r="N202" i="7"/>
  <c r="N203" i="7" s="1"/>
  <c r="O202" i="7"/>
  <c r="O203" i="7" s="1"/>
  <c r="O204" i="7" s="1"/>
  <c r="Q202" i="7"/>
  <c r="R202" i="7"/>
  <c r="R203" i="7" s="1"/>
  <c r="T202" i="7"/>
  <c r="T203" i="7" s="1"/>
  <c r="U202" i="7"/>
  <c r="W202" i="7"/>
  <c r="W203" i="7" s="1"/>
  <c r="W204" i="7" s="1"/>
  <c r="X202" i="7"/>
  <c r="X203" i="7" s="1"/>
  <c r="X204" i="7" s="1"/>
  <c r="H206" i="7"/>
  <c r="I206" i="7"/>
  <c r="J206" i="7"/>
  <c r="M206" i="7"/>
  <c r="P206" i="7"/>
  <c r="S206" i="7"/>
  <c r="V206" i="7"/>
  <c r="H207" i="7"/>
  <c r="I207" i="7"/>
  <c r="J207" i="7"/>
  <c r="M207" i="7"/>
  <c r="P207" i="7"/>
  <c r="S207" i="7"/>
  <c r="V207" i="7"/>
  <c r="H208" i="7"/>
  <c r="I208" i="7"/>
  <c r="J208" i="7"/>
  <c r="M208" i="7"/>
  <c r="P208" i="7"/>
  <c r="S208" i="7"/>
  <c r="V208" i="7"/>
  <c r="H209" i="7"/>
  <c r="I209" i="7"/>
  <c r="J209" i="7"/>
  <c r="M209" i="7"/>
  <c r="P209" i="7"/>
  <c r="S209" i="7"/>
  <c r="V209" i="7"/>
  <c r="H210" i="7"/>
  <c r="I210" i="7"/>
  <c r="J210" i="7"/>
  <c r="M210" i="7"/>
  <c r="P210" i="7"/>
  <c r="S210" i="7"/>
  <c r="V210" i="7"/>
  <c r="H211" i="7"/>
  <c r="I211" i="7"/>
  <c r="J211" i="7"/>
  <c r="M211" i="7"/>
  <c r="P211" i="7"/>
  <c r="S211" i="7"/>
  <c r="V211" i="7"/>
  <c r="H212" i="7"/>
  <c r="I212" i="7"/>
  <c r="J212" i="7"/>
  <c r="M212" i="7"/>
  <c r="P212" i="7"/>
  <c r="S212" i="7"/>
  <c r="V212" i="7"/>
  <c r="D214" i="7"/>
  <c r="H224" i="7"/>
  <c r="I224" i="7"/>
  <c r="J224" i="7"/>
  <c r="M224" i="7"/>
  <c r="P224" i="7"/>
  <c r="S224" i="7"/>
  <c r="V224" i="7"/>
  <c r="H225" i="7"/>
  <c r="I225" i="7"/>
  <c r="J225" i="7"/>
  <c r="M225" i="7"/>
  <c r="P225" i="7"/>
  <c r="S225" i="7"/>
  <c r="V225" i="7"/>
  <c r="H226" i="7"/>
  <c r="I226" i="7"/>
  <c r="J226" i="7"/>
  <c r="M226" i="7"/>
  <c r="P226" i="7"/>
  <c r="S226" i="7"/>
  <c r="V226" i="7"/>
  <c r="H227" i="7"/>
  <c r="I227" i="7"/>
  <c r="J227" i="7"/>
  <c r="M227" i="7"/>
  <c r="P227" i="7"/>
  <c r="S227" i="7"/>
  <c r="V227" i="7"/>
  <c r="H228" i="7"/>
  <c r="I228" i="7"/>
  <c r="J228" i="7"/>
  <c r="M228" i="7"/>
  <c r="P228" i="7"/>
  <c r="S228" i="7"/>
  <c r="V228" i="7"/>
  <c r="H229" i="7"/>
  <c r="I229" i="7"/>
  <c r="J229" i="7"/>
  <c r="M229" i="7"/>
  <c r="P229" i="7"/>
  <c r="S229" i="7"/>
  <c r="V229" i="7"/>
  <c r="H230" i="7"/>
  <c r="I230" i="7"/>
  <c r="J230" i="7"/>
  <c r="M230" i="7"/>
  <c r="P230" i="7"/>
  <c r="S230" i="7"/>
  <c r="V230" i="7"/>
  <c r="K231" i="7"/>
  <c r="K232" i="7" s="1"/>
  <c r="L231" i="7"/>
  <c r="L232" i="7" s="1"/>
  <c r="L233" i="7" s="1"/>
  <c r="N231" i="7"/>
  <c r="O231" i="7"/>
  <c r="O232" i="7" s="1"/>
  <c r="Q231" i="7"/>
  <c r="R231" i="7"/>
  <c r="R232" i="7" s="1"/>
  <c r="T231" i="7"/>
  <c r="T232" i="7" s="1"/>
  <c r="U231" i="7"/>
  <c r="U232" i="7" s="1"/>
  <c r="W231" i="7"/>
  <c r="W232" i="7" s="1"/>
  <c r="X231" i="7"/>
  <c r="X232" i="7" s="1"/>
  <c r="X233" i="7" s="1"/>
  <c r="U233" i="7"/>
  <c r="H235" i="7"/>
  <c r="I235" i="7"/>
  <c r="J235" i="7"/>
  <c r="M235" i="7"/>
  <c r="P235" i="7"/>
  <c r="S235" i="7"/>
  <c r="V235" i="7"/>
  <c r="H236" i="7"/>
  <c r="I236" i="7"/>
  <c r="J236" i="7"/>
  <c r="M236" i="7"/>
  <c r="P236" i="7"/>
  <c r="S236" i="7"/>
  <c r="V236" i="7"/>
  <c r="H237" i="7"/>
  <c r="I237" i="7"/>
  <c r="J237" i="7"/>
  <c r="M237" i="7"/>
  <c r="P237" i="7"/>
  <c r="S237" i="7"/>
  <c r="V237" i="7"/>
  <c r="H238" i="7"/>
  <c r="I238" i="7"/>
  <c r="J238" i="7"/>
  <c r="M238" i="7"/>
  <c r="P238" i="7"/>
  <c r="S238" i="7"/>
  <c r="V238" i="7"/>
  <c r="H239" i="7"/>
  <c r="I239" i="7"/>
  <c r="J239" i="7"/>
  <c r="M239" i="7"/>
  <c r="P239" i="7"/>
  <c r="S239" i="7"/>
  <c r="V239" i="7"/>
  <c r="H240" i="7"/>
  <c r="I240" i="7"/>
  <c r="J240" i="7"/>
  <c r="M240" i="7"/>
  <c r="P240" i="7"/>
  <c r="S240" i="7"/>
  <c r="V240" i="7"/>
  <c r="H241" i="7"/>
  <c r="I241" i="7"/>
  <c r="J241" i="7"/>
  <c r="M241" i="7"/>
  <c r="P241" i="7"/>
  <c r="S241" i="7"/>
  <c r="V241" i="7"/>
  <c r="D243" i="7"/>
  <c r="H256" i="7"/>
  <c r="I256" i="7"/>
  <c r="J256" i="7"/>
  <c r="M256" i="7"/>
  <c r="P256" i="7"/>
  <c r="S256" i="7"/>
  <c r="V256" i="7"/>
  <c r="H257" i="7"/>
  <c r="I257" i="7"/>
  <c r="J257" i="7"/>
  <c r="M257" i="7"/>
  <c r="P257" i="7"/>
  <c r="S257" i="7"/>
  <c r="V257" i="7"/>
  <c r="H258" i="7"/>
  <c r="I258" i="7"/>
  <c r="J258" i="7"/>
  <c r="M258" i="7"/>
  <c r="P258" i="7"/>
  <c r="S258" i="7"/>
  <c r="V258" i="7"/>
  <c r="H259" i="7"/>
  <c r="I259" i="7"/>
  <c r="J259" i="7"/>
  <c r="M259" i="7"/>
  <c r="P259" i="7"/>
  <c r="S259" i="7"/>
  <c r="V259" i="7"/>
  <c r="H260" i="7"/>
  <c r="I260" i="7"/>
  <c r="J260" i="7"/>
  <c r="M260" i="7"/>
  <c r="P260" i="7"/>
  <c r="S260" i="7"/>
  <c r="V260" i="7"/>
  <c r="H261" i="7"/>
  <c r="I261" i="7"/>
  <c r="J261" i="7"/>
  <c r="M261" i="7"/>
  <c r="P261" i="7"/>
  <c r="S261" i="7"/>
  <c r="V261" i="7"/>
  <c r="H262" i="7"/>
  <c r="I262" i="7"/>
  <c r="J262" i="7"/>
  <c r="M262" i="7"/>
  <c r="P262" i="7"/>
  <c r="S262" i="7"/>
  <c r="V262" i="7"/>
  <c r="K263" i="7"/>
  <c r="L263" i="7"/>
  <c r="L264" i="7" s="1"/>
  <c r="L265" i="7" s="1"/>
  <c r="N263" i="7"/>
  <c r="N264" i="7" s="1"/>
  <c r="O263" i="7"/>
  <c r="O264" i="7" s="1"/>
  <c r="Q263" i="7"/>
  <c r="Q264" i="7" s="1"/>
  <c r="R263" i="7"/>
  <c r="T263" i="7"/>
  <c r="T264" i="7" s="1"/>
  <c r="U263" i="7"/>
  <c r="U264" i="7" s="1"/>
  <c r="U265" i="7" s="1"/>
  <c r="W263" i="7"/>
  <c r="W264" i="7" s="1"/>
  <c r="W265" i="7" s="1"/>
  <c r="X263" i="7"/>
  <c r="X264" i="7" s="1"/>
  <c r="X265" i="7" s="1"/>
  <c r="R264" i="7"/>
  <c r="R265" i="7" s="1"/>
  <c r="H267" i="7"/>
  <c r="I267" i="7"/>
  <c r="J267" i="7"/>
  <c r="M267" i="7"/>
  <c r="P267" i="7"/>
  <c r="S267" i="7"/>
  <c r="V267" i="7"/>
  <c r="H268" i="7"/>
  <c r="I268" i="7"/>
  <c r="J268" i="7"/>
  <c r="M268" i="7"/>
  <c r="P268" i="7"/>
  <c r="S268" i="7"/>
  <c r="V268" i="7"/>
  <c r="H269" i="7"/>
  <c r="I269" i="7"/>
  <c r="J269" i="7"/>
  <c r="M269" i="7"/>
  <c r="P269" i="7"/>
  <c r="S269" i="7"/>
  <c r="V269" i="7"/>
  <c r="H270" i="7"/>
  <c r="I270" i="7"/>
  <c r="G270" i="7" s="1"/>
  <c r="J270" i="7"/>
  <c r="M270" i="7"/>
  <c r="P270" i="7"/>
  <c r="S270" i="7"/>
  <c r="V270" i="7"/>
  <c r="H271" i="7"/>
  <c r="I271" i="7"/>
  <c r="J271" i="7"/>
  <c r="M271" i="7"/>
  <c r="P271" i="7"/>
  <c r="S271" i="7"/>
  <c r="V271" i="7"/>
  <c r="H272" i="7"/>
  <c r="I272" i="7"/>
  <c r="J272" i="7"/>
  <c r="M272" i="7"/>
  <c r="P272" i="7"/>
  <c r="S272" i="7"/>
  <c r="V272" i="7"/>
  <c r="H273" i="7"/>
  <c r="I273" i="7"/>
  <c r="J273" i="7"/>
  <c r="M273" i="7"/>
  <c r="P273" i="7"/>
  <c r="S273" i="7"/>
  <c r="V273" i="7"/>
  <c r="D275" i="7"/>
  <c r="H285" i="7"/>
  <c r="I285" i="7"/>
  <c r="J285" i="7"/>
  <c r="M285" i="7"/>
  <c r="P285" i="7"/>
  <c r="S285" i="7"/>
  <c r="V285" i="7"/>
  <c r="H286" i="7"/>
  <c r="I286" i="7"/>
  <c r="J286" i="7"/>
  <c r="M286" i="7"/>
  <c r="P286" i="7"/>
  <c r="S286" i="7"/>
  <c r="V286" i="7"/>
  <c r="H287" i="7"/>
  <c r="I287" i="7"/>
  <c r="J287" i="7"/>
  <c r="M287" i="7"/>
  <c r="P287" i="7"/>
  <c r="S287" i="7"/>
  <c r="V287" i="7"/>
  <c r="H288" i="7"/>
  <c r="I288" i="7"/>
  <c r="J288" i="7"/>
  <c r="M288" i="7"/>
  <c r="P288" i="7"/>
  <c r="S288" i="7"/>
  <c r="V288" i="7"/>
  <c r="H289" i="7"/>
  <c r="I289" i="7"/>
  <c r="J289" i="7"/>
  <c r="M289" i="7"/>
  <c r="P289" i="7"/>
  <c r="S289" i="7"/>
  <c r="V289" i="7"/>
  <c r="H290" i="7"/>
  <c r="I290" i="7"/>
  <c r="J290" i="7"/>
  <c r="M290" i="7"/>
  <c r="P290" i="7"/>
  <c r="S290" i="7"/>
  <c r="V290" i="7"/>
  <c r="H291" i="7"/>
  <c r="I291" i="7"/>
  <c r="J291" i="7"/>
  <c r="M291" i="7"/>
  <c r="P291" i="7"/>
  <c r="S291" i="7"/>
  <c r="V291" i="7"/>
  <c r="K292" i="7"/>
  <c r="K293" i="7" s="1"/>
  <c r="L292" i="7"/>
  <c r="L293" i="7" s="1"/>
  <c r="L294" i="7" s="1"/>
  <c r="N292" i="7"/>
  <c r="N293" i="7" s="1"/>
  <c r="O292" i="7"/>
  <c r="O293" i="7" s="1"/>
  <c r="Q292" i="7"/>
  <c r="R292" i="7"/>
  <c r="R293" i="7" s="1"/>
  <c r="R294" i="7" s="1"/>
  <c r="T292" i="7"/>
  <c r="T293" i="7" s="1"/>
  <c r="U292" i="7"/>
  <c r="U293" i="7" s="1"/>
  <c r="W292" i="7"/>
  <c r="X292" i="7"/>
  <c r="X293" i="7" s="1"/>
  <c r="H296" i="7"/>
  <c r="I296" i="7"/>
  <c r="J296" i="7"/>
  <c r="M296" i="7"/>
  <c r="P296" i="7"/>
  <c r="S296" i="7"/>
  <c r="V296" i="7"/>
  <c r="H297" i="7"/>
  <c r="I297" i="7"/>
  <c r="J297" i="7"/>
  <c r="M297" i="7"/>
  <c r="P297" i="7"/>
  <c r="S297" i="7"/>
  <c r="V297" i="7"/>
  <c r="H298" i="7"/>
  <c r="I298" i="7"/>
  <c r="J298" i="7"/>
  <c r="M298" i="7"/>
  <c r="P298" i="7"/>
  <c r="S298" i="7"/>
  <c r="V298" i="7"/>
  <c r="H299" i="7"/>
  <c r="I299" i="7"/>
  <c r="J299" i="7"/>
  <c r="M299" i="7"/>
  <c r="P299" i="7"/>
  <c r="S299" i="7"/>
  <c r="V299" i="7"/>
  <c r="H300" i="7"/>
  <c r="I300" i="7"/>
  <c r="J300" i="7"/>
  <c r="M300" i="7"/>
  <c r="P300" i="7"/>
  <c r="S300" i="7"/>
  <c r="V300" i="7"/>
  <c r="H301" i="7"/>
  <c r="I301" i="7"/>
  <c r="J301" i="7"/>
  <c r="M301" i="7"/>
  <c r="P301" i="7"/>
  <c r="S301" i="7"/>
  <c r="V301" i="7"/>
  <c r="H302" i="7"/>
  <c r="I302" i="7"/>
  <c r="J302" i="7"/>
  <c r="M302" i="7"/>
  <c r="P302" i="7"/>
  <c r="S302" i="7"/>
  <c r="V302" i="7"/>
  <c r="D304" i="7"/>
  <c r="H317" i="7"/>
  <c r="I317" i="7"/>
  <c r="J317" i="7"/>
  <c r="M317" i="7"/>
  <c r="P317" i="7"/>
  <c r="S317" i="7"/>
  <c r="V317" i="7"/>
  <c r="H318" i="7"/>
  <c r="I318" i="7"/>
  <c r="J318" i="7"/>
  <c r="M318" i="7"/>
  <c r="P318" i="7"/>
  <c r="S318" i="7"/>
  <c r="V318" i="7"/>
  <c r="H319" i="7"/>
  <c r="I319" i="7"/>
  <c r="J319" i="7"/>
  <c r="M319" i="7"/>
  <c r="P319" i="7"/>
  <c r="S319" i="7"/>
  <c r="V319" i="7"/>
  <c r="H320" i="7"/>
  <c r="I320" i="7"/>
  <c r="J320" i="7"/>
  <c r="M320" i="7"/>
  <c r="P320" i="7"/>
  <c r="S320" i="7"/>
  <c r="V320" i="7"/>
  <c r="H321" i="7"/>
  <c r="I321" i="7"/>
  <c r="J321" i="7"/>
  <c r="M321" i="7"/>
  <c r="P321" i="7"/>
  <c r="S321" i="7"/>
  <c r="V321" i="7"/>
  <c r="H322" i="7"/>
  <c r="I322" i="7"/>
  <c r="J322" i="7"/>
  <c r="M322" i="7"/>
  <c r="P322" i="7"/>
  <c r="S322" i="7"/>
  <c r="V322" i="7"/>
  <c r="H323" i="7"/>
  <c r="I323" i="7"/>
  <c r="J323" i="7"/>
  <c r="M323" i="7"/>
  <c r="P323" i="7"/>
  <c r="S323" i="7"/>
  <c r="V323" i="7"/>
  <c r="K324" i="7"/>
  <c r="L324" i="7"/>
  <c r="N324" i="7"/>
  <c r="O324" i="7"/>
  <c r="O325" i="7" s="1"/>
  <c r="O326" i="7" s="1"/>
  <c r="Q324" i="7"/>
  <c r="R324" i="7"/>
  <c r="R325" i="7" s="1"/>
  <c r="R326" i="7" s="1"/>
  <c r="T324" i="7"/>
  <c r="U324" i="7"/>
  <c r="U325" i="7" s="1"/>
  <c r="W324" i="7"/>
  <c r="W325" i="7" s="1"/>
  <c r="X324" i="7"/>
  <c r="X325" i="7" s="1"/>
  <c r="X326" i="7" s="1"/>
  <c r="H328" i="7"/>
  <c r="I328" i="7"/>
  <c r="J328" i="7"/>
  <c r="M328" i="7"/>
  <c r="P328" i="7"/>
  <c r="S328" i="7"/>
  <c r="V328" i="7"/>
  <c r="H329" i="7"/>
  <c r="I329" i="7"/>
  <c r="J329" i="7"/>
  <c r="M329" i="7"/>
  <c r="P329" i="7"/>
  <c r="S329" i="7"/>
  <c r="V329" i="7"/>
  <c r="H330" i="7"/>
  <c r="I330" i="7"/>
  <c r="J330" i="7"/>
  <c r="M330" i="7"/>
  <c r="P330" i="7"/>
  <c r="S330" i="7"/>
  <c r="V330" i="7"/>
  <c r="H331" i="7"/>
  <c r="I331" i="7"/>
  <c r="J331" i="7"/>
  <c r="M331" i="7"/>
  <c r="P331" i="7"/>
  <c r="S331" i="7"/>
  <c r="V331" i="7"/>
  <c r="H332" i="7"/>
  <c r="I332" i="7"/>
  <c r="J332" i="7"/>
  <c r="M332" i="7"/>
  <c r="P332" i="7"/>
  <c r="S332" i="7"/>
  <c r="V332" i="7"/>
  <c r="H333" i="7"/>
  <c r="I333" i="7"/>
  <c r="J333" i="7"/>
  <c r="M333" i="7"/>
  <c r="P333" i="7"/>
  <c r="S333" i="7"/>
  <c r="V333" i="7"/>
  <c r="H334" i="7"/>
  <c r="I334" i="7"/>
  <c r="J334" i="7"/>
  <c r="M334" i="7"/>
  <c r="P334" i="7"/>
  <c r="S334" i="7"/>
  <c r="V334" i="7"/>
  <c r="D336" i="7"/>
  <c r="H346" i="7"/>
  <c r="I346" i="7"/>
  <c r="J346" i="7"/>
  <c r="M346" i="7"/>
  <c r="P346" i="7"/>
  <c r="S346" i="7"/>
  <c r="V346" i="7"/>
  <c r="H347" i="7"/>
  <c r="I347" i="7"/>
  <c r="J347" i="7"/>
  <c r="M347" i="7"/>
  <c r="P347" i="7"/>
  <c r="S347" i="7"/>
  <c r="V347" i="7"/>
  <c r="H348" i="7"/>
  <c r="I348" i="7"/>
  <c r="J348" i="7"/>
  <c r="M348" i="7"/>
  <c r="P348" i="7"/>
  <c r="S348" i="7"/>
  <c r="V348" i="7"/>
  <c r="H349" i="7"/>
  <c r="I349" i="7"/>
  <c r="J349" i="7"/>
  <c r="M349" i="7"/>
  <c r="P349" i="7"/>
  <c r="S349" i="7"/>
  <c r="V349" i="7"/>
  <c r="H350" i="7"/>
  <c r="I350" i="7"/>
  <c r="J350" i="7"/>
  <c r="M350" i="7"/>
  <c r="P350" i="7"/>
  <c r="S350" i="7"/>
  <c r="V350" i="7"/>
  <c r="H351" i="7"/>
  <c r="I351" i="7"/>
  <c r="J351" i="7"/>
  <c r="M351" i="7"/>
  <c r="P351" i="7"/>
  <c r="S351" i="7"/>
  <c r="V351" i="7"/>
  <c r="H352" i="7"/>
  <c r="I352" i="7"/>
  <c r="J352" i="7"/>
  <c r="M352" i="7"/>
  <c r="P352" i="7"/>
  <c r="S352" i="7"/>
  <c r="V352" i="7"/>
  <c r="K353" i="7"/>
  <c r="K354" i="7" s="1"/>
  <c r="L353" i="7"/>
  <c r="L354" i="7" s="1"/>
  <c r="L355" i="7" s="1"/>
  <c r="N353" i="7"/>
  <c r="O353" i="7"/>
  <c r="O354" i="7" s="1"/>
  <c r="O355" i="7" s="1"/>
  <c r="Q353" i="7"/>
  <c r="Q354" i="7" s="1"/>
  <c r="R353" i="7"/>
  <c r="R354" i="7" s="1"/>
  <c r="T353" i="7"/>
  <c r="T354" i="7" s="1"/>
  <c r="U353" i="7"/>
  <c r="U354" i="7" s="1"/>
  <c r="U355" i="7" s="1"/>
  <c r="W353" i="7"/>
  <c r="W354" i="7" s="1"/>
  <c r="X353" i="7"/>
  <c r="X354" i="7" s="1"/>
  <c r="H357" i="7"/>
  <c r="I357" i="7"/>
  <c r="J357" i="7"/>
  <c r="M357" i="7"/>
  <c r="P357" i="7"/>
  <c r="S357" i="7"/>
  <c r="V357" i="7"/>
  <c r="H358" i="7"/>
  <c r="I358" i="7"/>
  <c r="J358" i="7"/>
  <c r="M358" i="7"/>
  <c r="P358" i="7"/>
  <c r="S358" i="7"/>
  <c r="V358" i="7"/>
  <c r="H359" i="7"/>
  <c r="I359" i="7"/>
  <c r="G359" i="7" s="1"/>
  <c r="J359" i="7"/>
  <c r="M359" i="7"/>
  <c r="P359" i="7"/>
  <c r="S359" i="7"/>
  <c r="V359" i="7"/>
  <c r="H360" i="7"/>
  <c r="I360" i="7"/>
  <c r="J360" i="7"/>
  <c r="M360" i="7"/>
  <c r="P360" i="7"/>
  <c r="S360" i="7"/>
  <c r="V360" i="7"/>
  <c r="H361" i="7"/>
  <c r="I361" i="7"/>
  <c r="J361" i="7"/>
  <c r="M361" i="7"/>
  <c r="P361" i="7"/>
  <c r="S361" i="7"/>
  <c r="V361" i="7"/>
  <c r="H362" i="7"/>
  <c r="I362" i="7"/>
  <c r="J362" i="7"/>
  <c r="M362" i="7"/>
  <c r="P362" i="7"/>
  <c r="S362" i="7"/>
  <c r="V362" i="7"/>
  <c r="H363" i="7"/>
  <c r="I363" i="7"/>
  <c r="J363" i="7"/>
  <c r="M363" i="7"/>
  <c r="P363" i="7"/>
  <c r="S363" i="7"/>
  <c r="V363" i="7"/>
  <c r="D365" i="7"/>
  <c r="G110" i="7" l="1"/>
  <c r="G362" i="7"/>
  <c r="G109" i="7"/>
  <c r="G103" i="7"/>
  <c r="G51" i="7"/>
  <c r="G45" i="7"/>
  <c r="S274" i="7"/>
  <c r="S275" i="7" s="1"/>
  <c r="G55" i="7"/>
  <c r="G268" i="7"/>
  <c r="G180" i="7"/>
  <c r="G89" i="7"/>
  <c r="G83" i="7"/>
  <c r="G358" i="7"/>
  <c r="G319" i="7"/>
  <c r="G239" i="7"/>
  <c r="G207" i="7"/>
  <c r="G137" i="7"/>
  <c r="G118" i="7"/>
  <c r="G117" i="7"/>
  <c r="G111" i="7"/>
  <c r="G317" i="7"/>
  <c r="R204" i="7"/>
  <c r="R96" i="7"/>
  <c r="R97" i="7" s="1"/>
  <c r="G52" i="7"/>
  <c r="G260" i="7"/>
  <c r="G241" i="7"/>
  <c r="G230" i="7"/>
  <c r="S181" i="7"/>
  <c r="S182" i="7" s="1"/>
  <c r="S183" i="7" s="1"/>
  <c r="G179" i="7"/>
  <c r="G174" i="7"/>
  <c r="G150" i="7"/>
  <c r="X355" i="7"/>
  <c r="G349" i="7"/>
  <c r="G333" i="7"/>
  <c r="G322" i="7"/>
  <c r="G298" i="7"/>
  <c r="R233" i="7"/>
  <c r="G164" i="7"/>
  <c r="G112" i="7"/>
  <c r="G108" i="7"/>
  <c r="G90" i="7"/>
  <c r="G84" i="7"/>
  <c r="G78" i="7"/>
  <c r="G43" i="7"/>
  <c r="G21" i="7"/>
  <c r="G302" i="7"/>
  <c r="G272" i="7"/>
  <c r="G267" i="7"/>
  <c r="G212" i="7"/>
  <c r="G147" i="7"/>
  <c r="G146" i="7"/>
  <c r="G106" i="7"/>
  <c r="G86" i="7"/>
  <c r="G13" i="7"/>
  <c r="J274" i="7"/>
  <c r="J275" i="7" s="1"/>
  <c r="J276" i="7" s="1"/>
  <c r="X294" i="7"/>
  <c r="G299" i="7"/>
  <c r="G261" i="7"/>
  <c r="G115" i="7"/>
  <c r="G94" i="7"/>
  <c r="G88" i="7"/>
  <c r="G82" i="7"/>
  <c r="G17" i="7"/>
  <c r="G11" i="7"/>
  <c r="G363" i="7"/>
  <c r="G331" i="7"/>
  <c r="G320" i="7"/>
  <c r="G289" i="7"/>
  <c r="G288" i="7"/>
  <c r="G273" i="7"/>
  <c r="G238" i="7"/>
  <c r="M242" i="7"/>
  <c r="M243" i="7" s="1"/>
  <c r="M244" i="7" s="1"/>
  <c r="G227" i="7"/>
  <c r="G226" i="7"/>
  <c r="G211" i="7"/>
  <c r="G197" i="7"/>
  <c r="G167" i="7"/>
  <c r="G114" i="7"/>
  <c r="G105" i="7"/>
  <c r="J120" i="7"/>
  <c r="V120" i="7"/>
  <c r="V121" i="7" s="1"/>
  <c r="V122" i="7" s="1"/>
  <c r="G100" i="7"/>
  <c r="G92" i="7"/>
  <c r="G79" i="7"/>
  <c r="G49" i="7"/>
  <c r="G48" i="7"/>
  <c r="S32" i="7"/>
  <c r="S33" i="7" s="1"/>
  <c r="G23" i="7"/>
  <c r="G18" i="7"/>
  <c r="S335" i="7"/>
  <c r="J303" i="7"/>
  <c r="J304" i="7" s="1"/>
  <c r="J305" i="7" s="1"/>
  <c r="M60" i="7"/>
  <c r="Q265" i="7"/>
  <c r="O233" i="7"/>
  <c r="I141" i="7"/>
  <c r="I142" i="7" s="1"/>
  <c r="S292" i="7"/>
  <c r="S293" i="7" s="1"/>
  <c r="S294" i="7" s="1"/>
  <c r="V274" i="7"/>
  <c r="V275" i="7" s="1"/>
  <c r="G225" i="7"/>
  <c r="N204" i="7"/>
  <c r="G177" i="7"/>
  <c r="U172" i="7"/>
  <c r="G165" i="7"/>
  <c r="P152" i="7"/>
  <c r="P153" i="7" s="1"/>
  <c r="P154" i="7" s="1"/>
  <c r="M152" i="7"/>
  <c r="M153" i="7" s="1"/>
  <c r="M154" i="7" s="1"/>
  <c r="S95" i="7"/>
  <c r="S96" i="7" s="1"/>
  <c r="G47" i="7"/>
  <c r="G37" i="7"/>
  <c r="G16" i="7"/>
  <c r="G10" i="7"/>
  <c r="P364" i="7"/>
  <c r="P365" i="7" s="1"/>
  <c r="P366" i="7" s="1"/>
  <c r="G352" i="7"/>
  <c r="J335" i="7"/>
  <c r="J336" i="7" s="1"/>
  <c r="J337" i="7" s="1"/>
  <c r="G300" i="7"/>
  <c r="G236" i="7"/>
  <c r="G200" i="7"/>
  <c r="G176" i="7"/>
  <c r="N143" i="7"/>
  <c r="G46" i="7"/>
  <c r="G42" i="7"/>
  <c r="G36" i="7"/>
  <c r="S364" i="7"/>
  <c r="U326" i="7"/>
  <c r="K355" i="7"/>
  <c r="I353" i="7"/>
  <c r="I354" i="7" s="1"/>
  <c r="I355" i="7" s="1"/>
  <c r="G334" i="7"/>
  <c r="G291" i="7"/>
  <c r="H292" i="7"/>
  <c r="H293" i="7" s="1"/>
  <c r="G258" i="7"/>
  <c r="N232" i="7"/>
  <c r="N233" i="7" s="1"/>
  <c r="G229" i="7"/>
  <c r="V170" i="7"/>
  <c r="V171" i="7" s="1"/>
  <c r="V172" i="7" s="1"/>
  <c r="G148" i="7"/>
  <c r="K143" i="7"/>
  <c r="G140" i="7"/>
  <c r="V141" i="7"/>
  <c r="V142" i="7" s="1"/>
  <c r="G134" i="7"/>
  <c r="G102" i="7"/>
  <c r="G74" i="7"/>
  <c r="U34" i="7"/>
  <c r="K33" i="7"/>
  <c r="K34" i="7" s="1"/>
  <c r="G30" i="7"/>
  <c r="G25" i="7"/>
  <c r="J121" i="7"/>
  <c r="J122" i="7" s="1"/>
  <c r="J263" i="7"/>
  <c r="J264" i="7" s="1"/>
  <c r="J265" i="7" s="1"/>
  <c r="G360" i="7"/>
  <c r="N354" i="7"/>
  <c r="N355" i="7" s="1"/>
  <c r="G350" i="7"/>
  <c r="M335" i="7"/>
  <c r="M336" i="7" s="1"/>
  <c r="M337" i="7" s="1"/>
  <c r="G323" i="7"/>
  <c r="V324" i="7"/>
  <c r="V325" i="7" s="1"/>
  <c r="V326" i="7" s="1"/>
  <c r="G318" i="7"/>
  <c r="G297" i="7"/>
  <c r="G296" i="7"/>
  <c r="G290" i="7"/>
  <c r="V292" i="7"/>
  <c r="V293" i="7" s="1"/>
  <c r="G286" i="7"/>
  <c r="G257" i="7"/>
  <c r="G240" i="7"/>
  <c r="G235" i="7"/>
  <c r="P213" i="7"/>
  <c r="P214" i="7" s="1"/>
  <c r="V213" i="7"/>
  <c r="V214" i="7" s="1"/>
  <c r="G206" i="7"/>
  <c r="U203" i="7"/>
  <c r="U204" i="7" s="1"/>
  <c r="G201" i="7"/>
  <c r="G196" i="7"/>
  <c r="V181" i="7"/>
  <c r="V182" i="7" s="1"/>
  <c r="G175" i="7"/>
  <c r="J170" i="7"/>
  <c r="J171" i="7" s="1"/>
  <c r="J172" i="7" s="1"/>
  <c r="P170" i="7"/>
  <c r="G136" i="7"/>
  <c r="G116" i="7"/>
  <c r="G104" i="7"/>
  <c r="G76" i="7"/>
  <c r="G57" i="7"/>
  <c r="G39" i="7"/>
  <c r="G27" i="7"/>
  <c r="G12" i="7"/>
  <c r="W34" i="7"/>
  <c r="M364" i="7"/>
  <c r="M365" i="7" s="1"/>
  <c r="Q355" i="7"/>
  <c r="T355" i="7"/>
  <c r="G348" i="7"/>
  <c r="G330" i="7"/>
  <c r="O265" i="7"/>
  <c r="K264" i="7"/>
  <c r="K265" i="7" s="1"/>
  <c r="V263" i="7"/>
  <c r="V264" i="7" s="1"/>
  <c r="V265" i="7" s="1"/>
  <c r="J213" i="7"/>
  <c r="P181" i="7"/>
  <c r="P182" i="7" s="1"/>
  <c r="P183" i="7" s="1"/>
  <c r="V152" i="7"/>
  <c r="V153" i="7" s="1"/>
  <c r="G99" i="7"/>
  <c r="G93" i="7"/>
  <c r="G77" i="7"/>
  <c r="N33" i="7"/>
  <c r="N34" i="7" s="1"/>
  <c r="W355" i="7"/>
  <c r="J324" i="7"/>
  <c r="J325" i="7" s="1"/>
  <c r="J326" i="7" s="1"/>
  <c r="M231" i="7"/>
  <c r="L325" i="7"/>
  <c r="L326" i="7" s="1"/>
  <c r="S324" i="7"/>
  <c r="U294" i="7"/>
  <c r="P274" i="7"/>
  <c r="P275" i="7" s="1"/>
  <c r="P276" i="7" s="1"/>
  <c r="M263" i="7"/>
  <c r="M264" i="7" s="1"/>
  <c r="M265" i="7" s="1"/>
  <c r="P263" i="7"/>
  <c r="P264" i="7" s="1"/>
  <c r="P265" i="7" s="1"/>
  <c r="V231" i="7"/>
  <c r="V232" i="7" s="1"/>
  <c r="V233" i="7" s="1"/>
  <c r="H231" i="7"/>
  <c r="H232" i="7" s="1"/>
  <c r="H233" i="7" s="1"/>
  <c r="W171" i="7"/>
  <c r="W172" i="7" s="1"/>
  <c r="G119" i="7"/>
  <c r="G107" i="7"/>
  <c r="K233" i="7"/>
  <c r="G347" i="7"/>
  <c r="P324" i="7"/>
  <c r="G321" i="7"/>
  <c r="M324" i="7"/>
  <c r="M325" i="7" s="1"/>
  <c r="M326" i="7" s="1"/>
  <c r="S303" i="7"/>
  <c r="S304" i="7" s="1"/>
  <c r="S305" i="7" s="1"/>
  <c r="Q293" i="7"/>
  <c r="Q294" i="7" s="1"/>
  <c r="G271" i="7"/>
  <c r="S263" i="7"/>
  <c r="S264" i="7" s="1"/>
  <c r="S265" i="7" s="1"/>
  <c r="T233" i="7"/>
  <c r="I231" i="7"/>
  <c r="I232" i="7" s="1"/>
  <c r="G209" i="7"/>
  <c r="G199" i="7"/>
  <c r="G151" i="7"/>
  <c r="G139" i="7"/>
  <c r="S141" i="7"/>
  <c r="M120" i="7"/>
  <c r="M121" i="7" s="1"/>
  <c r="M122" i="7" s="1"/>
  <c r="N97" i="7"/>
  <c r="V60" i="7"/>
  <c r="V61" i="7" s="1"/>
  <c r="V62" i="7" s="1"/>
  <c r="G20" i="7"/>
  <c r="G15" i="7"/>
  <c r="G9" i="7"/>
  <c r="G329" i="7"/>
  <c r="P303" i="7"/>
  <c r="P304" i="7" s="1"/>
  <c r="P305" i="7" s="1"/>
  <c r="G361" i="7"/>
  <c r="V364" i="7"/>
  <c r="V365" i="7" s="1"/>
  <c r="V366" i="7" s="1"/>
  <c r="G357" i="7"/>
  <c r="G351" i="7"/>
  <c r="H353" i="7"/>
  <c r="V335" i="7"/>
  <c r="V336" i="7" s="1"/>
  <c r="V337" i="7" s="1"/>
  <c r="G328" i="7"/>
  <c r="G287" i="7"/>
  <c r="M274" i="7"/>
  <c r="M275" i="7" s="1"/>
  <c r="M276" i="7" s="1"/>
  <c r="S242" i="7"/>
  <c r="S243" i="7" s="1"/>
  <c r="S244" i="7" s="1"/>
  <c r="G237" i="7"/>
  <c r="G208" i="7"/>
  <c r="G198" i="7"/>
  <c r="M181" i="7"/>
  <c r="M182" i="7" s="1"/>
  <c r="M183" i="7" s="1"/>
  <c r="G168" i="7"/>
  <c r="G138" i="7"/>
  <c r="G113" i="7"/>
  <c r="G101" i="7"/>
  <c r="O97" i="7"/>
  <c r="G80" i="7"/>
  <c r="G59" i="7"/>
  <c r="G41" i="7"/>
  <c r="G29" i="7"/>
  <c r="I32" i="7"/>
  <c r="I33" i="7" s="1"/>
  <c r="I34" i="7" s="1"/>
  <c r="G24" i="7"/>
  <c r="G19" i="7"/>
  <c r="G14" i="7"/>
  <c r="G8" i="7"/>
  <c r="P325" i="7"/>
  <c r="P326" i="7" s="1"/>
  <c r="S365" i="7"/>
  <c r="S366" i="7" s="1"/>
  <c r="S325" i="7"/>
  <c r="S326" i="7" s="1"/>
  <c r="P353" i="7"/>
  <c r="G346" i="7"/>
  <c r="Q325" i="7"/>
  <c r="Q326" i="7" s="1"/>
  <c r="K325" i="7"/>
  <c r="K326" i="7" s="1"/>
  <c r="I324" i="7"/>
  <c r="G301" i="7"/>
  <c r="Q232" i="7"/>
  <c r="Q233" i="7" s="1"/>
  <c r="J364" i="7"/>
  <c r="P335" i="7"/>
  <c r="W326" i="7"/>
  <c r="H324" i="7"/>
  <c r="K294" i="7"/>
  <c r="P292" i="7"/>
  <c r="I292" i="7"/>
  <c r="W233" i="7"/>
  <c r="V202" i="7"/>
  <c r="G195" i="7"/>
  <c r="H202" i="7"/>
  <c r="S170" i="7"/>
  <c r="I170" i="7"/>
  <c r="V154" i="7"/>
  <c r="P141" i="7"/>
  <c r="S142" i="7"/>
  <c r="S143" i="7" s="1"/>
  <c r="Q97" i="7"/>
  <c r="H95" i="7"/>
  <c r="G75" i="7"/>
  <c r="I95" i="7"/>
  <c r="P202" i="7"/>
  <c r="H170" i="7"/>
  <c r="G163" i="7"/>
  <c r="S120" i="7"/>
  <c r="G22" i="7"/>
  <c r="H32" i="7"/>
  <c r="P32" i="7"/>
  <c r="J353" i="7"/>
  <c r="T325" i="7"/>
  <c r="T326" i="7" s="1"/>
  <c r="N325" i="7"/>
  <c r="N326" i="7" s="1"/>
  <c r="M303" i="7"/>
  <c r="O294" i="7"/>
  <c r="M292" i="7"/>
  <c r="G285" i="7"/>
  <c r="T265" i="7"/>
  <c r="N265" i="7"/>
  <c r="G262" i="7"/>
  <c r="P231" i="7"/>
  <c r="S231" i="7"/>
  <c r="G224" i="7"/>
  <c r="Q203" i="7"/>
  <c r="Q204" i="7" s="1"/>
  <c r="J181" i="7"/>
  <c r="X96" i="7"/>
  <c r="X97" i="7" s="1"/>
  <c r="M353" i="7"/>
  <c r="W293" i="7"/>
  <c r="W294" i="7" s="1"/>
  <c r="G256" i="7"/>
  <c r="H263" i="7"/>
  <c r="J242" i="7"/>
  <c r="P242" i="7"/>
  <c r="T204" i="7"/>
  <c r="L204" i="7"/>
  <c r="V143" i="7"/>
  <c r="T143" i="7"/>
  <c r="R355" i="7"/>
  <c r="V353" i="7"/>
  <c r="N294" i="7"/>
  <c r="V242" i="7"/>
  <c r="M232" i="7"/>
  <c r="K203" i="7"/>
  <c r="K204" i="7" s="1"/>
  <c r="J202" i="7"/>
  <c r="P171" i="7"/>
  <c r="P172" i="7" s="1"/>
  <c r="O171" i="7"/>
  <c r="O172" i="7" s="1"/>
  <c r="M170" i="7"/>
  <c r="S152" i="7"/>
  <c r="R142" i="7"/>
  <c r="R143" i="7" s="1"/>
  <c r="U96" i="7"/>
  <c r="U97" i="7" s="1"/>
  <c r="L97" i="7"/>
  <c r="M61" i="7"/>
  <c r="M62" i="7" s="1"/>
  <c r="S353" i="7"/>
  <c r="G332" i="7"/>
  <c r="V303" i="7"/>
  <c r="J292" i="7"/>
  <c r="S276" i="7"/>
  <c r="T294" i="7"/>
  <c r="G269" i="7"/>
  <c r="I263" i="7"/>
  <c r="G228" i="7"/>
  <c r="I202" i="7"/>
  <c r="G149" i="7"/>
  <c r="L142" i="7"/>
  <c r="L143" i="7" s="1"/>
  <c r="M141" i="7"/>
  <c r="M95" i="7"/>
  <c r="G54" i="7"/>
  <c r="P60" i="7"/>
  <c r="G259" i="7"/>
  <c r="M213" i="7"/>
  <c r="G166" i="7"/>
  <c r="H141" i="7"/>
  <c r="V95" i="7"/>
  <c r="J60" i="7"/>
  <c r="M32" i="7"/>
  <c r="G210" i="7"/>
  <c r="S213" i="7"/>
  <c r="M202" i="7"/>
  <c r="S202" i="7"/>
  <c r="G178" i="7"/>
  <c r="G169" i="7"/>
  <c r="G50" i="7"/>
  <c r="G28" i="7"/>
  <c r="J231" i="7"/>
  <c r="J152" i="7"/>
  <c r="J141" i="7"/>
  <c r="P120" i="7"/>
  <c r="G44" i="7"/>
  <c r="J32" i="7"/>
  <c r="V32" i="7"/>
  <c r="G145" i="7"/>
  <c r="G135" i="7"/>
  <c r="J95" i="7"/>
  <c r="P95" i="7"/>
  <c r="G56" i="7"/>
  <c r="G38" i="7"/>
  <c r="S60" i="7"/>
  <c r="G31" i="7"/>
  <c r="G53" i="7"/>
  <c r="H294" i="7" l="1"/>
  <c r="V183" i="7"/>
  <c r="V185" i="7" s="1"/>
  <c r="V276" i="7"/>
  <c r="G274" i="7"/>
  <c r="G364" i="7"/>
  <c r="G365" i="7" s="1"/>
  <c r="G366" i="7" s="1"/>
  <c r="P367" i="7" s="1"/>
  <c r="V294" i="7"/>
  <c r="S97" i="7"/>
  <c r="S34" i="7"/>
  <c r="G324" i="7"/>
  <c r="J214" i="7"/>
  <c r="J215" i="7" s="1"/>
  <c r="G95" i="7"/>
  <c r="G96" i="7" s="1"/>
  <c r="G97" i="7" s="1"/>
  <c r="S98" i="7" s="1"/>
  <c r="S336" i="7"/>
  <c r="S337" i="7" s="1"/>
  <c r="S339" i="7" s="1"/>
  <c r="G303" i="7"/>
  <c r="G304" i="7" s="1"/>
  <c r="G305" i="7" s="1"/>
  <c r="G141" i="7"/>
  <c r="G142" i="7" s="1"/>
  <c r="G143" i="7" s="1"/>
  <c r="V144" i="7" s="1"/>
  <c r="P215" i="7"/>
  <c r="H354" i="7"/>
  <c r="H355" i="7" s="1"/>
  <c r="I143" i="7"/>
  <c r="G292" i="7"/>
  <c r="G293" i="7" s="1"/>
  <c r="G294" i="7" s="1"/>
  <c r="V295" i="7" s="1"/>
  <c r="M233" i="7"/>
  <c r="M246" i="7" s="1"/>
  <c r="M366" i="7"/>
  <c r="G181" i="7"/>
  <c r="G182" i="7" s="1"/>
  <c r="G183" i="7" s="1"/>
  <c r="V215" i="7"/>
  <c r="I233" i="7"/>
  <c r="G60" i="7"/>
  <c r="G61" i="7" s="1"/>
  <c r="G353" i="7"/>
  <c r="G354" i="7" s="1"/>
  <c r="G355" i="7" s="1"/>
  <c r="G213" i="7"/>
  <c r="G214" i="7" s="1"/>
  <c r="G215" i="7" s="1"/>
  <c r="G335" i="7"/>
  <c r="G336" i="7" s="1"/>
  <c r="G337" i="7" s="1"/>
  <c r="G202" i="7"/>
  <c r="G203" i="7" s="1"/>
  <c r="G120" i="7"/>
  <c r="G242" i="7"/>
  <c r="G152" i="7"/>
  <c r="G153" i="7" s="1"/>
  <c r="G154" i="7" s="1"/>
  <c r="G231" i="7"/>
  <c r="G232" i="7" s="1"/>
  <c r="G233" i="7" s="1"/>
  <c r="G32" i="7"/>
  <c r="G33" i="7" s="1"/>
  <c r="G34" i="7" s="1"/>
  <c r="G263" i="7"/>
  <c r="G264" i="7" s="1"/>
  <c r="G265" i="7" s="1"/>
  <c r="S266" i="7" s="1"/>
  <c r="M339" i="7"/>
  <c r="P278" i="7"/>
  <c r="P121" i="7"/>
  <c r="P122" i="7" s="1"/>
  <c r="M214" i="7"/>
  <c r="M215" i="7" s="1"/>
  <c r="I264" i="7"/>
  <c r="I265" i="7" s="1"/>
  <c r="J243" i="7"/>
  <c r="J244" i="7" s="1"/>
  <c r="M304" i="7"/>
  <c r="M305" i="7" s="1"/>
  <c r="S61" i="7"/>
  <c r="S62" i="7" s="1"/>
  <c r="J153" i="7"/>
  <c r="J154" i="7" s="1"/>
  <c r="S203" i="7"/>
  <c r="S204" i="7" s="1"/>
  <c r="P61" i="7"/>
  <c r="P62" i="7" s="1"/>
  <c r="J203" i="7"/>
  <c r="J204" i="7" s="1"/>
  <c r="V243" i="7"/>
  <c r="V244" i="7" s="1"/>
  <c r="V156" i="7"/>
  <c r="P232" i="7"/>
  <c r="P233" i="7" s="1"/>
  <c r="H171" i="7"/>
  <c r="H172" i="7" s="1"/>
  <c r="I96" i="7"/>
  <c r="I97" i="7" s="1"/>
  <c r="I293" i="7"/>
  <c r="I294" i="7" s="1"/>
  <c r="J365" i="7"/>
  <c r="J366" i="7" s="1"/>
  <c r="J339" i="7"/>
  <c r="J232" i="7"/>
  <c r="J233" i="7" s="1"/>
  <c r="M203" i="7"/>
  <c r="M204" i="7" s="1"/>
  <c r="J182" i="7"/>
  <c r="J183" i="7" s="1"/>
  <c r="M293" i="7"/>
  <c r="M294" i="7" s="1"/>
  <c r="J354" i="7"/>
  <c r="J355" i="7" s="1"/>
  <c r="P185" i="7"/>
  <c r="P293" i="7"/>
  <c r="P294" i="7" s="1"/>
  <c r="J33" i="7"/>
  <c r="J34" i="7" s="1"/>
  <c r="S214" i="7"/>
  <c r="S215" i="7" s="1"/>
  <c r="H142" i="7"/>
  <c r="H143" i="7" s="1"/>
  <c r="M96" i="7"/>
  <c r="M97" i="7" s="1"/>
  <c r="I203" i="7"/>
  <c r="I204" i="7" s="1"/>
  <c r="J293" i="7"/>
  <c r="J294" i="7" s="1"/>
  <c r="M171" i="7"/>
  <c r="M172" i="7" s="1"/>
  <c r="P33" i="7"/>
  <c r="P34" i="7" s="1"/>
  <c r="P203" i="7"/>
  <c r="P204" i="7" s="1"/>
  <c r="P142" i="7"/>
  <c r="P143" i="7" s="1"/>
  <c r="M278" i="7"/>
  <c r="S278" i="7"/>
  <c r="V33" i="7"/>
  <c r="V34" i="7" s="1"/>
  <c r="V96" i="7"/>
  <c r="V97" i="7" s="1"/>
  <c r="S153" i="7"/>
  <c r="S154" i="7" s="1"/>
  <c r="G275" i="7"/>
  <c r="G276" i="7" s="1"/>
  <c r="S121" i="7"/>
  <c r="S122" i="7" s="1"/>
  <c r="H203" i="7"/>
  <c r="H204" i="7" s="1"/>
  <c r="I325" i="7"/>
  <c r="I326" i="7" s="1"/>
  <c r="J278" i="7"/>
  <c r="P96" i="7"/>
  <c r="P97" i="7" s="1"/>
  <c r="M142" i="7"/>
  <c r="M143" i="7" s="1"/>
  <c r="V304" i="7"/>
  <c r="V305" i="7" s="1"/>
  <c r="V307" i="7" s="1"/>
  <c r="V354" i="7"/>
  <c r="V355" i="7" s="1"/>
  <c r="P243" i="7"/>
  <c r="P244" i="7" s="1"/>
  <c r="M354" i="7"/>
  <c r="M355" i="7" s="1"/>
  <c r="H33" i="7"/>
  <c r="H34" i="7" s="1"/>
  <c r="H96" i="7"/>
  <c r="H97" i="7" s="1"/>
  <c r="V203" i="7"/>
  <c r="V204" i="7" s="1"/>
  <c r="H325" i="7"/>
  <c r="H326" i="7" s="1"/>
  <c r="J96" i="7"/>
  <c r="J97" i="7" s="1"/>
  <c r="M33" i="7"/>
  <c r="M34" i="7" s="1"/>
  <c r="I171" i="7"/>
  <c r="I172" i="7" s="1"/>
  <c r="V339" i="7"/>
  <c r="G325" i="7"/>
  <c r="G326" i="7" s="1"/>
  <c r="S307" i="7"/>
  <c r="V278" i="7"/>
  <c r="J142" i="7"/>
  <c r="J143" i="7" s="1"/>
  <c r="J61" i="7"/>
  <c r="J62" i="7" s="1"/>
  <c r="S354" i="7"/>
  <c r="S355" i="7" s="1"/>
  <c r="H264" i="7"/>
  <c r="H265" i="7" s="1"/>
  <c r="S232" i="7"/>
  <c r="S233" i="7" s="1"/>
  <c r="G170" i="7"/>
  <c r="S171" i="7"/>
  <c r="S172" i="7" s="1"/>
  <c r="P336" i="7"/>
  <c r="P337" i="7" s="1"/>
  <c r="P339" i="7" s="1"/>
  <c r="P354" i="7"/>
  <c r="P355" i="7" s="1"/>
  <c r="G204" i="7" l="1"/>
  <c r="G217" i="7" s="1"/>
  <c r="G62" i="7"/>
  <c r="P63" i="7" s="1"/>
  <c r="M155" i="7"/>
  <c r="V155" i="7"/>
  <c r="M327" i="7"/>
  <c r="J327" i="7"/>
  <c r="G327" i="7" s="1"/>
  <c r="V327" i="7"/>
  <c r="M63" i="7"/>
  <c r="M277" i="7"/>
  <c r="P277" i="7"/>
  <c r="G368" i="7"/>
  <c r="S216" i="7"/>
  <c r="M306" i="7"/>
  <c r="V367" i="7"/>
  <c r="J155" i="7"/>
  <c r="G155" i="7" s="1"/>
  <c r="G243" i="7"/>
  <c r="G244" i="7" s="1"/>
  <c r="G121" i="7"/>
  <c r="G122" i="7" s="1"/>
  <c r="S123" i="7" s="1"/>
  <c r="G278" i="7"/>
  <c r="V279" i="7" s="1"/>
  <c r="S155" i="7"/>
  <c r="S156" i="7"/>
  <c r="J156" i="7"/>
  <c r="J144" i="7"/>
  <c r="G144" i="7" s="1"/>
  <c r="M144" i="7"/>
  <c r="M156" i="7"/>
  <c r="M184" i="7"/>
  <c r="V184" i="7"/>
  <c r="S184" i="7"/>
  <c r="P184" i="7"/>
  <c r="S124" i="7"/>
  <c r="P156" i="7"/>
  <c r="P144" i="7"/>
  <c r="J234" i="7"/>
  <c r="G234" i="7" s="1"/>
  <c r="J246" i="7"/>
  <c r="S205" i="7"/>
  <c r="S217" i="7"/>
  <c r="S368" i="7"/>
  <c r="S356" i="7"/>
  <c r="J35" i="7"/>
  <c r="G35" i="7" s="1"/>
  <c r="J64" i="7"/>
  <c r="V246" i="7"/>
  <c r="V234" i="7"/>
  <c r="M234" i="7"/>
  <c r="M216" i="7"/>
  <c r="S35" i="7"/>
  <c r="S64" i="7"/>
  <c r="S246" i="7"/>
  <c r="S234" i="7"/>
  <c r="M185" i="7"/>
  <c r="J356" i="7"/>
  <c r="G356" i="7" s="1"/>
  <c r="J368" i="7"/>
  <c r="V35" i="7"/>
  <c r="V64" i="7"/>
  <c r="J307" i="7"/>
  <c r="J295" i="7"/>
  <c r="G295" i="7" s="1"/>
  <c r="M356" i="7"/>
  <c r="M368" i="7"/>
  <c r="P217" i="7"/>
  <c r="S338" i="7"/>
  <c r="J338" i="7"/>
  <c r="G338" i="7" s="1"/>
  <c r="M338" i="7"/>
  <c r="V338" i="7"/>
  <c r="P306" i="7"/>
  <c r="S306" i="7"/>
  <c r="J306" i="7"/>
  <c r="G306" i="7" s="1"/>
  <c r="P216" i="7"/>
  <c r="V216" i="7"/>
  <c r="J216" i="7"/>
  <c r="G216" i="7" s="1"/>
  <c r="M217" i="7"/>
  <c r="J124" i="7"/>
  <c r="J98" i="7"/>
  <c r="G98" i="7" s="1"/>
  <c r="V368" i="7"/>
  <c r="V356" i="7"/>
  <c r="V98" i="7"/>
  <c r="V124" i="7"/>
  <c r="P356" i="7"/>
  <c r="P368" i="7"/>
  <c r="G171" i="7"/>
  <c r="G172" i="7" s="1"/>
  <c r="V266" i="7"/>
  <c r="G339" i="7"/>
  <c r="S340" i="7" s="1"/>
  <c r="V306" i="7"/>
  <c r="J266" i="7"/>
  <c r="G266" i="7" s="1"/>
  <c r="M124" i="7"/>
  <c r="M98" i="7"/>
  <c r="J184" i="7"/>
  <c r="G184" i="7" s="1"/>
  <c r="J367" i="7"/>
  <c r="G367" i="7" s="1"/>
  <c r="P234" i="7"/>
  <c r="P246" i="7"/>
  <c r="M367" i="7"/>
  <c r="S277" i="7"/>
  <c r="J277" i="7"/>
  <c r="G277" i="7" s="1"/>
  <c r="S367" i="7"/>
  <c r="P338" i="7"/>
  <c r="M35" i="7"/>
  <c r="M64" i="7"/>
  <c r="V217" i="7"/>
  <c r="V205" i="7"/>
  <c r="J217" i="7"/>
  <c r="P98" i="7"/>
  <c r="P124" i="7"/>
  <c r="P64" i="7"/>
  <c r="P35" i="7"/>
  <c r="P295" i="7"/>
  <c r="P307" i="7"/>
  <c r="M307" i="7"/>
  <c r="M295" i="7"/>
  <c r="G307" i="7"/>
  <c r="S308" i="7" s="1"/>
  <c r="P266" i="7"/>
  <c r="G156" i="7"/>
  <c r="V157" i="7" s="1"/>
  <c r="S185" i="7"/>
  <c r="S295" i="7"/>
  <c r="V277" i="7"/>
  <c r="J185" i="7"/>
  <c r="S144" i="7"/>
  <c r="S327" i="7"/>
  <c r="P155" i="7"/>
  <c r="M266" i="7"/>
  <c r="P327" i="7"/>
  <c r="S279" i="7" l="1"/>
  <c r="P279" i="7"/>
  <c r="M340" i="7"/>
  <c r="J340" i="7"/>
  <c r="G340" i="7" s="1"/>
  <c r="P369" i="7"/>
  <c r="M369" i="7"/>
  <c r="J369" i="7"/>
  <c r="G369" i="7" s="1"/>
  <c r="M205" i="7"/>
  <c r="P205" i="7"/>
  <c r="P308" i="7"/>
  <c r="S63" i="7"/>
  <c r="J205" i="7"/>
  <c r="G205" i="7" s="1"/>
  <c r="G64" i="7"/>
  <c r="M65" i="7" s="1"/>
  <c r="V63" i="7"/>
  <c r="S369" i="7"/>
  <c r="P123" i="7"/>
  <c r="G124" i="7"/>
  <c r="S125" i="7" s="1"/>
  <c r="J63" i="7"/>
  <c r="G63" i="7" s="1"/>
  <c r="M279" i="7"/>
  <c r="M245" i="7"/>
  <c r="S245" i="7"/>
  <c r="P245" i="7"/>
  <c r="V245" i="7"/>
  <c r="J245" i="7"/>
  <c r="G245" i="7" s="1"/>
  <c r="G246" i="7"/>
  <c r="M247" i="7" s="1"/>
  <c r="J279" i="7"/>
  <c r="G279" i="7" s="1"/>
  <c r="V308" i="7"/>
  <c r="J123" i="7"/>
  <c r="G123" i="7" s="1"/>
  <c r="V123" i="7"/>
  <c r="M123" i="7"/>
  <c r="V369" i="7"/>
  <c r="V340" i="7"/>
  <c r="G185" i="7"/>
  <c r="S186" i="7" s="1"/>
  <c r="V173" i="7"/>
  <c r="J173" i="7"/>
  <c r="G173" i="7" s="1"/>
  <c r="P173" i="7"/>
  <c r="P218" i="7"/>
  <c r="J218" i="7"/>
  <c r="G218" i="7" s="1"/>
  <c r="J157" i="7"/>
  <c r="G157" i="7" s="1"/>
  <c r="P157" i="7"/>
  <c r="S157" i="7"/>
  <c r="S173" i="7"/>
  <c r="M218" i="7"/>
  <c r="S218" i="7"/>
  <c r="P340" i="7"/>
  <c r="M308" i="7"/>
  <c r="V218" i="7"/>
  <c r="J308" i="7"/>
  <c r="G308" i="7" s="1"/>
  <c r="M173" i="7"/>
  <c r="M157" i="7"/>
  <c r="V65" i="7" l="1"/>
  <c r="V247" i="7"/>
  <c r="S65" i="7"/>
  <c r="J65" i="7"/>
  <c r="G65" i="7" s="1"/>
  <c r="P65" i="7"/>
  <c r="P125" i="7"/>
  <c r="M125" i="7"/>
  <c r="V125" i="7"/>
  <c r="J125" i="7"/>
  <c r="G125" i="7" s="1"/>
  <c r="P247" i="7"/>
  <c r="S247" i="7"/>
  <c r="J247" i="7"/>
  <c r="G247" i="7" s="1"/>
  <c r="P186" i="7"/>
  <c r="V186" i="7"/>
  <c r="M186" i="7"/>
  <c r="J186" i="7"/>
  <c r="G186" i="7" s="1"/>
  <c r="AK25" i="6" l="1"/>
  <c r="AJ25" i="6"/>
  <c r="AI25" i="6"/>
  <c r="AH25" i="6"/>
  <c r="AG25" i="6"/>
  <c r="AF25" i="6"/>
  <c r="AE25" i="6"/>
  <c r="AD25" i="6"/>
  <c r="AC25" i="6"/>
  <c r="AB25" i="6"/>
  <c r="AA25" i="6"/>
  <c r="Z25" i="6"/>
  <c r="Y25" i="6"/>
  <c r="X25" i="6"/>
  <c r="W25" i="6"/>
  <c r="V25" i="6"/>
  <c r="U25" i="6"/>
  <c r="T25" i="6"/>
  <c r="S25" i="6"/>
  <c r="R25" i="6"/>
  <c r="AK18" i="6"/>
  <c r="AJ18" i="6"/>
  <c r="AI18" i="6"/>
  <c r="AH18" i="6"/>
  <c r="AG18" i="6"/>
  <c r="AF18" i="6"/>
  <c r="AE18" i="6"/>
  <c r="AD18" i="6"/>
  <c r="AC18" i="6"/>
  <c r="AB18" i="6"/>
  <c r="AA18" i="6"/>
  <c r="Z18" i="6"/>
  <c r="Y18" i="6"/>
  <c r="X18" i="6"/>
  <c r="W18" i="6"/>
  <c r="V18" i="6"/>
  <c r="U18" i="6"/>
  <c r="T18" i="6"/>
  <c r="S18" i="6"/>
  <c r="R18" i="6"/>
  <c r="S14" i="6"/>
  <c r="T14" i="6"/>
  <c r="U14" i="6"/>
  <c r="U20" i="6" s="1"/>
  <c r="V14" i="6"/>
  <c r="W14" i="6"/>
  <c r="W20" i="6" s="1"/>
  <c r="X14" i="6"/>
  <c r="Y14" i="6"/>
  <c r="Y20" i="6" s="1"/>
  <c r="Z14" i="6"/>
  <c r="AA14" i="6"/>
  <c r="AB14" i="6"/>
  <c r="AC14" i="6"/>
  <c r="AD14" i="6"/>
  <c r="AE14" i="6"/>
  <c r="AF14" i="6"/>
  <c r="AG14" i="6"/>
  <c r="AG20" i="6" s="1"/>
  <c r="AH14" i="6"/>
  <c r="AI14" i="6"/>
  <c r="AI20" i="6" s="1"/>
  <c r="AJ14" i="6"/>
  <c r="AK14" i="6"/>
  <c r="AK20" i="6" s="1"/>
  <c r="R14" i="6"/>
  <c r="AK10" i="6"/>
  <c r="AK11" i="6" s="1"/>
  <c r="O10" i="6"/>
  <c r="O11" i="6" s="1"/>
  <c r="P10" i="6"/>
  <c r="P11" i="6" s="1"/>
  <c r="Q10" i="6"/>
  <c r="Q11" i="6" s="1"/>
  <c r="R10" i="6"/>
  <c r="R11" i="6" s="1"/>
  <c r="S10" i="6"/>
  <c r="S11" i="6" s="1"/>
  <c r="T10" i="6"/>
  <c r="T11" i="6" s="1"/>
  <c r="U10" i="6"/>
  <c r="U11" i="6" s="1"/>
  <c r="V10" i="6"/>
  <c r="V11" i="6" s="1"/>
  <c r="W10" i="6"/>
  <c r="W11" i="6" s="1"/>
  <c r="X10" i="6"/>
  <c r="X11" i="6" s="1"/>
  <c r="Y10" i="6"/>
  <c r="Y11" i="6" s="1"/>
  <c r="Z10" i="6"/>
  <c r="Z11" i="6" s="1"/>
  <c r="AA10" i="6"/>
  <c r="AA11" i="6" s="1"/>
  <c r="AB10" i="6"/>
  <c r="AB11" i="6" s="1"/>
  <c r="AC10" i="6"/>
  <c r="AC11" i="6" s="1"/>
  <c r="AD10" i="6"/>
  <c r="AD11" i="6" s="1"/>
  <c r="AE10" i="6"/>
  <c r="AE11" i="6" s="1"/>
  <c r="AF10" i="6"/>
  <c r="AF11" i="6" s="1"/>
  <c r="AG10" i="6"/>
  <c r="AG11" i="6" s="1"/>
  <c r="AH10" i="6"/>
  <c r="AH11" i="6" s="1"/>
  <c r="AI10" i="6"/>
  <c r="AI11" i="6" s="1"/>
  <c r="AJ10" i="6"/>
  <c r="AJ11" i="6" s="1"/>
  <c r="N10" i="6"/>
  <c r="N11" i="6" s="1"/>
  <c r="M10" i="6"/>
  <c r="K10" i="6"/>
  <c r="K11" i="6" s="1"/>
  <c r="M11" i="6" l="1"/>
  <c r="AE20" i="6"/>
  <c r="AA20" i="6"/>
  <c r="S20" i="6"/>
  <c r="R20" i="6"/>
  <c r="AH20" i="6"/>
  <c r="AD20" i="6"/>
  <c r="Z20" i="6"/>
  <c r="V20" i="6"/>
  <c r="AC20" i="6"/>
  <c r="AJ20" i="6"/>
  <c r="AF20" i="6"/>
  <c r="AB20" i="6"/>
  <c r="X20" i="6"/>
  <c r="T20" i="6"/>
  <c r="K25" i="6"/>
  <c r="K14" i="6"/>
  <c r="D26" i="22" l="1"/>
  <c r="E7" i="22"/>
  <c r="F7" i="22"/>
  <c r="G7" i="22"/>
  <c r="H7" i="22"/>
  <c r="I7" i="22"/>
  <c r="J7" i="22"/>
  <c r="K7" i="22"/>
  <c r="L7" i="22"/>
  <c r="M7" i="22"/>
  <c r="E26" i="22"/>
  <c r="F26" i="22"/>
  <c r="G26" i="22"/>
  <c r="H26" i="22"/>
  <c r="I26" i="22"/>
  <c r="J26" i="22"/>
  <c r="K26" i="22"/>
  <c r="L26" i="22"/>
  <c r="M26" i="22"/>
  <c r="D10" i="22"/>
  <c r="E10" i="22"/>
  <c r="F10" i="22"/>
  <c r="G10" i="22"/>
  <c r="H10" i="22"/>
  <c r="I10" i="22"/>
  <c r="J10" i="22"/>
  <c r="K10" i="22"/>
  <c r="L10" i="22"/>
  <c r="M10" i="22"/>
  <c r="D29" i="22"/>
  <c r="E29" i="22"/>
  <c r="F29" i="22"/>
  <c r="G29" i="22"/>
  <c r="H29" i="22"/>
  <c r="I29" i="22"/>
  <c r="J29" i="22"/>
  <c r="K29" i="22"/>
  <c r="L29" i="22"/>
  <c r="M29" i="22"/>
  <c r="D13" i="22"/>
  <c r="E13" i="22"/>
  <c r="F13" i="22"/>
  <c r="G13" i="22"/>
  <c r="H13" i="22"/>
  <c r="I13" i="22"/>
  <c r="J13" i="22"/>
  <c r="K13" i="22"/>
  <c r="L13" i="22"/>
  <c r="M13" i="22"/>
  <c r="D32" i="22"/>
  <c r="E32" i="22"/>
  <c r="F32" i="22"/>
  <c r="G32" i="22"/>
  <c r="H32" i="22"/>
  <c r="I32" i="22"/>
  <c r="J32" i="22"/>
  <c r="K32" i="22"/>
  <c r="L32" i="22"/>
  <c r="M32" i="22"/>
  <c r="D16" i="22"/>
  <c r="E16" i="22"/>
  <c r="F16" i="22"/>
  <c r="G16" i="22"/>
  <c r="H16" i="22"/>
  <c r="I16" i="22"/>
  <c r="J16" i="22"/>
  <c r="K16" i="22"/>
  <c r="L16" i="22"/>
  <c r="M16" i="22"/>
  <c r="D35" i="22"/>
  <c r="E35" i="22"/>
  <c r="F35" i="22"/>
  <c r="G35" i="22"/>
  <c r="H35" i="22"/>
  <c r="I35" i="22"/>
  <c r="J35" i="22"/>
  <c r="K35" i="22"/>
  <c r="L35" i="22"/>
  <c r="M35" i="22"/>
  <c r="D19" i="22"/>
  <c r="E19" i="22"/>
  <c r="F19" i="22"/>
  <c r="G19" i="22"/>
  <c r="H19" i="22"/>
  <c r="I19" i="22"/>
  <c r="J19" i="22"/>
  <c r="K19" i="22"/>
  <c r="L19" i="22"/>
  <c r="M19" i="22"/>
  <c r="D38" i="22"/>
  <c r="E38" i="22"/>
  <c r="F38" i="22"/>
  <c r="G38" i="22"/>
  <c r="H38" i="22"/>
  <c r="I38" i="22"/>
  <c r="J38" i="22"/>
  <c r="K38" i="22"/>
  <c r="L38" i="22"/>
  <c r="M38" i="22"/>
  <c r="Y135" i="16" l="1"/>
  <c r="X135" i="16"/>
  <c r="W135" i="16"/>
  <c r="V135" i="16"/>
  <c r="U135" i="16"/>
  <c r="T135" i="16"/>
  <c r="S135" i="16"/>
  <c r="R135" i="16"/>
  <c r="Q135" i="16"/>
  <c r="P135" i="16"/>
  <c r="O135" i="16"/>
  <c r="N135" i="16"/>
  <c r="M135" i="16"/>
  <c r="L135" i="16"/>
  <c r="K135" i="16"/>
  <c r="J135" i="16"/>
  <c r="I135" i="16"/>
  <c r="H135" i="16"/>
  <c r="G135" i="16"/>
  <c r="F135" i="16"/>
  <c r="Z134" i="16"/>
  <c r="Z130" i="16"/>
  <c r="Z126" i="16"/>
  <c r="Y57" i="16"/>
  <c r="Y58" i="16" s="1"/>
  <c r="X57" i="16"/>
  <c r="X58" i="16" s="1"/>
  <c r="W57" i="16"/>
  <c r="W58" i="16" s="1"/>
  <c r="V57" i="16"/>
  <c r="V58" i="16" s="1"/>
  <c r="U57" i="16"/>
  <c r="U58" i="16" s="1"/>
  <c r="T57" i="16"/>
  <c r="T58" i="16" s="1"/>
  <c r="S57" i="16"/>
  <c r="S58" i="16" s="1"/>
  <c r="R57" i="16"/>
  <c r="R58" i="16" s="1"/>
  <c r="Q57" i="16"/>
  <c r="Q58" i="16" s="1"/>
  <c r="P57" i="16"/>
  <c r="P58" i="16" s="1"/>
  <c r="O57" i="16"/>
  <c r="O58" i="16" s="1"/>
  <c r="N57" i="16"/>
  <c r="N58" i="16" s="1"/>
  <c r="M57" i="16"/>
  <c r="M58" i="16" s="1"/>
  <c r="L57" i="16"/>
  <c r="L58" i="16" s="1"/>
  <c r="K57" i="16"/>
  <c r="K58" i="16" s="1"/>
  <c r="J57" i="16"/>
  <c r="J58" i="16" s="1"/>
  <c r="I57" i="16"/>
  <c r="I58" i="16" s="1"/>
  <c r="H57" i="16"/>
  <c r="H58" i="16" s="1"/>
  <c r="G57" i="16"/>
  <c r="G58" i="16" s="1"/>
  <c r="F57" i="16"/>
  <c r="Z56" i="16"/>
  <c r="Z55" i="16"/>
  <c r="Z54" i="16"/>
  <c r="Z53" i="16"/>
  <c r="Z52" i="16"/>
  <c r="E50" i="16"/>
  <c r="E44" i="16"/>
  <c r="Z135" i="16" l="1"/>
  <c r="E51" i="16"/>
  <c r="E58" i="16" s="1"/>
  <c r="Z57" i="16"/>
  <c r="F58" i="16"/>
  <c r="Z58" i="16" l="1"/>
  <c r="F114" i="16"/>
  <c r="Y27" i="16" l="1"/>
  <c r="Y28" i="16" s="1"/>
  <c r="Y114" i="16"/>
  <c r="Z25" i="16" l="1"/>
  <c r="G114" i="16"/>
  <c r="H114" i="16"/>
  <c r="I114" i="16"/>
  <c r="J114" i="16"/>
  <c r="K114" i="16"/>
  <c r="L114" i="16"/>
  <c r="M114" i="16"/>
  <c r="N114" i="16"/>
  <c r="O114" i="16"/>
  <c r="P114" i="16"/>
  <c r="Q114" i="16"/>
  <c r="R114" i="16"/>
  <c r="S114" i="16"/>
  <c r="T114" i="16"/>
  <c r="U114" i="16"/>
  <c r="V114" i="16"/>
  <c r="W114" i="16"/>
  <c r="X114" i="16"/>
  <c r="G27" i="16"/>
  <c r="G28" i="16" s="1"/>
  <c r="H27" i="16"/>
  <c r="H28" i="16" s="1"/>
  <c r="I27" i="16"/>
  <c r="I28" i="16" s="1"/>
  <c r="J27" i="16"/>
  <c r="J28" i="16" s="1"/>
  <c r="K27" i="16"/>
  <c r="K28" i="16" s="1"/>
  <c r="L27" i="16"/>
  <c r="L28" i="16" s="1"/>
  <c r="M27" i="16"/>
  <c r="M28" i="16" s="1"/>
  <c r="N27" i="16"/>
  <c r="N28" i="16" s="1"/>
  <c r="O27" i="16"/>
  <c r="O28" i="16" s="1"/>
  <c r="P27" i="16"/>
  <c r="P28" i="16" s="1"/>
  <c r="Q27" i="16"/>
  <c r="Q28" i="16" s="1"/>
  <c r="R27" i="16"/>
  <c r="R28" i="16" s="1"/>
  <c r="S27" i="16"/>
  <c r="S28" i="16" s="1"/>
  <c r="T27" i="16"/>
  <c r="T28" i="16" s="1"/>
  <c r="U27" i="16"/>
  <c r="U28" i="16" s="1"/>
  <c r="V27" i="16"/>
  <c r="V28" i="16" s="1"/>
  <c r="W27" i="16"/>
  <c r="W28" i="16" s="1"/>
  <c r="X27" i="16"/>
  <c r="X28" i="16" s="1"/>
  <c r="K14" i="14" l="1"/>
  <c r="L14" i="14"/>
  <c r="Z113" i="16" l="1"/>
  <c r="Z109" i="16"/>
  <c r="Z105" i="16"/>
  <c r="Z23" i="16"/>
  <c r="Z24" i="16"/>
  <c r="Z26" i="16"/>
  <c r="Z22" i="16"/>
  <c r="F27" i="16"/>
  <c r="Z114" i="16"/>
  <c r="E20" i="16"/>
  <c r="E14" i="16"/>
  <c r="E21" i="16" s="1"/>
  <c r="E28" i="16" s="1"/>
  <c r="Z27" i="16" l="1"/>
  <c r="F28" i="16"/>
  <c r="Z28" i="16" s="1"/>
  <c r="J20" i="8"/>
  <c r="I20" i="8"/>
  <c r="H20" i="8"/>
  <c r="K20" i="8"/>
  <c r="G20" i="8"/>
  <c r="J23" i="8"/>
  <c r="G23" i="8"/>
  <c r="H23" i="8"/>
  <c r="I23" i="8"/>
  <c r="K23" i="8"/>
  <c r="G18" i="8" l="1"/>
  <c r="H18" i="8"/>
  <c r="J18" i="8"/>
  <c r="I18" i="8"/>
  <c r="K18" i="8"/>
  <c r="K26" i="8"/>
  <c r="H26" i="8"/>
  <c r="J26" i="8"/>
  <c r="G26" i="8"/>
  <c r="I26" i="8"/>
  <c r="I28" i="8"/>
  <c r="G28" i="8"/>
  <c r="K28" i="8"/>
  <c r="J28" i="8"/>
  <c r="H28" i="8"/>
  <c r="J25" i="8" l="1"/>
  <c r="H25" i="8"/>
  <c r="I25" i="8"/>
  <c r="G25" i="8"/>
  <c r="K25" i="8"/>
  <c r="H212" i="8"/>
  <c r="H211" i="8" s="1"/>
  <c r="J212" i="8"/>
  <c r="J211" i="8" s="1"/>
  <c r="I212" i="8"/>
  <c r="I211" i="8" s="1"/>
  <c r="G212" i="8"/>
  <c r="G211" i="8" s="1"/>
  <c r="J31" i="8"/>
  <c r="K212" i="8"/>
  <c r="K211" i="8" s="1"/>
  <c r="I31" i="8"/>
  <c r="G31" i="8"/>
  <c r="H31" i="8"/>
  <c r="K31" i="8"/>
  <c r="H33" i="8"/>
  <c r="K33" i="8"/>
  <c r="G33" i="8"/>
  <c r="H214" i="8"/>
  <c r="H213" i="8" s="1"/>
  <c r="J33" i="8"/>
  <c r="G214" i="8"/>
  <c r="G213" i="8" s="1"/>
  <c r="I214" i="8"/>
  <c r="I213" i="8" s="1"/>
  <c r="I33" i="8"/>
  <c r="K214" i="8"/>
  <c r="K213" i="8" s="1"/>
  <c r="J214" i="8"/>
  <c r="J213" i="8" s="1"/>
  <c r="K30" i="8" l="1"/>
  <c r="G210" i="8"/>
  <c r="I210" i="8"/>
  <c r="G30" i="8"/>
  <c r="I30" i="8"/>
  <c r="J30" i="8"/>
  <c r="J210" i="8"/>
  <c r="H210" i="8"/>
  <c r="K210" i="8"/>
  <c r="H30" i="8"/>
  <c r="H217" i="8"/>
  <c r="H216" i="8" s="1"/>
  <c r="J217" i="8"/>
  <c r="J216" i="8" s="1"/>
  <c r="G217" i="8"/>
  <c r="G216" i="8" s="1"/>
  <c r="J36" i="8"/>
  <c r="K217" i="8"/>
  <c r="K216" i="8" s="1"/>
  <c r="I36" i="8"/>
  <c r="I217" i="8"/>
  <c r="I216" i="8" s="1"/>
  <c r="G36" i="8"/>
  <c r="H36" i="8"/>
  <c r="K36" i="8"/>
  <c r="G38" i="8"/>
  <c r="K38" i="8"/>
  <c r="J219" i="8"/>
  <c r="J218" i="8" s="1"/>
  <c r="H219" i="8"/>
  <c r="H218" i="8" s="1"/>
  <c r="I38" i="8"/>
  <c r="K219" i="8"/>
  <c r="K218" i="8" s="1"/>
  <c r="I219" i="8"/>
  <c r="I218" i="8" s="1"/>
  <c r="G219" i="8"/>
  <c r="G218" i="8" s="1"/>
  <c r="J38" i="8"/>
  <c r="H38" i="8"/>
  <c r="H35" i="8" l="1"/>
  <c r="K215" i="8"/>
  <c r="J35" i="8"/>
  <c r="J215" i="8"/>
  <c r="G215" i="8"/>
  <c r="I215" i="8"/>
  <c r="I35" i="8"/>
  <c r="H215" i="8"/>
  <c r="G35" i="8"/>
  <c r="K35" i="8"/>
  <c r="J222" i="8"/>
  <c r="J221" i="8" s="1"/>
  <c r="H222" i="8"/>
  <c r="H221" i="8" s="1"/>
  <c r="G222" i="8"/>
  <c r="G221" i="8" s="1"/>
  <c r="G41" i="8"/>
  <c r="I222" i="8"/>
  <c r="I221" i="8" s="1"/>
  <c r="J41" i="8"/>
  <c r="I41" i="8"/>
  <c r="H41" i="8"/>
  <c r="K41" i="8"/>
  <c r="K222" i="8"/>
  <c r="K221" i="8" s="1"/>
  <c r="H43" i="8"/>
  <c r="K43" i="8"/>
  <c r="G224" i="8"/>
  <c r="G223" i="8" s="1"/>
  <c r="G43" i="8"/>
  <c r="I43" i="8"/>
  <c r="I224" i="8"/>
  <c r="I223" i="8" s="1"/>
  <c r="J224" i="8"/>
  <c r="J223" i="8" s="1"/>
  <c r="H224" i="8"/>
  <c r="H223" i="8" s="1"/>
  <c r="J43" i="8"/>
  <c r="K224" i="8"/>
  <c r="K223" i="8" s="1"/>
  <c r="J40" i="8" l="1"/>
  <c r="I40" i="8"/>
  <c r="G220" i="8"/>
  <c r="H220" i="8"/>
  <c r="J220" i="8"/>
  <c r="K220" i="8"/>
  <c r="I220" i="8"/>
  <c r="K40" i="8"/>
  <c r="G40" i="8"/>
  <c r="H40" i="8"/>
  <c r="J46" i="8"/>
  <c r="J15" i="8" s="1"/>
  <c r="H46" i="8"/>
  <c r="H15" i="8" s="1"/>
  <c r="K46" i="8"/>
  <c r="K15" i="8" s="1"/>
  <c r="G46" i="8"/>
  <c r="G45" i="8" s="1"/>
  <c r="G15" i="8"/>
  <c r="I46" i="8"/>
  <c r="I15" i="8" s="1"/>
  <c r="J50" i="8"/>
  <c r="J17" i="8" s="1"/>
  <c r="G17" i="8"/>
  <c r="H50" i="8"/>
  <c r="H17" i="8" s="1"/>
  <c r="K50" i="8"/>
  <c r="I50" i="8"/>
  <c r="K45" i="8" l="1"/>
  <c r="J45" i="8"/>
  <c r="J13" i="8"/>
  <c r="G13" i="8"/>
  <c r="I45" i="8"/>
  <c r="H13" i="8"/>
  <c r="H45" i="8"/>
  <c r="I17" i="8"/>
  <c r="I13" i="8" s="1"/>
  <c r="K17" i="8"/>
  <c r="K13" i="8" s="1"/>
  <c r="I201" i="8"/>
  <c r="I200" i="8" s="1"/>
  <c r="H201" i="8"/>
  <c r="H200" i="8" s="1"/>
  <c r="J201" i="8"/>
  <c r="J200" i="8" s="1"/>
  <c r="J74" i="8"/>
  <c r="H74" i="8"/>
  <c r="K201" i="8"/>
  <c r="K200" i="8" s="1"/>
  <c r="G74" i="8"/>
  <c r="G201" i="8"/>
  <c r="G200" i="8" s="1"/>
  <c r="K74" i="8"/>
  <c r="I74" i="8"/>
  <c r="I204" i="8"/>
  <c r="I203" i="8" s="1"/>
  <c r="J77" i="8"/>
  <c r="K77" i="8"/>
  <c r="J204" i="8"/>
  <c r="J203" i="8" s="1"/>
  <c r="G204" i="8"/>
  <c r="G203" i="8" s="1"/>
  <c r="G77" i="8"/>
  <c r="I77" i="8"/>
  <c r="K204" i="8"/>
  <c r="K203" i="8" s="1"/>
  <c r="H204" i="8"/>
  <c r="H203" i="8" s="1"/>
  <c r="H77" i="8"/>
  <c r="H72" i="8" l="1"/>
  <c r="G72" i="8"/>
  <c r="J72" i="8"/>
  <c r="J198" i="8"/>
  <c r="G198" i="8"/>
  <c r="H198" i="8"/>
  <c r="K198" i="8"/>
  <c r="I198" i="8"/>
  <c r="K72" i="8"/>
  <c r="I72" i="8"/>
  <c r="H89" i="8"/>
  <c r="K89" i="8"/>
  <c r="I89" i="8"/>
  <c r="K231" i="8"/>
  <c r="K230" i="8" s="1"/>
  <c r="G89" i="8"/>
  <c r="J231" i="8"/>
  <c r="J230" i="8" s="1"/>
  <c r="J89" i="8"/>
  <c r="H231" i="8"/>
  <c r="H230" i="8" s="1"/>
  <c r="I231" i="8"/>
  <c r="I230" i="8" s="1"/>
  <c r="G231" i="8"/>
  <c r="G230" i="8" s="1"/>
  <c r="I85" i="8"/>
  <c r="H227" i="8"/>
  <c r="H226" i="8" s="1"/>
  <c r="K85" i="8"/>
  <c r="G85" i="8"/>
  <c r="G227" i="8"/>
  <c r="G226" i="8" s="1"/>
  <c r="H85" i="8"/>
  <c r="I227" i="8"/>
  <c r="I226" i="8" s="1"/>
  <c r="K227" i="8"/>
  <c r="K226" i="8" s="1"/>
  <c r="J85" i="8"/>
  <c r="J227" i="8"/>
  <c r="J226" i="8" s="1"/>
  <c r="I209" i="8"/>
  <c r="I208" i="8" s="1"/>
  <c r="I82" i="8"/>
  <c r="J82" i="8"/>
  <c r="H82" i="8"/>
  <c r="H209" i="8"/>
  <c r="H208" i="8" s="1"/>
  <c r="K82" i="8"/>
  <c r="K71" i="8" s="1"/>
  <c r="G82" i="8"/>
  <c r="G209" i="8"/>
  <c r="G208" i="8" s="1"/>
  <c r="J209" i="8"/>
  <c r="J208" i="8" s="1"/>
  <c r="K209" i="8"/>
  <c r="K208" i="8" s="1"/>
  <c r="J207" i="8"/>
  <c r="J206" i="8" s="1"/>
  <c r="H207" i="8"/>
  <c r="H206" i="8" s="1"/>
  <c r="H80" i="8"/>
  <c r="K80" i="8"/>
  <c r="K207" i="8"/>
  <c r="K206" i="8" s="1"/>
  <c r="I80" i="8"/>
  <c r="I207" i="8"/>
  <c r="I206" i="8" s="1"/>
  <c r="G80" i="8"/>
  <c r="G207" i="8"/>
  <c r="G206" i="8" s="1"/>
  <c r="J80" i="8"/>
  <c r="G197" i="8" l="1"/>
  <c r="J197" i="8"/>
  <c r="H71" i="8"/>
  <c r="I197" i="8"/>
  <c r="H197" i="8"/>
  <c r="K197" i="8"/>
  <c r="J71" i="8"/>
  <c r="H84" i="8"/>
  <c r="G71" i="8"/>
  <c r="K84" i="8"/>
  <c r="I69" i="8"/>
  <c r="J225" i="8"/>
  <c r="J69" i="8"/>
  <c r="H69" i="8"/>
  <c r="K79" i="8"/>
  <c r="G79" i="8"/>
  <c r="I71" i="8"/>
  <c r="J84" i="8"/>
  <c r="K225" i="8"/>
  <c r="G84" i="8"/>
  <c r="I225" i="8"/>
  <c r="H79" i="8"/>
  <c r="H205" i="8"/>
  <c r="H225" i="8"/>
  <c r="K69" i="8"/>
  <c r="K67" i="8" s="1"/>
  <c r="J79" i="8"/>
  <c r="I79" i="8"/>
  <c r="I84" i="8"/>
  <c r="G69" i="8"/>
  <c r="H195" i="8"/>
  <c r="H193" i="8" s="1"/>
  <c r="G225" i="8"/>
  <c r="G205" i="8"/>
  <c r="G195" i="8"/>
  <c r="G193" i="8" s="1"/>
  <c r="I195" i="8"/>
  <c r="I193" i="8" s="1"/>
  <c r="I205" i="8"/>
  <c r="J205" i="8"/>
  <c r="J195" i="8"/>
  <c r="J193" i="8" s="1"/>
  <c r="K195" i="8"/>
  <c r="K205" i="8"/>
  <c r="K193" i="8" l="1"/>
  <c r="I67" i="8"/>
  <c r="H67" i="8"/>
  <c r="J67" i="8"/>
  <c r="G67" i="8"/>
</calcChain>
</file>

<file path=xl/sharedStrings.xml><?xml version="1.0" encoding="utf-8"?>
<sst xmlns="http://schemas.openxmlformats.org/spreadsheetml/2006/main" count="3291" uniqueCount="1113">
  <si>
    <t>－</t>
    <phoneticPr fontId="9"/>
  </si>
  <si>
    <t>例</t>
    <rPh sb="0" eb="1">
      <t>レイ</t>
    </rPh>
    <phoneticPr fontId="9"/>
  </si>
  <si>
    <t>NO.</t>
    <phoneticPr fontId="9"/>
  </si>
  <si>
    <t>様式NO.</t>
    <rPh sb="0" eb="2">
      <t>ヨウシキ</t>
    </rPh>
    <phoneticPr fontId="9"/>
  </si>
  <si>
    <t>名称</t>
    <rPh sb="0" eb="2">
      <t>メイショウ</t>
    </rPh>
    <phoneticPr fontId="9"/>
  </si>
  <si>
    <t>フォーム</t>
    <phoneticPr fontId="9"/>
  </si>
  <si>
    <t>WORD</t>
    <phoneticPr fontId="9"/>
  </si>
  <si>
    <t>EXCEL</t>
    <phoneticPr fontId="9"/>
  </si>
  <si>
    <t>○</t>
    <phoneticPr fontId="9"/>
  </si>
  <si>
    <t>様式第4号</t>
  </si>
  <si>
    <t>様式第5号</t>
  </si>
  <si>
    <t>様式第6号</t>
  </si>
  <si>
    <t>様式第7号</t>
  </si>
  <si>
    <t>様式第8号</t>
  </si>
  <si>
    <t>様式第9号</t>
  </si>
  <si>
    <t>様式第10号</t>
  </si>
  <si>
    <t>様式第13号</t>
  </si>
  <si>
    <t>様式第14号</t>
  </si>
  <si>
    <t>※ フォームの△は説明書きがあることを示す。○は様式自体を示す。</t>
    <rPh sb="9" eb="11">
      <t>セツメイ</t>
    </rPh>
    <rPh sb="11" eb="12">
      <t>ガ</t>
    </rPh>
    <rPh sb="19" eb="20">
      <t>シメ</t>
    </rPh>
    <rPh sb="24" eb="26">
      <t>ヨウシキ</t>
    </rPh>
    <rPh sb="26" eb="28">
      <t>ジタイ</t>
    </rPh>
    <rPh sb="29" eb="30">
      <t>シメ</t>
    </rPh>
    <phoneticPr fontId="9"/>
  </si>
  <si>
    <t>様式第1号</t>
    <rPh sb="0" eb="2">
      <t>ヨウシキ</t>
    </rPh>
    <rPh sb="2" eb="3">
      <t>ダイ</t>
    </rPh>
    <rPh sb="4" eb="5">
      <t>ゴウ</t>
    </rPh>
    <phoneticPr fontId="9"/>
  </si>
  <si>
    <t>入札説明書等に関する質問書</t>
    <rPh sb="0" eb="2">
      <t>ニュウサツ</t>
    </rPh>
    <rPh sb="2" eb="5">
      <t>セツメイショ</t>
    </rPh>
    <rPh sb="5" eb="6">
      <t>ナド</t>
    </rPh>
    <rPh sb="7" eb="8">
      <t>カン</t>
    </rPh>
    <rPh sb="10" eb="12">
      <t>シツモン</t>
    </rPh>
    <rPh sb="12" eb="13">
      <t>ショ</t>
    </rPh>
    <phoneticPr fontId="9"/>
  </si>
  <si>
    <t>質問者</t>
    <rPh sb="0" eb="3">
      <t>シツモンシャ</t>
    </rPh>
    <phoneticPr fontId="9"/>
  </si>
  <si>
    <t>会社名</t>
    <rPh sb="0" eb="2">
      <t>カイシャ</t>
    </rPh>
    <rPh sb="2" eb="3">
      <t>メイ</t>
    </rPh>
    <phoneticPr fontId="9"/>
  </si>
  <si>
    <t>所在地</t>
    <rPh sb="0" eb="3">
      <t>ショザイチ</t>
    </rPh>
    <phoneticPr fontId="9"/>
  </si>
  <si>
    <t>担当者</t>
    <rPh sb="0" eb="3">
      <t>タントウシャ</t>
    </rPh>
    <phoneticPr fontId="9"/>
  </si>
  <si>
    <t>氏名</t>
    <rPh sb="0" eb="2">
      <t>シメイ</t>
    </rPh>
    <phoneticPr fontId="9"/>
  </si>
  <si>
    <t>所属</t>
    <rPh sb="0" eb="2">
      <t>ショゾク</t>
    </rPh>
    <phoneticPr fontId="9"/>
  </si>
  <si>
    <t>電話</t>
    <rPh sb="0" eb="2">
      <t>デンワ</t>
    </rPh>
    <phoneticPr fontId="9"/>
  </si>
  <si>
    <t>電子メール</t>
    <rPh sb="0" eb="2">
      <t>デンシ</t>
    </rPh>
    <phoneticPr fontId="9"/>
  </si>
  <si>
    <t>入札説明書に対する質問</t>
    <phoneticPr fontId="9"/>
  </si>
  <si>
    <t>No.</t>
    <phoneticPr fontId="9"/>
  </si>
  <si>
    <t>頁</t>
    <rPh sb="0" eb="1">
      <t>ページ</t>
    </rPh>
    <phoneticPr fontId="9"/>
  </si>
  <si>
    <t>大項目</t>
    <rPh sb="0" eb="3">
      <t>ダイコウモク</t>
    </rPh>
    <phoneticPr fontId="9"/>
  </si>
  <si>
    <t>中項目</t>
    <rPh sb="0" eb="1">
      <t>チュウ</t>
    </rPh>
    <rPh sb="1" eb="3">
      <t>コウモク</t>
    </rPh>
    <phoneticPr fontId="9"/>
  </si>
  <si>
    <t>小項目</t>
    <rPh sb="0" eb="3">
      <t>ショウコウモク</t>
    </rPh>
    <phoneticPr fontId="9"/>
  </si>
  <si>
    <t>項目名</t>
    <rPh sb="0" eb="2">
      <t>コウモク</t>
    </rPh>
    <rPh sb="2" eb="3">
      <t>メイ</t>
    </rPh>
    <phoneticPr fontId="9"/>
  </si>
  <si>
    <t>質問の内容</t>
    <rPh sb="0" eb="2">
      <t>シツモン</t>
    </rPh>
    <rPh sb="3" eb="5">
      <t>ナイヨウ</t>
    </rPh>
    <phoneticPr fontId="9"/>
  </si>
  <si>
    <t>第2章</t>
    <rPh sb="0" eb="1">
      <t>ダイ</t>
    </rPh>
    <rPh sb="2" eb="3">
      <t>ショウ</t>
    </rPh>
    <phoneticPr fontId="9"/>
  </si>
  <si>
    <t>8</t>
    <phoneticPr fontId="9"/>
  </si>
  <si>
    <t>(2)</t>
    <phoneticPr fontId="9"/>
  </si>
  <si>
    <t>要求水準書に対する質問</t>
    <rPh sb="0" eb="2">
      <t>ヨウキュウ</t>
    </rPh>
    <rPh sb="2" eb="4">
      <t>スイジュン</t>
    </rPh>
    <rPh sb="4" eb="5">
      <t>ショ</t>
    </rPh>
    <rPh sb="6" eb="7">
      <t>タイ</t>
    </rPh>
    <rPh sb="9" eb="11">
      <t>シツモン</t>
    </rPh>
    <phoneticPr fontId="9"/>
  </si>
  <si>
    <t>No.</t>
    <phoneticPr fontId="9"/>
  </si>
  <si>
    <t>様式集に対する質問</t>
    <phoneticPr fontId="9"/>
  </si>
  <si>
    <t>様式</t>
    <rPh sb="0" eb="2">
      <t>ヨウシキ</t>
    </rPh>
    <phoneticPr fontId="9"/>
  </si>
  <si>
    <t>1</t>
    <phoneticPr fontId="9"/>
  </si>
  <si>
    <t>条</t>
    <rPh sb="0" eb="1">
      <t>ジョウ</t>
    </rPh>
    <phoneticPr fontId="9"/>
  </si>
  <si>
    <t>項</t>
    <rPh sb="0" eb="1">
      <t>コウ</t>
    </rPh>
    <phoneticPr fontId="9"/>
  </si>
  <si>
    <t>号</t>
    <rPh sb="0" eb="1">
      <t>ゴウ</t>
    </rPh>
    <phoneticPr fontId="9"/>
  </si>
  <si>
    <t>目的</t>
    <rPh sb="0" eb="2">
      <t>モクテキ</t>
    </rPh>
    <phoneticPr fontId="9"/>
  </si>
  <si>
    <t>2</t>
    <phoneticPr fontId="9"/>
  </si>
  <si>
    <t>総則</t>
    <rPh sb="0" eb="2">
      <t>ソウソク</t>
    </rPh>
    <phoneticPr fontId="9"/>
  </si>
  <si>
    <t>※1</t>
    <phoneticPr fontId="9"/>
  </si>
  <si>
    <t>質問は、本様式１行につき１問とし、簡潔にまとめて記載すること。</t>
    <phoneticPr fontId="9"/>
  </si>
  <si>
    <t>※2</t>
    <phoneticPr fontId="9"/>
  </si>
  <si>
    <t>質問数に応じて行数を増やし、「Ｎｏ」の欄に通し番号を記入すること。</t>
    <phoneticPr fontId="9"/>
  </si>
  <si>
    <t>※3</t>
    <phoneticPr fontId="9"/>
  </si>
  <si>
    <t>項目の数字入力は半角を使用すること。</t>
    <phoneticPr fontId="9"/>
  </si>
  <si>
    <t>※4</t>
    <phoneticPr fontId="9"/>
  </si>
  <si>
    <t>対面的対話における確認事項</t>
    <rPh sb="0" eb="3">
      <t>タイメンテキ</t>
    </rPh>
    <rPh sb="3" eb="5">
      <t>タイワ</t>
    </rPh>
    <rPh sb="9" eb="11">
      <t>カクニン</t>
    </rPh>
    <rPh sb="11" eb="13">
      <t>ジコウ</t>
    </rPh>
    <phoneticPr fontId="9"/>
  </si>
  <si>
    <t>代表企業</t>
    <rPh sb="0" eb="2">
      <t>ダイヒョウ</t>
    </rPh>
    <rPh sb="2" eb="4">
      <t>キギョウ</t>
    </rPh>
    <phoneticPr fontId="9"/>
  </si>
  <si>
    <t>FAX</t>
    <phoneticPr fontId="9"/>
  </si>
  <si>
    <t>電子メール</t>
  </si>
  <si>
    <t>１．対面的対話における確認事項</t>
    <rPh sb="2" eb="5">
      <t>タイメンテキ</t>
    </rPh>
    <rPh sb="5" eb="7">
      <t>タイワ</t>
    </rPh>
    <rPh sb="11" eb="13">
      <t>カクニン</t>
    </rPh>
    <rPh sb="13" eb="15">
      <t>ジコウ</t>
    </rPh>
    <phoneticPr fontId="9"/>
  </si>
  <si>
    <t>書類名</t>
    <rPh sb="0" eb="2">
      <t>ショルイ</t>
    </rPh>
    <rPh sb="2" eb="3">
      <t>メイ</t>
    </rPh>
    <phoneticPr fontId="9"/>
  </si>
  <si>
    <t>質問内容</t>
    <rPh sb="0" eb="2">
      <t>シツモン</t>
    </rPh>
    <rPh sb="2" eb="4">
      <t>ナイヨウ</t>
    </rPh>
    <phoneticPr fontId="9"/>
  </si>
  <si>
    <t>※1</t>
    <phoneticPr fontId="9"/>
  </si>
  <si>
    <t>確認事項は、本様式１行につき１問とし、簡潔にまとめて記載すること。</t>
    <rPh sb="0" eb="2">
      <t>カクニン</t>
    </rPh>
    <rPh sb="2" eb="4">
      <t>ジコウ</t>
    </rPh>
    <phoneticPr fontId="9"/>
  </si>
  <si>
    <t>※2</t>
    <phoneticPr fontId="9"/>
  </si>
  <si>
    <t>確認事項数に応じて行数を増やし、対面的対話において取り上げたい優先順位の高いものから確認事項の上位に記述し、「No.」の欄に通し番号を記入すること。</t>
    <rPh sb="0" eb="2">
      <t>カクニン</t>
    </rPh>
    <rPh sb="2" eb="4">
      <t>ジコウ</t>
    </rPh>
    <rPh sb="16" eb="19">
      <t>タイメンテキ</t>
    </rPh>
    <rPh sb="19" eb="21">
      <t>タイワ</t>
    </rPh>
    <rPh sb="25" eb="26">
      <t>ト</t>
    </rPh>
    <rPh sb="27" eb="28">
      <t>ア</t>
    </rPh>
    <rPh sb="31" eb="33">
      <t>ユウセン</t>
    </rPh>
    <rPh sb="33" eb="35">
      <t>ジュンイ</t>
    </rPh>
    <rPh sb="36" eb="37">
      <t>タカ</t>
    </rPh>
    <rPh sb="42" eb="44">
      <t>カクニン</t>
    </rPh>
    <rPh sb="44" eb="46">
      <t>ジコウ</t>
    </rPh>
    <rPh sb="47" eb="49">
      <t>ジョウイ</t>
    </rPh>
    <rPh sb="50" eb="52">
      <t>キジュツ</t>
    </rPh>
    <phoneticPr fontId="9"/>
  </si>
  <si>
    <t>※3</t>
    <phoneticPr fontId="9"/>
  </si>
  <si>
    <t>項目の数字入力は半角を使用すること。</t>
    <phoneticPr fontId="9"/>
  </si>
  <si>
    <t>※4</t>
  </si>
  <si>
    <t>「項目名」欄には、項目名のついている項目で最下位のものの名称を記入すること。</t>
    <rPh sb="1" eb="3">
      <t>コウモク</t>
    </rPh>
    <rPh sb="3" eb="4">
      <t>メイ</t>
    </rPh>
    <rPh sb="5" eb="6">
      <t>ラン</t>
    </rPh>
    <rPh sb="9" eb="11">
      <t>コウモク</t>
    </rPh>
    <rPh sb="11" eb="12">
      <t>メイ</t>
    </rPh>
    <rPh sb="18" eb="20">
      <t>コウモク</t>
    </rPh>
    <rPh sb="21" eb="24">
      <t>サイカイ</t>
    </rPh>
    <rPh sb="28" eb="30">
      <t>メイショウ</t>
    </rPh>
    <rPh sb="31" eb="33">
      <t>キニュウ</t>
    </rPh>
    <phoneticPr fontId="9"/>
  </si>
  <si>
    <t>※2</t>
  </si>
  <si>
    <t>※3</t>
  </si>
  <si>
    <t>受付グループ名：</t>
    <rPh sb="0" eb="2">
      <t>ウケツケ</t>
    </rPh>
    <rPh sb="6" eb="7">
      <t>メイ</t>
    </rPh>
    <phoneticPr fontId="9"/>
  </si>
  <si>
    <t>※4</t>
    <phoneticPr fontId="9"/>
  </si>
  <si>
    <t>合計</t>
    <rPh sb="0" eb="1">
      <t>ゴウ</t>
    </rPh>
    <rPh sb="1" eb="2">
      <t>ケイ</t>
    </rPh>
    <phoneticPr fontId="9"/>
  </si>
  <si>
    <t>※5</t>
  </si>
  <si>
    <t>※6</t>
  </si>
  <si>
    <t>基準値</t>
  </si>
  <si>
    <t>判定方法</t>
  </si>
  <si>
    <t>ばいじん</t>
  </si>
  <si>
    <t>ppm</t>
  </si>
  <si>
    <t>ダイオキシン類</t>
  </si>
  <si>
    <t>地域貢献の内容</t>
    <rPh sb="0" eb="2">
      <t>チイキ</t>
    </rPh>
    <rPh sb="2" eb="4">
      <t>コウケン</t>
    </rPh>
    <rPh sb="5" eb="7">
      <t>ナイヨウ</t>
    </rPh>
    <phoneticPr fontId="9"/>
  </si>
  <si>
    <t>合　計</t>
    <rPh sb="0" eb="1">
      <t>ゴウ</t>
    </rPh>
    <rPh sb="2" eb="3">
      <t>ケイ</t>
    </rPh>
    <phoneticPr fontId="9"/>
  </si>
  <si>
    <t>①地元企業への工事発注</t>
    <rPh sb="1" eb="3">
      <t>ジモト</t>
    </rPh>
    <rPh sb="3" eb="5">
      <t>キギョウ</t>
    </rPh>
    <rPh sb="7" eb="9">
      <t>コウジ</t>
    </rPh>
    <rPh sb="9" eb="11">
      <t>ハッチュウ</t>
    </rPh>
    <phoneticPr fontId="9"/>
  </si>
  <si>
    <t>○○発注（千円/年）</t>
    <rPh sb="2" eb="4">
      <t>ハッチュウ</t>
    </rPh>
    <rPh sb="5" eb="7">
      <t>センエン</t>
    </rPh>
    <rPh sb="8" eb="9">
      <t>ネン</t>
    </rPh>
    <phoneticPr fontId="9"/>
  </si>
  <si>
    <t>職種（雇用形態）</t>
    <rPh sb="0" eb="2">
      <t>ショクシュ</t>
    </rPh>
    <rPh sb="3" eb="5">
      <t>コヨウ</t>
    </rPh>
    <rPh sb="5" eb="7">
      <t>ケイタイ</t>
    </rPh>
    <phoneticPr fontId="9"/>
  </si>
  <si>
    <t>出資者</t>
    <rPh sb="0" eb="2">
      <t>シュッシ</t>
    </rPh>
    <rPh sb="2" eb="3">
      <t>シャ</t>
    </rPh>
    <phoneticPr fontId="9"/>
  </si>
  <si>
    <t>出資金額</t>
    <rPh sb="0" eb="2">
      <t>シュッシ</t>
    </rPh>
    <rPh sb="2" eb="4">
      <t>キンガク</t>
    </rPh>
    <phoneticPr fontId="9"/>
  </si>
  <si>
    <t>出資比率</t>
    <rPh sb="0" eb="2">
      <t>シュッシ</t>
    </rPh>
    <rPh sb="2" eb="4">
      <t>ヒリツ</t>
    </rPh>
    <phoneticPr fontId="44"/>
  </si>
  <si>
    <t>出資者名</t>
    <rPh sb="0" eb="2">
      <t>シュッシ</t>
    </rPh>
    <rPh sb="2" eb="3">
      <t>シャ</t>
    </rPh>
    <rPh sb="3" eb="4">
      <t>メイ</t>
    </rPh>
    <phoneticPr fontId="9"/>
  </si>
  <si>
    <t>役割</t>
    <rPh sb="0" eb="2">
      <t>ヤクワリ</t>
    </rPh>
    <phoneticPr fontId="9"/>
  </si>
  <si>
    <t>（単位：円）</t>
    <rPh sb="1" eb="3">
      <t>タンイ</t>
    </rPh>
    <rPh sb="4" eb="5">
      <t>エン</t>
    </rPh>
    <phoneticPr fontId="9"/>
  </si>
  <si>
    <t>（単位：％）</t>
    <rPh sb="1" eb="3">
      <t>タンイ</t>
    </rPh>
    <phoneticPr fontId="44"/>
  </si>
  <si>
    <t>［　　　　　　　　　　］を行う者</t>
    <rPh sb="13" eb="14">
      <t>オコナ</t>
    </rPh>
    <rPh sb="15" eb="16">
      <t>モノ</t>
    </rPh>
    <phoneticPr fontId="9"/>
  </si>
  <si>
    <t>構成員</t>
    <rPh sb="0" eb="3">
      <t>コウセイイン</t>
    </rPh>
    <phoneticPr fontId="9"/>
  </si>
  <si>
    <t>副本では、出資者名を記入しないこと。</t>
    <rPh sb="0" eb="2">
      <t>フクホン</t>
    </rPh>
    <rPh sb="5" eb="7">
      <t>シュッシ</t>
    </rPh>
    <rPh sb="7" eb="8">
      <t>シャ</t>
    </rPh>
    <rPh sb="8" eb="9">
      <t>メイ</t>
    </rPh>
    <rPh sb="10" eb="12">
      <t>キニュウ</t>
    </rPh>
    <phoneticPr fontId="9"/>
  </si>
  <si>
    <t>記入欄が足りない場合は、適宜追加すること。</t>
    <rPh sb="0" eb="2">
      <t>キニュウ</t>
    </rPh>
    <rPh sb="2" eb="3">
      <t>ラン</t>
    </rPh>
    <rPh sb="4" eb="5">
      <t>タ</t>
    </rPh>
    <rPh sb="8" eb="10">
      <t>バアイ</t>
    </rPh>
    <rPh sb="12" eb="14">
      <t>テキギ</t>
    </rPh>
    <rPh sb="14" eb="16">
      <t>ツイカ</t>
    </rPh>
    <phoneticPr fontId="9"/>
  </si>
  <si>
    <t>入札参加者の構成員は必ず出資者とすること。</t>
    <rPh sb="0" eb="2">
      <t>ニュウサツ</t>
    </rPh>
    <rPh sb="2" eb="4">
      <t>サンカ</t>
    </rPh>
    <rPh sb="4" eb="5">
      <t>シャ</t>
    </rPh>
    <rPh sb="6" eb="8">
      <t>コウセイ</t>
    </rPh>
    <rPh sb="8" eb="9">
      <t>イン</t>
    </rPh>
    <rPh sb="10" eb="11">
      <t>カナラ</t>
    </rPh>
    <rPh sb="12" eb="14">
      <t>シュッシ</t>
    </rPh>
    <rPh sb="14" eb="15">
      <t>シャ</t>
    </rPh>
    <phoneticPr fontId="9"/>
  </si>
  <si>
    <t>保険名</t>
  </si>
  <si>
    <t>契約者</t>
  </si>
  <si>
    <t>被保険者</t>
  </si>
  <si>
    <t>保険期間</t>
  </si>
  <si>
    <t>保険概要</t>
  </si>
  <si>
    <t>番号</t>
    <rPh sb="0" eb="2">
      <t>バンゴウ</t>
    </rPh>
    <phoneticPr fontId="7"/>
  </si>
  <si>
    <t>予備
有無</t>
    <rPh sb="0" eb="2">
      <t>ヨビ</t>
    </rPh>
    <rPh sb="3" eb="5">
      <t>ウム</t>
    </rPh>
    <phoneticPr fontId="7"/>
  </si>
  <si>
    <t>重要度</t>
    <rPh sb="0" eb="3">
      <t>ジュウヨウド</t>
    </rPh>
    <phoneticPr fontId="7"/>
  </si>
  <si>
    <t>保全方法</t>
    <rPh sb="0" eb="2">
      <t>ホゼン</t>
    </rPh>
    <rPh sb="2" eb="4">
      <t>ホウホウ</t>
    </rPh>
    <phoneticPr fontId="7"/>
  </si>
  <si>
    <t>管理</t>
    <rPh sb="0" eb="2">
      <t>カンリ</t>
    </rPh>
    <phoneticPr fontId="7"/>
  </si>
  <si>
    <t>目標耐用年数</t>
    <rPh sb="0" eb="2">
      <t>モクヒョウ</t>
    </rPh>
    <rPh sb="2" eb="4">
      <t>タイヨウ</t>
    </rPh>
    <rPh sb="4" eb="6">
      <t>ネンスウ</t>
    </rPh>
    <phoneticPr fontId="7"/>
  </si>
  <si>
    <t>整備スケジュール</t>
    <rPh sb="0" eb="2">
      <t>セイビ</t>
    </rPh>
    <phoneticPr fontId="7"/>
  </si>
  <si>
    <t>診断項目</t>
    <rPh sb="0" eb="2">
      <t>シンダン</t>
    </rPh>
    <rPh sb="2" eb="4">
      <t>コウモク</t>
    </rPh>
    <phoneticPr fontId="7"/>
  </si>
  <si>
    <t>評価方法</t>
    <rPh sb="0" eb="2">
      <t>ヒョウカ</t>
    </rPh>
    <rPh sb="2" eb="4">
      <t>ホウホウ</t>
    </rPh>
    <phoneticPr fontId="7"/>
  </si>
  <si>
    <t>管理値</t>
    <rPh sb="0" eb="2">
      <t>カンリ</t>
    </rPh>
    <rPh sb="2" eb="3">
      <t>チ</t>
    </rPh>
    <phoneticPr fontId="7"/>
  </si>
  <si>
    <t>診断頻度</t>
    <rPh sb="0" eb="2">
      <t>シンダン</t>
    </rPh>
    <rPh sb="2" eb="4">
      <t>ヒンド</t>
    </rPh>
    <phoneticPr fontId="7"/>
  </si>
  <si>
    <t>1年目</t>
    <rPh sb="1" eb="3">
      <t>ネンメ</t>
    </rPh>
    <phoneticPr fontId="7"/>
  </si>
  <si>
    <t>2年目</t>
    <rPh sb="1" eb="3">
      <t>ネンメ</t>
    </rPh>
    <phoneticPr fontId="7"/>
  </si>
  <si>
    <t>3年目</t>
    <rPh sb="1" eb="3">
      <t>ネンメ</t>
    </rPh>
    <phoneticPr fontId="7"/>
  </si>
  <si>
    <t>4年目</t>
    <rPh sb="1" eb="3">
      <t>ネンメ</t>
    </rPh>
    <phoneticPr fontId="7"/>
  </si>
  <si>
    <t>5年目</t>
    <rPh sb="1" eb="3">
      <t>ネンメ</t>
    </rPh>
    <phoneticPr fontId="7"/>
  </si>
  <si>
    <t>6年目</t>
    <rPh sb="1" eb="3">
      <t>ネンメ</t>
    </rPh>
    <phoneticPr fontId="7"/>
  </si>
  <si>
    <t>7年目</t>
    <rPh sb="1" eb="3">
      <t>ネンメ</t>
    </rPh>
    <phoneticPr fontId="7"/>
  </si>
  <si>
    <t>8年目</t>
    <rPh sb="1" eb="3">
      <t>ネンメ</t>
    </rPh>
    <phoneticPr fontId="7"/>
  </si>
  <si>
    <t>9年目</t>
    <rPh sb="1" eb="3">
      <t>ネンメ</t>
    </rPh>
    <phoneticPr fontId="7"/>
  </si>
  <si>
    <t>10年目</t>
    <rPh sb="2" eb="4">
      <t>ネンメ</t>
    </rPh>
    <phoneticPr fontId="7"/>
  </si>
  <si>
    <t>11年目</t>
    <rPh sb="2" eb="4">
      <t>ネンメ</t>
    </rPh>
    <phoneticPr fontId="7"/>
  </si>
  <si>
    <t>12年目</t>
    <rPh sb="2" eb="4">
      <t>ネンメ</t>
    </rPh>
    <phoneticPr fontId="7"/>
  </si>
  <si>
    <t>13年目</t>
    <rPh sb="2" eb="4">
      <t>ネンメ</t>
    </rPh>
    <phoneticPr fontId="7"/>
  </si>
  <si>
    <t>14年目</t>
    <rPh sb="2" eb="4">
      <t>ネンメ</t>
    </rPh>
    <phoneticPr fontId="7"/>
  </si>
  <si>
    <t>15年目</t>
    <rPh sb="2" eb="4">
      <t>ネンメ</t>
    </rPh>
    <phoneticPr fontId="7"/>
  </si>
  <si>
    <t>16年目</t>
    <rPh sb="2" eb="4">
      <t>ネンメ</t>
    </rPh>
    <phoneticPr fontId="7"/>
  </si>
  <si>
    <t>17年目</t>
    <rPh sb="2" eb="4">
      <t>ネンメ</t>
    </rPh>
    <phoneticPr fontId="7"/>
  </si>
  <si>
    <t>18年目</t>
    <rPh sb="2" eb="4">
      <t>ネンメ</t>
    </rPh>
    <phoneticPr fontId="7"/>
  </si>
  <si>
    <t>19年目</t>
    <rPh sb="2" eb="4">
      <t>ネンメ</t>
    </rPh>
    <phoneticPr fontId="7"/>
  </si>
  <si>
    <t>20年目</t>
    <rPh sb="2" eb="4">
      <t>ネンメ</t>
    </rPh>
    <phoneticPr fontId="7"/>
  </si>
  <si>
    <t>受入供給設備</t>
    <rPh sb="0" eb="2">
      <t>ウケイレ</t>
    </rPh>
    <rPh sb="2" eb="6">
      <t>キョウキュウセツビ</t>
    </rPh>
    <phoneticPr fontId="7"/>
  </si>
  <si>
    <t>燃焼ガス冷却
設備</t>
    <rPh sb="0" eb="2">
      <t>ネンショウ</t>
    </rPh>
    <rPh sb="4" eb="6">
      <t>レイキャク</t>
    </rPh>
    <rPh sb="7" eb="9">
      <t>セツビ</t>
    </rPh>
    <phoneticPr fontId="7"/>
  </si>
  <si>
    <t xml:space="preserve">排ガス処理設備 </t>
    <rPh sb="0" eb="1">
      <t>ハイ</t>
    </rPh>
    <rPh sb="3" eb="5">
      <t>ショリ</t>
    </rPh>
    <rPh sb="5" eb="7">
      <t>セツビ</t>
    </rPh>
    <phoneticPr fontId="7"/>
  </si>
  <si>
    <t>通風設備</t>
    <rPh sb="0" eb="2">
      <t>ツウフウ</t>
    </rPh>
    <rPh sb="2" eb="4">
      <t>セツビ</t>
    </rPh>
    <phoneticPr fontId="7"/>
  </si>
  <si>
    <t xml:space="preserve">      3. 表中の保全方法においてＢＭは事後保全、ＴＢＭは時間基準保全（予防保全）、ＣＢＭは状態基準保全（予防保全）を指す。</t>
    <rPh sb="9" eb="10">
      <t>ヒョウ</t>
    </rPh>
    <rPh sb="10" eb="11">
      <t>ナカ</t>
    </rPh>
    <rPh sb="12" eb="14">
      <t>ホゼン</t>
    </rPh>
    <rPh sb="14" eb="16">
      <t>ホウホウ</t>
    </rPh>
    <rPh sb="23" eb="25">
      <t>ジゴ</t>
    </rPh>
    <rPh sb="25" eb="27">
      <t>ホゼン</t>
    </rPh>
    <rPh sb="32" eb="34">
      <t>ジカン</t>
    </rPh>
    <rPh sb="34" eb="36">
      <t>キジュン</t>
    </rPh>
    <rPh sb="36" eb="38">
      <t>ホゼン</t>
    </rPh>
    <rPh sb="39" eb="41">
      <t>ヨボウ</t>
    </rPh>
    <rPh sb="41" eb="43">
      <t>ホゼン</t>
    </rPh>
    <rPh sb="49" eb="51">
      <t>ジョウタイ</t>
    </rPh>
    <rPh sb="51" eb="53">
      <t>キジュン</t>
    </rPh>
    <rPh sb="53" eb="55">
      <t>ホゼン</t>
    </rPh>
    <rPh sb="56" eb="58">
      <t>ヨボウ</t>
    </rPh>
    <rPh sb="58" eb="60">
      <t>ホゼン</t>
    </rPh>
    <rPh sb="62" eb="63">
      <t>サ</t>
    </rPh>
    <phoneticPr fontId="7"/>
  </si>
  <si>
    <t>　　　4. 表中の管理欄において診断項目は「減肉・磨耗・腐食・詰り」等を、評価方法は「●●測定・●●試験・●●検査」等を記載し、管理値には評価方法による結果を判断する指標を記載する。</t>
    <rPh sb="6" eb="7">
      <t>ヒョウ</t>
    </rPh>
    <rPh sb="7" eb="8">
      <t>ナカ</t>
    </rPh>
    <rPh sb="9" eb="11">
      <t>カンリ</t>
    </rPh>
    <rPh sb="11" eb="12">
      <t>ラン</t>
    </rPh>
    <rPh sb="16" eb="18">
      <t>シンダン</t>
    </rPh>
    <rPh sb="18" eb="20">
      <t>コウモク</t>
    </rPh>
    <rPh sb="22" eb="23">
      <t>ゲン</t>
    </rPh>
    <rPh sb="23" eb="24">
      <t>ニク</t>
    </rPh>
    <rPh sb="25" eb="27">
      <t>マモウ</t>
    </rPh>
    <rPh sb="28" eb="30">
      <t>フショク</t>
    </rPh>
    <rPh sb="31" eb="32">
      <t>ツマ</t>
    </rPh>
    <rPh sb="34" eb="35">
      <t>ナド</t>
    </rPh>
    <rPh sb="37" eb="39">
      <t>ヒョウカ</t>
    </rPh>
    <rPh sb="39" eb="41">
      <t>ホウホウ</t>
    </rPh>
    <rPh sb="45" eb="47">
      <t>ソクテイ</t>
    </rPh>
    <rPh sb="50" eb="52">
      <t>シケン</t>
    </rPh>
    <rPh sb="55" eb="57">
      <t>ケンサ</t>
    </rPh>
    <rPh sb="58" eb="59">
      <t>ナド</t>
    </rPh>
    <rPh sb="60" eb="62">
      <t>キサイ</t>
    </rPh>
    <rPh sb="64" eb="66">
      <t>カンリ</t>
    </rPh>
    <rPh sb="66" eb="67">
      <t>アタイ</t>
    </rPh>
    <rPh sb="69" eb="71">
      <t>ヒョウカ</t>
    </rPh>
    <rPh sb="71" eb="73">
      <t>ホウホウ</t>
    </rPh>
    <rPh sb="76" eb="78">
      <t>ケッカ</t>
    </rPh>
    <rPh sb="79" eb="81">
      <t>ハンダン</t>
    </rPh>
    <rPh sb="83" eb="85">
      <t>シヒョウ</t>
    </rPh>
    <rPh sb="86" eb="88">
      <t>キサイ</t>
    </rPh>
    <phoneticPr fontId="7"/>
  </si>
  <si>
    <t>建築機械設備</t>
    <rPh sb="0" eb="2">
      <t>ケンチク</t>
    </rPh>
    <rPh sb="2" eb="4">
      <t>キカイ</t>
    </rPh>
    <rPh sb="4" eb="6">
      <t>セツビ</t>
    </rPh>
    <phoneticPr fontId="7"/>
  </si>
  <si>
    <t>建築電気設備</t>
    <rPh sb="0" eb="2">
      <t>ケンチク</t>
    </rPh>
    <rPh sb="2" eb="4">
      <t>デンキ</t>
    </rPh>
    <rPh sb="4" eb="6">
      <t>セツビ</t>
    </rPh>
    <phoneticPr fontId="7"/>
  </si>
  <si>
    <t>給水設備</t>
    <rPh sb="0" eb="2">
      <t>キュウスイ</t>
    </rPh>
    <rPh sb="2" eb="4">
      <t>セツビ</t>
    </rPh>
    <phoneticPr fontId="7"/>
  </si>
  <si>
    <t>単位</t>
    <rPh sb="0" eb="2">
      <t>タンイ</t>
    </rPh>
    <phoneticPr fontId="9"/>
  </si>
  <si>
    <t>千円</t>
    <rPh sb="0" eb="2">
      <t>センエン</t>
    </rPh>
    <phoneticPr fontId="9"/>
  </si>
  <si>
    <t>○○工事発注</t>
    <rPh sb="2" eb="4">
      <t>コウジ</t>
    </rPh>
    <rPh sb="4" eb="6">
      <t>ハッチュウ</t>
    </rPh>
    <phoneticPr fontId="9"/>
  </si>
  <si>
    <t>－</t>
  </si>
  <si>
    <t>人</t>
    <rPh sb="0" eb="1">
      <t>ニン</t>
    </rPh>
    <phoneticPr fontId="9"/>
  </si>
  <si>
    <t>千円/人</t>
    <rPh sb="0" eb="2">
      <t>センエン</t>
    </rPh>
    <rPh sb="3" eb="4">
      <t>ニン</t>
    </rPh>
    <phoneticPr fontId="9"/>
  </si>
  <si>
    <t>雇用予定人数</t>
    <rPh sb="0" eb="2">
      <t>コヨウ</t>
    </rPh>
    <rPh sb="2" eb="4">
      <t>ヨテイ</t>
    </rPh>
    <rPh sb="4" eb="6">
      <t>ニンズウ</t>
    </rPh>
    <phoneticPr fontId="9"/>
  </si>
  <si>
    <t>賃金（平均年収）</t>
    <rPh sb="0" eb="2">
      <t>チンギン</t>
    </rPh>
    <rPh sb="3" eb="5">
      <t>ヘイキン</t>
    </rPh>
    <rPh sb="5" eb="7">
      <t>ネンシュウ</t>
    </rPh>
    <phoneticPr fontId="9"/>
  </si>
  <si>
    <t>①小計</t>
    <rPh sb="1" eb="2">
      <t>ショウ</t>
    </rPh>
    <rPh sb="2" eb="3">
      <t>ケイ</t>
    </rPh>
    <phoneticPr fontId="9"/>
  </si>
  <si>
    <t>②小計</t>
    <rPh sb="1" eb="2">
      <t>ショウ</t>
    </rPh>
    <rPh sb="2" eb="3">
      <t>ケイ</t>
    </rPh>
    <phoneticPr fontId="9"/>
  </si>
  <si>
    <t>○○修繕工事発注</t>
    <rPh sb="2" eb="4">
      <t>シュウゼン</t>
    </rPh>
    <rPh sb="4" eb="6">
      <t>コウジ</t>
    </rPh>
    <rPh sb="6" eb="8">
      <t>ハッチュウ</t>
    </rPh>
    <phoneticPr fontId="9"/>
  </si>
  <si>
    <t>○○発注</t>
    <rPh sb="2" eb="4">
      <t>ハッチュウ</t>
    </rPh>
    <phoneticPr fontId="9"/>
  </si>
  <si>
    <t>年間雇用金額</t>
    <rPh sb="0" eb="2">
      <t>ネンカン</t>
    </rPh>
    <rPh sb="2" eb="4">
      <t>コヨウ</t>
    </rPh>
    <rPh sb="4" eb="6">
      <t>キンガク</t>
    </rPh>
    <phoneticPr fontId="9"/>
  </si>
  <si>
    <t>－</t>
    <phoneticPr fontId="9"/>
  </si>
  <si>
    <t>－</t>
    <phoneticPr fontId="9"/>
  </si>
  <si>
    <t>委任状（開札の立会い）</t>
  </si>
  <si>
    <t>合計</t>
    <rPh sb="0" eb="2">
      <t>ゴウケイ</t>
    </rPh>
    <phoneticPr fontId="7"/>
  </si>
  <si>
    <t>様式集　一覧</t>
    <rPh sb="0" eb="3">
      <t>ヨウシキシュウ</t>
    </rPh>
    <rPh sb="4" eb="6">
      <t>イチラン</t>
    </rPh>
    <phoneticPr fontId="9"/>
  </si>
  <si>
    <t>②地元企業活用、資材調達
(地元企業への発注)</t>
    <rPh sb="1" eb="3">
      <t>ジモト</t>
    </rPh>
    <rPh sb="3" eb="5">
      <t>キギョウ</t>
    </rPh>
    <rPh sb="5" eb="7">
      <t>カツヨウ</t>
    </rPh>
    <rPh sb="8" eb="10">
      <t>シザイ</t>
    </rPh>
    <rPh sb="10" eb="12">
      <t>チョウタツ</t>
    </rPh>
    <rPh sb="14" eb="16">
      <t>ジモト</t>
    </rPh>
    <rPh sb="16" eb="18">
      <t>キギョウ</t>
    </rPh>
    <rPh sb="20" eb="22">
      <t>ハッチュウ</t>
    </rPh>
    <phoneticPr fontId="9"/>
  </si>
  <si>
    <t>②</t>
    <phoneticPr fontId="7"/>
  </si>
  <si>
    <t>①</t>
    <phoneticPr fontId="7"/>
  </si>
  <si>
    <t>受付グループ名：</t>
    <rPh sb="0" eb="2">
      <t>ウケツケ</t>
    </rPh>
    <rPh sb="6" eb="7">
      <t>メイ</t>
    </rPh>
    <phoneticPr fontId="7"/>
  </si>
  <si>
    <t>※1</t>
    <phoneticPr fontId="7"/>
  </si>
  <si>
    <t>※2</t>
    <phoneticPr fontId="7"/>
  </si>
  <si>
    <t>※3</t>
    <phoneticPr fontId="7"/>
  </si>
  <si>
    <t>付保する保険の内容</t>
    <rPh sb="0" eb="2">
      <t>フホ</t>
    </rPh>
    <rPh sb="4" eb="6">
      <t>ホケン</t>
    </rPh>
    <rPh sb="7" eb="9">
      <t>ナイヨウ</t>
    </rPh>
    <phoneticPr fontId="7"/>
  </si>
  <si>
    <t>No.</t>
    <phoneticPr fontId="7"/>
  </si>
  <si>
    <t>補償額</t>
    <phoneticPr fontId="7"/>
  </si>
  <si>
    <t>保険料</t>
    <phoneticPr fontId="7"/>
  </si>
  <si>
    <t>特約</t>
  </si>
  <si>
    <t>（百万円）</t>
    <phoneticPr fontId="7"/>
  </si>
  <si>
    <t>（千円/年）</t>
    <phoneticPr fontId="7"/>
  </si>
  <si>
    <t>（年）</t>
    <rPh sb="1" eb="2">
      <t>ネン</t>
    </rPh>
    <phoneticPr fontId="7"/>
  </si>
  <si>
    <t>有無</t>
  </si>
  <si>
    <t>内容</t>
  </si>
  <si>
    <t>「特約/有無」の欄には、「有」又は「無」を記載すること。</t>
    <rPh sb="1" eb="3">
      <t>トクヤク</t>
    </rPh>
    <rPh sb="4" eb="6">
      <t>ウム</t>
    </rPh>
    <rPh sb="8" eb="9">
      <t>ラン</t>
    </rPh>
    <rPh sb="13" eb="14">
      <t>ア</t>
    </rPh>
    <rPh sb="15" eb="16">
      <t>マタ</t>
    </rPh>
    <rPh sb="18" eb="19">
      <t>ナ</t>
    </rPh>
    <rPh sb="21" eb="23">
      <t>キサイ</t>
    </rPh>
    <phoneticPr fontId="7"/>
  </si>
  <si>
    <t>記入欄が足りない場合は、適宜追加すること。</t>
    <rPh sb="0" eb="2">
      <t>キニュウ</t>
    </rPh>
    <rPh sb="2" eb="3">
      <t>ラン</t>
    </rPh>
    <rPh sb="4" eb="5">
      <t>タ</t>
    </rPh>
    <rPh sb="8" eb="10">
      <t>バアイ</t>
    </rPh>
    <rPh sb="12" eb="14">
      <t>テキギ</t>
    </rPh>
    <rPh sb="14" eb="16">
      <t>ツイカ</t>
    </rPh>
    <phoneticPr fontId="7"/>
  </si>
  <si>
    <t>1</t>
    <phoneticPr fontId="9"/>
  </si>
  <si>
    <t>氏　名</t>
    <rPh sb="0" eb="1">
      <t>シ</t>
    </rPh>
    <rPh sb="2" eb="3">
      <t>メイ</t>
    </rPh>
    <phoneticPr fontId="9"/>
  </si>
  <si>
    <t>所　属</t>
    <rPh sb="0" eb="1">
      <t>ショ</t>
    </rPh>
    <rPh sb="2" eb="3">
      <t>ゾク</t>
    </rPh>
    <phoneticPr fontId="9"/>
  </si>
  <si>
    <t>電　話</t>
    <rPh sb="0" eb="1">
      <t>デン</t>
    </rPh>
    <rPh sb="2" eb="3">
      <t>ハナシ</t>
    </rPh>
    <phoneticPr fontId="9"/>
  </si>
  <si>
    <t>F A X</t>
    <phoneticPr fontId="9"/>
  </si>
  <si>
    <t>7</t>
    <phoneticPr fontId="9"/>
  </si>
  <si>
    <t>4</t>
    <phoneticPr fontId="9"/>
  </si>
  <si>
    <t>第3章</t>
    <rPh sb="0" eb="1">
      <t>ダイ</t>
    </rPh>
    <rPh sb="2" eb="3">
      <t>ショウ</t>
    </rPh>
    <phoneticPr fontId="9"/>
  </si>
  <si>
    <t>3.1.4</t>
    <phoneticPr fontId="9"/>
  </si>
  <si>
    <t>第1編</t>
    <rPh sb="0" eb="1">
      <t>ダイ</t>
    </rPh>
    <rPh sb="2" eb="3">
      <t>ヘン</t>
    </rPh>
    <phoneticPr fontId="9"/>
  </si>
  <si>
    <t>(1) ウ　業務期間</t>
    <rPh sb="6" eb="8">
      <t>ギョウム</t>
    </rPh>
    <rPh sb="8" eb="10">
      <t>キカン</t>
    </rPh>
    <phoneticPr fontId="9"/>
  </si>
  <si>
    <t>第4章</t>
    <rPh sb="0" eb="1">
      <t>ダイ</t>
    </rPh>
    <rPh sb="2" eb="3">
      <t>ショウ</t>
    </rPh>
    <phoneticPr fontId="9"/>
  </si>
  <si>
    <t>表4-1</t>
    <rPh sb="0" eb="1">
      <t>ヒョウ</t>
    </rPh>
    <phoneticPr fontId="9"/>
  </si>
  <si>
    <t>第15号-1</t>
    <phoneticPr fontId="9"/>
  </si>
  <si>
    <t>基本協定書（案）に対する質問</t>
    <rPh sb="5" eb="8">
      <t>アン</t>
    </rPh>
    <phoneticPr fontId="9"/>
  </si>
  <si>
    <t>目的等</t>
    <rPh sb="0" eb="2">
      <t>モクテキ</t>
    </rPh>
    <rPh sb="2" eb="3">
      <t>トウ</t>
    </rPh>
    <phoneticPr fontId="9"/>
  </si>
  <si>
    <t>受付グループ名</t>
    <rPh sb="0" eb="2">
      <t>ウケツケ</t>
    </rPh>
    <rPh sb="6" eb="7">
      <t>メイ</t>
    </rPh>
    <phoneticPr fontId="9"/>
  </si>
  <si>
    <t>様式第14号（別紙1）</t>
    <rPh sb="5" eb="6">
      <t>ゴウ</t>
    </rPh>
    <rPh sb="7" eb="9">
      <t>ベッシ</t>
    </rPh>
    <phoneticPr fontId="7"/>
  </si>
  <si>
    <t>単位：円</t>
    <rPh sb="0" eb="2">
      <t>タンイ</t>
    </rPh>
    <rPh sb="3" eb="4">
      <t>エン</t>
    </rPh>
    <phoneticPr fontId="7"/>
  </si>
  <si>
    <t>費目</t>
    <rPh sb="0" eb="2">
      <t>ヒモク</t>
    </rPh>
    <phoneticPr fontId="7"/>
  </si>
  <si>
    <t>※4</t>
    <phoneticPr fontId="7"/>
  </si>
  <si>
    <t>※5</t>
    <phoneticPr fontId="7"/>
  </si>
  <si>
    <t>運営期間</t>
    <phoneticPr fontId="9"/>
  </si>
  <si>
    <t>計測項目</t>
    <phoneticPr fontId="7"/>
  </si>
  <si>
    <t>運転
基準値</t>
    <rPh sb="3" eb="5">
      <t>キジュン</t>
    </rPh>
    <rPh sb="5" eb="6">
      <t>チ</t>
    </rPh>
    <phoneticPr fontId="7"/>
  </si>
  <si>
    <t>要監視基準</t>
    <rPh sb="0" eb="1">
      <t>ヨウ</t>
    </rPh>
    <rPh sb="1" eb="3">
      <t>カンシ</t>
    </rPh>
    <rPh sb="3" eb="5">
      <t>キジュン</t>
    </rPh>
    <phoneticPr fontId="7"/>
  </si>
  <si>
    <t>停止基準</t>
    <rPh sb="0" eb="2">
      <t>テイシ</t>
    </rPh>
    <rPh sb="2" eb="4">
      <t>キジュン</t>
    </rPh>
    <phoneticPr fontId="7"/>
  </si>
  <si>
    <r>
      <t>g/m</t>
    </r>
    <r>
      <rPr>
        <vertAlign val="superscript"/>
        <sz val="10.5"/>
        <rFont val="ＭＳ Ｐゴシック"/>
        <family val="3"/>
        <charset val="128"/>
      </rPr>
      <t>3</t>
    </r>
    <r>
      <rPr>
        <sz val="10.5"/>
        <rFont val="ＭＳ Ｐゴシック"/>
        <family val="3"/>
        <charset val="128"/>
      </rPr>
      <t>N</t>
    </r>
    <phoneticPr fontId="7"/>
  </si>
  <si>
    <r>
      <t>ng-TEQ/
m</t>
    </r>
    <r>
      <rPr>
        <vertAlign val="superscript"/>
        <sz val="10.5"/>
        <rFont val="ＭＳ Ｐゴシック"/>
        <family val="3"/>
        <charset val="128"/>
      </rPr>
      <t>3</t>
    </r>
    <r>
      <rPr>
        <sz val="10.5"/>
        <rFont val="ＭＳ Ｐゴシック"/>
        <family val="3"/>
        <charset val="128"/>
      </rPr>
      <t>N</t>
    </r>
    <phoneticPr fontId="7"/>
  </si>
  <si>
    <t>－</t>
    <phoneticPr fontId="7"/>
  </si>
  <si>
    <t>注1　表中は、乾きベース、酸素濃度12％換算値である。</t>
    <rPh sb="0" eb="1">
      <t>チュウ</t>
    </rPh>
    <phoneticPr fontId="7"/>
  </si>
  <si>
    <t>注2　上記の表の黄色部に運転基準値、要監視基準値又は判定方法を記載すること。</t>
    <rPh sb="0" eb="1">
      <t>チュウ</t>
    </rPh>
    <rPh sb="8" eb="10">
      <t>キイロ</t>
    </rPh>
    <rPh sb="10" eb="11">
      <t>ブ</t>
    </rPh>
    <rPh sb="14" eb="16">
      <t>キジュン</t>
    </rPh>
    <rPh sb="16" eb="17">
      <t>チ</t>
    </rPh>
    <rPh sb="18" eb="19">
      <t>ヨウ</t>
    </rPh>
    <rPh sb="19" eb="21">
      <t>カンシ</t>
    </rPh>
    <rPh sb="21" eb="23">
      <t>キジュン</t>
    </rPh>
    <rPh sb="24" eb="25">
      <t>マタ</t>
    </rPh>
    <rPh sb="26" eb="28">
      <t>ハンテイ</t>
    </rPh>
    <rPh sb="28" eb="30">
      <t>ホウホウ</t>
    </rPh>
    <rPh sb="31" eb="33">
      <t>キサイ</t>
    </rPh>
    <phoneticPr fontId="7"/>
  </si>
  <si>
    <t>注3　運転基準値は、運営事業者が施設を運転する上での自主管理基準値である。</t>
    <rPh sb="0" eb="1">
      <t>チュウ</t>
    </rPh>
    <rPh sb="3" eb="5">
      <t>ウンテン</t>
    </rPh>
    <rPh sb="5" eb="7">
      <t>キジュン</t>
    </rPh>
    <rPh sb="7" eb="8">
      <t>チ</t>
    </rPh>
    <rPh sb="10" eb="12">
      <t>ウンエイ</t>
    </rPh>
    <rPh sb="12" eb="15">
      <t>ジギョウシャ</t>
    </rPh>
    <rPh sb="16" eb="18">
      <t>シセツ</t>
    </rPh>
    <rPh sb="19" eb="21">
      <t>ウンテン</t>
    </rPh>
    <rPh sb="23" eb="24">
      <t>ウエ</t>
    </rPh>
    <rPh sb="26" eb="28">
      <t>ジシュ</t>
    </rPh>
    <rPh sb="28" eb="30">
      <t>カンリ</t>
    </rPh>
    <rPh sb="30" eb="32">
      <t>キジュン</t>
    </rPh>
    <rPh sb="32" eb="33">
      <t>チ</t>
    </rPh>
    <phoneticPr fontId="7"/>
  </si>
  <si>
    <t>注4　要監視基準値とは、基準値を超過した場合、本施設の監視を強化し改善策の検討を開始する値である。</t>
    <rPh sb="0" eb="1">
      <t>チュウ</t>
    </rPh>
    <rPh sb="3" eb="4">
      <t>ヨウ</t>
    </rPh>
    <rPh sb="4" eb="6">
      <t>カンシ</t>
    </rPh>
    <rPh sb="6" eb="8">
      <t>キジュン</t>
    </rPh>
    <rPh sb="8" eb="9">
      <t>チ</t>
    </rPh>
    <rPh sb="12" eb="15">
      <t>キジュンチ</t>
    </rPh>
    <rPh sb="16" eb="18">
      <t>チョウカ</t>
    </rPh>
    <rPh sb="20" eb="22">
      <t>バアイ</t>
    </rPh>
    <rPh sb="23" eb="24">
      <t>ホン</t>
    </rPh>
    <rPh sb="24" eb="26">
      <t>シセツ</t>
    </rPh>
    <rPh sb="27" eb="28">
      <t>ラン</t>
    </rPh>
    <phoneticPr fontId="7"/>
  </si>
  <si>
    <t>受付グループ名：</t>
    <rPh sb="0" eb="2">
      <t>ウケツケ</t>
    </rPh>
    <phoneticPr fontId="7"/>
  </si>
  <si>
    <t>運転基準値・要監視基準値</t>
    <rPh sb="0" eb="2">
      <t>ウンテン</t>
    </rPh>
    <rPh sb="2" eb="4">
      <t>キジュン</t>
    </rPh>
    <rPh sb="4" eb="5">
      <t>チ</t>
    </rPh>
    <rPh sb="6" eb="7">
      <t>ヨウ</t>
    </rPh>
    <rPh sb="7" eb="9">
      <t>カンシ</t>
    </rPh>
    <rPh sb="9" eb="11">
      <t>キジュン</t>
    </rPh>
    <rPh sb="11" eb="12">
      <t>チ</t>
    </rPh>
    <phoneticPr fontId="7"/>
  </si>
  <si>
    <t>③</t>
    <phoneticPr fontId="7"/>
  </si>
  <si>
    <t>備考　1．建設対象施設を対象に各設備を構成する主要な機器及びその部品を列挙すること。</t>
    <rPh sb="0" eb="2">
      <t>ビコウ</t>
    </rPh>
    <rPh sb="5" eb="7">
      <t>ケンセツ</t>
    </rPh>
    <rPh sb="7" eb="9">
      <t>タイショウ</t>
    </rPh>
    <rPh sb="9" eb="11">
      <t>シセツ</t>
    </rPh>
    <rPh sb="12" eb="14">
      <t>タイショウ</t>
    </rPh>
    <rPh sb="15" eb="18">
      <t>カクセツビ</t>
    </rPh>
    <rPh sb="19" eb="21">
      <t>コウセイ</t>
    </rPh>
    <rPh sb="23" eb="25">
      <t>シュヨウ</t>
    </rPh>
    <rPh sb="26" eb="28">
      <t>キキ</t>
    </rPh>
    <rPh sb="28" eb="29">
      <t>オヨ</t>
    </rPh>
    <rPh sb="32" eb="34">
      <t>ブヒン</t>
    </rPh>
    <rPh sb="35" eb="37">
      <t>レッキョ</t>
    </rPh>
    <phoneticPr fontId="7"/>
  </si>
  <si>
    <t>SPCの損益計算書</t>
    <rPh sb="4" eb="6">
      <t>ソンエキ</t>
    </rPh>
    <rPh sb="6" eb="8">
      <t>ケイサン</t>
    </rPh>
    <rPh sb="8" eb="9">
      <t>ショ</t>
    </rPh>
    <phoneticPr fontId="7"/>
  </si>
  <si>
    <t>営業収入</t>
    <rPh sb="0" eb="2">
      <t>エイギョウ</t>
    </rPh>
    <rPh sb="2" eb="4">
      <t>シュウニュウ</t>
    </rPh>
    <phoneticPr fontId="7"/>
  </si>
  <si>
    <t>税引前当期利益（＝③＋⑥）</t>
    <rPh sb="0" eb="2">
      <t>ゼイビ</t>
    </rPh>
    <rPh sb="2" eb="3">
      <t>マエ</t>
    </rPh>
    <phoneticPr fontId="7"/>
  </si>
  <si>
    <t>法人税等</t>
    <rPh sb="3" eb="4">
      <t>ナド</t>
    </rPh>
    <phoneticPr fontId="7"/>
  </si>
  <si>
    <t>繰越欠損金</t>
    <rPh sb="0" eb="2">
      <t>クリコシ</t>
    </rPh>
    <rPh sb="2" eb="5">
      <t>ケッソンキン</t>
    </rPh>
    <phoneticPr fontId="7"/>
  </si>
  <si>
    <t>課税所得</t>
    <rPh sb="0" eb="2">
      <t>カゼイ</t>
    </rPh>
    <rPh sb="2" eb="4">
      <t>ショトク</t>
    </rPh>
    <phoneticPr fontId="7"/>
  </si>
  <si>
    <t>税引後当期利益（＝⑦－⑧）</t>
    <rPh sb="0" eb="2">
      <t>ゼイビ</t>
    </rPh>
    <rPh sb="2" eb="3">
      <t>ゴ</t>
    </rPh>
    <phoneticPr fontId="7"/>
  </si>
  <si>
    <t>SPCのキャッシュフロー表</t>
    <rPh sb="12" eb="13">
      <t>ヒョウ</t>
    </rPh>
    <phoneticPr fontId="7"/>
  </si>
  <si>
    <t>配当前キャッシュフロー</t>
    <rPh sb="0" eb="2">
      <t>ハイトウ</t>
    </rPh>
    <rPh sb="2" eb="3">
      <t>マエ</t>
    </rPh>
    <phoneticPr fontId="7"/>
  </si>
  <si>
    <t>配当</t>
    <rPh sb="0" eb="2">
      <t>ハイトウ</t>
    </rPh>
    <phoneticPr fontId="7"/>
  </si>
  <si>
    <t>配当後キャッシュフロー（内部留保金）</t>
    <rPh sb="0" eb="2">
      <t>ハイトウ</t>
    </rPh>
    <rPh sb="2" eb="3">
      <t>ゴ</t>
    </rPh>
    <rPh sb="12" eb="14">
      <t>ナイブ</t>
    </rPh>
    <rPh sb="14" eb="17">
      <t>リュウホキン</t>
    </rPh>
    <phoneticPr fontId="7"/>
  </si>
  <si>
    <t>配当後キャッシュフロー（内部留保金）　　累計</t>
    <rPh sb="0" eb="2">
      <t>ハイトウ</t>
    </rPh>
    <rPh sb="2" eb="3">
      <t>ゴ</t>
    </rPh>
    <rPh sb="12" eb="14">
      <t>ナイブ</t>
    </rPh>
    <rPh sb="14" eb="17">
      <t>リュウホキン</t>
    </rPh>
    <rPh sb="20" eb="22">
      <t>ルイケイ</t>
    </rPh>
    <phoneticPr fontId="7"/>
  </si>
  <si>
    <t>E-IRR（配当前キャッシュフローの出資金に対するIRR）</t>
    <rPh sb="6" eb="8">
      <t>ハイトウ</t>
    </rPh>
    <rPh sb="8" eb="9">
      <t>マエ</t>
    </rPh>
    <rPh sb="18" eb="21">
      <t>シュッシキン</t>
    </rPh>
    <rPh sb="22" eb="23">
      <t>タイ</t>
    </rPh>
    <phoneticPr fontId="7"/>
  </si>
  <si>
    <t>E-IRR算定キャッシュフロー</t>
    <rPh sb="5" eb="7">
      <t>サンテイ</t>
    </rPh>
    <phoneticPr fontId="7"/>
  </si>
  <si>
    <t>A3版・横（A4版に折込み）で作成すること。</t>
    <rPh sb="8" eb="9">
      <t>ハン</t>
    </rPh>
    <phoneticPr fontId="7"/>
  </si>
  <si>
    <t>費目（変動費）</t>
    <rPh sb="0" eb="1">
      <t>ヒ</t>
    </rPh>
    <rPh sb="1" eb="2">
      <t>メ</t>
    </rPh>
    <phoneticPr fontId="7"/>
  </si>
  <si>
    <t>内容・算定根拠</t>
    <rPh sb="0" eb="2">
      <t>ナイヨウ</t>
    </rPh>
    <rPh sb="3" eb="5">
      <t>サンテイ</t>
    </rPh>
    <rPh sb="5" eb="7">
      <t>コンキョ</t>
    </rPh>
    <phoneticPr fontId="7"/>
  </si>
  <si>
    <t>提案単価</t>
    <rPh sb="0" eb="2">
      <t>テイアン</t>
    </rPh>
    <rPh sb="2" eb="4">
      <t>タンカ</t>
    </rPh>
    <phoneticPr fontId="7"/>
  </si>
  <si>
    <t>(単位：円/t)</t>
    <rPh sb="1" eb="3">
      <t>タンイ</t>
    </rPh>
    <phoneticPr fontId="7"/>
  </si>
  <si>
    <t>計　(単位：円/t)</t>
    <rPh sb="0" eb="1">
      <t>ケイ</t>
    </rPh>
    <rPh sb="3" eb="5">
      <t>タンイ</t>
    </rPh>
    <phoneticPr fontId="7"/>
  </si>
  <si>
    <t>費用（年平均）</t>
    <rPh sb="0" eb="1">
      <t>ヒ</t>
    </rPh>
    <rPh sb="1" eb="2">
      <t>ヨウ</t>
    </rPh>
    <rPh sb="3" eb="6">
      <t>ネンヘイキン</t>
    </rPh>
    <phoneticPr fontId="7"/>
  </si>
  <si>
    <t>(単位：円/年)</t>
    <rPh sb="1" eb="3">
      <t>タンイ</t>
    </rPh>
    <phoneticPr fontId="7"/>
  </si>
  <si>
    <t>(単位：円)</t>
    <rPh sb="1" eb="3">
      <t>タンイ</t>
    </rPh>
    <phoneticPr fontId="7"/>
  </si>
  <si>
    <t>人件費</t>
    <rPh sb="0" eb="3">
      <t>ジンケンヒ</t>
    </rPh>
    <phoneticPr fontId="7"/>
  </si>
  <si>
    <t>その他費用</t>
    <rPh sb="2" eb="3">
      <t>タ</t>
    </rPh>
    <rPh sb="3" eb="5">
      <t>ヒヨウ</t>
    </rPh>
    <phoneticPr fontId="7"/>
  </si>
  <si>
    <t>適宜、項目を追加または細分化すること。なお、項目の削除は不可とする。</t>
    <rPh sb="0" eb="2">
      <t>テキギ</t>
    </rPh>
    <rPh sb="3" eb="5">
      <t>コウモク</t>
    </rPh>
    <rPh sb="6" eb="8">
      <t>ツイカ</t>
    </rPh>
    <rPh sb="11" eb="14">
      <t>サイブンカ</t>
    </rPh>
    <rPh sb="22" eb="24">
      <t>コウモク</t>
    </rPh>
    <rPh sb="25" eb="27">
      <t>サクジョ</t>
    </rPh>
    <rPh sb="28" eb="30">
      <t>フカ</t>
    </rPh>
    <phoneticPr fontId="7"/>
  </si>
  <si>
    <t>消費税及び地方消費税は含めず記載すること。また、物価上昇は考慮しないこと。</t>
    <rPh sb="0" eb="3">
      <t>ショウヒゼイ</t>
    </rPh>
    <rPh sb="3" eb="4">
      <t>オヨ</t>
    </rPh>
    <rPh sb="5" eb="7">
      <t>チホウ</t>
    </rPh>
    <rPh sb="7" eb="10">
      <t>ショウヒゼイ</t>
    </rPh>
    <rPh sb="11" eb="12">
      <t>フク</t>
    </rPh>
    <rPh sb="14" eb="16">
      <t>キサイ</t>
    </rPh>
    <rPh sb="24" eb="26">
      <t>ブッカ</t>
    </rPh>
    <rPh sb="26" eb="28">
      <t>ジョウショウ</t>
    </rPh>
    <rPh sb="29" eb="31">
      <t>コウリョ</t>
    </rPh>
    <phoneticPr fontId="7"/>
  </si>
  <si>
    <t>内容・算定根拠は可能な範囲で具体的に記載すること。なお、別紙を用いて説明する場合、様式は任意とする。</t>
    <rPh sb="0" eb="2">
      <t>ナイヨウ</t>
    </rPh>
    <rPh sb="3" eb="5">
      <t>サンテイ</t>
    </rPh>
    <rPh sb="5" eb="7">
      <t>コンキョ</t>
    </rPh>
    <rPh sb="8" eb="10">
      <t>カノウ</t>
    </rPh>
    <rPh sb="11" eb="13">
      <t>ハンイ</t>
    </rPh>
    <rPh sb="14" eb="17">
      <t>グタイテキ</t>
    </rPh>
    <rPh sb="18" eb="20">
      <t>キサイ</t>
    </rPh>
    <rPh sb="28" eb="30">
      <t>ベッシ</t>
    </rPh>
    <rPh sb="31" eb="32">
      <t>モチ</t>
    </rPh>
    <rPh sb="34" eb="36">
      <t>セツメイ</t>
    </rPh>
    <rPh sb="38" eb="40">
      <t>バアイ</t>
    </rPh>
    <rPh sb="41" eb="43">
      <t>ヨウシキ</t>
    </rPh>
    <rPh sb="44" eb="46">
      <t>ニンイ</t>
    </rPh>
    <phoneticPr fontId="7"/>
  </si>
  <si>
    <t>添付資料    ※表紙</t>
    <phoneticPr fontId="9"/>
  </si>
  <si>
    <r>
      <t>μg/m</t>
    </r>
    <r>
      <rPr>
        <vertAlign val="superscript"/>
        <sz val="10.5"/>
        <rFont val="ＭＳ Ｐゴシック"/>
        <family val="3"/>
        <charset val="128"/>
      </rPr>
      <t>3</t>
    </r>
    <r>
      <rPr>
        <sz val="10.5"/>
        <rFont val="ＭＳ Ｐゴシック"/>
        <family val="3"/>
        <charset val="128"/>
      </rPr>
      <t>N</t>
    </r>
    <phoneticPr fontId="7"/>
  </si>
  <si>
    <t>設計・施工期間　計（①+②）</t>
    <rPh sb="8" eb="9">
      <t>ケイ</t>
    </rPh>
    <phoneticPr fontId="9"/>
  </si>
  <si>
    <t>消費税及び地方消費税は、含めない金額を記載すること。また、物価上昇分は、考慮しないこと。</t>
    <rPh sb="0" eb="3">
      <t>ショウヒゼイ</t>
    </rPh>
    <rPh sb="3" eb="4">
      <t>オヨ</t>
    </rPh>
    <rPh sb="5" eb="7">
      <t>チホウ</t>
    </rPh>
    <rPh sb="7" eb="10">
      <t>ショウヒゼイ</t>
    </rPh>
    <rPh sb="12" eb="13">
      <t>フク</t>
    </rPh>
    <rPh sb="16" eb="18">
      <t>キンガク</t>
    </rPh>
    <rPh sb="19" eb="21">
      <t>キサイ</t>
    </rPh>
    <rPh sb="29" eb="31">
      <t>ブッカ</t>
    </rPh>
    <rPh sb="31" eb="33">
      <t>ジョウショウ</t>
    </rPh>
    <rPh sb="33" eb="34">
      <t>ブン</t>
    </rPh>
    <rPh sb="36" eb="38">
      <t>コウリョ</t>
    </rPh>
    <phoneticPr fontId="7"/>
  </si>
  <si>
    <t>■</t>
    <phoneticPr fontId="7"/>
  </si>
  <si>
    <t>事　　業　　年　　度</t>
    <phoneticPr fontId="7"/>
  </si>
  <si>
    <t>営業費用</t>
    <phoneticPr fontId="7"/>
  </si>
  <si>
    <t>営業損益（＝①－②）</t>
    <phoneticPr fontId="7"/>
  </si>
  <si>
    <t>④</t>
    <phoneticPr fontId="7"/>
  </si>
  <si>
    <t>営業外収入</t>
    <phoneticPr fontId="7"/>
  </si>
  <si>
    <t>⑤</t>
    <phoneticPr fontId="7"/>
  </si>
  <si>
    <t>⑥</t>
    <phoneticPr fontId="7"/>
  </si>
  <si>
    <t>営業外損益（＝④－⑤）</t>
    <phoneticPr fontId="7"/>
  </si>
  <si>
    <t>⑦</t>
    <phoneticPr fontId="7"/>
  </si>
  <si>
    <t>⑧</t>
    <phoneticPr fontId="7"/>
  </si>
  <si>
    <t>⑨</t>
    <phoneticPr fontId="7"/>
  </si>
  <si>
    <t>Cash-In</t>
    <phoneticPr fontId="7"/>
  </si>
  <si>
    <t>　　〃</t>
    <phoneticPr fontId="7"/>
  </si>
  <si>
    <t>Cash-Out</t>
    <phoneticPr fontId="7"/>
  </si>
  <si>
    <t>内容・算定根拠</t>
    <phoneticPr fontId="7"/>
  </si>
  <si>
    <t>・</t>
    <phoneticPr fontId="7"/>
  </si>
  <si>
    <t>a</t>
    <phoneticPr fontId="7"/>
  </si>
  <si>
    <t>b</t>
    <phoneticPr fontId="7"/>
  </si>
  <si>
    <t>c</t>
    <phoneticPr fontId="7"/>
  </si>
  <si>
    <t>区　分</t>
    <rPh sb="0" eb="1">
      <t>ク</t>
    </rPh>
    <rPh sb="2" eb="3">
      <t>フン</t>
    </rPh>
    <phoneticPr fontId="7"/>
  </si>
  <si>
    <t>機　器
・
部　位</t>
    <rPh sb="6" eb="7">
      <t>ブ</t>
    </rPh>
    <rPh sb="8" eb="9">
      <t>イ</t>
    </rPh>
    <phoneticPr fontId="7"/>
  </si>
  <si>
    <t>部　品
・
内　容</t>
    <rPh sb="6" eb="7">
      <t>ナイ</t>
    </rPh>
    <rPh sb="8" eb="9">
      <t>カタチ</t>
    </rPh>
    <phoneticPr fontId="7"/>
  </si>
  <si>
    <t>備　考</t>
    <phoneticPr fontId="7"/>
  </si>
  <si>
    <t>ＢＭ</t>
    <phoneticPr fontId="7"/>
  </si>
  <si>
    <t>ＴＢＭ</t>
    <phoneticPr fontId="7"/>
  </si>
  <si>
    <t>ＣＢＭ</t>
    <phoneticPr fontId="7"/>
  </si>
  <si>
    <t>余熱利用設備</t>
    <phoneticPr fontId="7"/>
  </si>
  <si>
    <t>排水処理設備</t>
    <phoneticPr fontId="7"/>
  </si>
  <si>
    <t>電気設備</t>
    <phoneticPr fontId="7"/>
  </si>
  <si>
    <t>計装設備</t>
    <phoneticPr fontId="7"/>
  </si>
  <si>
    <t>建築物
（外部仕上）</t>
    <rPh sb="0" eb="3">
      <t>ケンチクブツ</t>
    </rPh>
    <rPh sb="5" eb="7">
      <t>ガイブ</t>
    </rPh>
    <rPh sb="7" eb="9">
      <t>シアゲ</t>
    </rPh>
    <phoneticPr fontId="7"/>
  </si>
  <si>
    <t>建築物
（内部仕上）</t>
    <rPh sb="0" eb="3">
      <t>ケンチクブツ</t>
    </rPh>
    <rPh sb="5" eb="7">
      <t>ナイブ</t>
    </rPh>
    <rPh sb="7" eb="9">
      <t>シアゲ</t>
    </rPh>
    <phoneticPr fontId="7"/>
  </si>
  <si>
    <t>外構・その他</t>
    <rPh sb="0" eb="2">
      <t>ガイコウ</t>
    </rPh>
    <rPh sb="5" eb="6">
      <t>タ</t>
    </rPh>
    <phoneticPr fontId="7"/>
  </si>
  <si>
    <t>（千円）</t>
    <phoneticPr fontId="7"/>
  </si>
  <si>
    <t>　　　5．建築物については、期間中に該当する維持補修項目を挙げて、記入すること（部位の例：外壁、屋根、防食塗装等）。</t>
    <rPh sb="5" eb="8">
      <t>ケンチクブツ</t>
    </rPh>
    <rPh sb="14" eb="17">
      <t>キカンチュウ</t>
    </rPh>
    <rPh sb="18" eb="20">
      <t>ガイトウ</t>
    </rPh>
    <rPh sb="22" eb="24">
      <t>イジ</t>
    </rPh>
    <rPh sb="24" eb="26">
      <t>ホシュウ</t>
    </rPh>
    <rPh sb="26" eb="28">
      <t>コウモク</t>
    </rPh>
    <rPh sb="29" eb="30">
      <t>ア</t>
    </rPh>
    <rPh sb="33" eb="35">
      <t>キニュウ</t>
    </rPh>
    <rPh sb="40" eb="42">
      <t>ブイ</t>
    </rPh>
    <rPh sb="43" eb="44">
      <t>レイ</t>
    </rPh>
    <rPh sb="45" eb="46">
      <t>ガイ</t>
    </rPh>
    <rPh sb="46" eb="47">
      <t>カベ</t>
    </rPh>
    <rPh sb="48" eb="50">
      <t>ヤネ</t>
    </rPh>
    <rPh sb="51" eb="53">
      <t>ボウショク</t>
    </rPh>
    <rPh sb="53" eb="55">
      <t>トソウ</t>
    </rPh>
    <rPh sb="55" eb="56">
      <t>トウ</t>
    </rPh>
    <phoneticPr fontId="7"/>
  </si>
  <si>
    <t>　　　6．整備スケジュール欄は、該当する年度に○印をつけ、各年度の維持補修費の合計金額を維持補修費欄に記入すること。</t>
    <rPh sb="5" eb="7">
      <t>セイビ</t>
    </rPh>
    <rPh sb="13" eb="14">
      <t>ラン</t>
    </rPh>
    <rPh sb="16" eb="18">
      <t>ガイトウ</t>
    </rPh>
    <rPh sb="20" eb="22">
      <t>ネンド</t>
    </rPh>
    <rPh sb="24" eb="25">
      <t>ジルシ</t>
    </rPh>
    <rPh sb="29" eb="32">
      <t>カクネンド</t>
    </rPh>
    <rPh sb="33" eb="35">
      <t>イジ</t>
    </rPh>
    <rPh sb="35" eb="37">
      <t>ホシュウ</t>
    </rPh>
    <rPh sb="37" eb="38">
      <t>ヒ</t>
    </rPh>
    <rPh sb="39" eb="41">
      <t>ゴウケイ</t>
    </rPh>
    <rPh sb="41" eb="43">
      <t>キンガク</t>
    </rPh>
    <rPh sb="44" eb="46">
      <t>イジ</t>
    </rPh>
    <rPh sb="46" eb="48">
      <t>ホシュウ</t>
    </rPh>
    <rPh sb="48" eb="49">
      <t>ヒ</t>
    </rPh>
    <rPh sb="49" eb="50">
      <t>ラン</t>
    </rPh>
    <rPh sb="51" eb="53">
      <t>キニュウ</t>
    </rPh>
    <phoneticPr fontId="7"/>
  </si>
  <si>
    <t>　　　7．必要に応じ枠、ページ数を増やして記入すること。</t>
    <rPh sb="10" eb="11">
      <t>ワク</t>
    </rPh>
    <rPh sb="15" eb="16">
      <t>スウ</t>
    </rPh>
    <phoneticPr fontId="7"/>
  </si>
  <si>
    <t>その他設備</t>
    <rPh sb="2" eb="3">
      <t>タ</t>
    </rPh>
    <rPh sb="3" eb="5">
      <t>セツビ</t>
    </rPh>
    <phoneticPr fontId="7"/>
  </si>
  <si>
    <t>維持補修費</t>
    <rPh sb="0" eb="2">
      <t>イジ</t>
    </rPh>
    <rPh sb="2" eb="4">
      <t>ホシュウ</t>
    </rPh>
    <rPh sb="4" eb="5">
      <t>ヒ</t>
    </rPh>
    <phoneticPr fontId="7"/>
  </si>
  <si>
    <t>R9年度</t>
    <rPh sb="2" eb="3">
      <t>ネン</t>
    </rPh>
    <rPh sb="3" eb="4">
      <t>ド</t>
    </rPh>
    <phoneticPr fontId="7"/>
  </si>
  <si>
    <t>R10年度</t>
    <rPh sb="3" eb="4">
      <t>ネン</t>
    </rPh>
    <rPh sb="4" eb="5">
      <t>ド</t>
    </rPh>
    <phoneticPr fontId="7"/>
  </si>
  <si>
    <t>R11年度</t>
    <rPh sb="3" eb="4">
      <t>ネン</t>
    </rPh>
    <rPh sb="4" eb="5">
      <t>ド</t>
    </rPh>
    <phoneticPr fontId="7"/>
  </si>
  <si>
    <t>R12年度</t>
    <rPh sb="3" eb="4">
      <t>ネン</t>
    </rPh>
    <rPh sb="4" eb="5">
      <t>ド</t>
    </rPh>
    <phoneticPr fontId="7"/>
  </si>
  <si>
    <t>R13年度</t>
    <rPh sb="3" eb="4">
      <t>ネン</t>
    </rPh>
    <rPh sb="4" eb="5">
      <t>ド</t>
    </rPh>
    <phoneticPr fontId="7"/>
  </si>
  <si>
    <t>R14年度</t>
    <rPh sb="3" eb="4">
      <t>ネン</t>
    </rPh>
    <rPh sb="4" eb="5">
      <t>ド</t>
    </rPh>
    <phoneticPr fontId="7"/>
  </si>
  <si>
    <t>R15年度</t>
    <rPh sb="3" eb="4">
      <t>ネン</t>
    </rPh>
    <rPh sb="4" eb="5">
      <t>ド</t>
    </rPh>
    <phoneticPr fontId="7"/>
  </si>
  <si>
    <t>R16年度</t>
    <rPh sb="3" eb="4">
      <t>ネン</t>
    </rPh>
    <rPh sb="4" eb="5">
      <t>ド</t>
    </rPh>
    <phoneticPr fontId="7"/>
  </si>
  <si>
    <t>R17年度</t>
    <rPh sb="3" eb="4">
      <t>ネン</t>
    </rPh>
    <rPh sb="4" eb="5">
      <t>ド</t>
    </rPh>
    <phoneticPr fontId="7"/>
  </si>
  <si>
    <t>R18年度</t>
    <rPh sb="3" eb="4">
      <t>ネン</t>
    </rPh>
    <rPh sb="4" eb="5">
      <t>ド</t>
    </rPh>
    <phoneticPr fontId="7"/>
  </si>
  <si>
    <t>R19年度</t>
    <rPh sb="3" eb="4">
      <t>ネン</t>
    </rPh>
    <rPh sb="4" eb="5">
      <t>ド</t>
    </rPh>
    <phoneticPr fontId="7"/>
  </si>
  <si>
    <t>R20年度</t>
    <rPh sb="3" eb="4">
      <t>ネン</t>
    </rPh>
    <rPh sb="4" eb="5">
      <t>ド</t>
    </rPh>
    <phoneticPr fontId="7"/>
  </si>
  <si>
    <t>R21年度</t>
    <rPh sb="3" eb="4">
      <t>ネン</t>
    </rPh>
    <rPh sb="4" eb="5">
      <t>ド</t>
    </rPh>
    <phoneticPr fontId="7"/>
  </si>
  <si>
    <t>R22年度</t>
    <rPh sb="3" eb="4">
      <t>ネン</t>
    </rPh>
    <rPh sb="4" eb="5">
      <t>ド</t>
    </rPh>
    <phoneticPr fontId="7"/>
  </si>
  <si>
    <t>R23年度</t>
    <rPh sb="3" eb="4">
      <t>ネン</t>
    </rPh>
    <rPh sb="4" eb="5">
      <t>ド</t>
    </rPh>
    <phoneticPr fontId="7"/>
  </si>
  <si>
    <t>R24年度</t>
    <rPh sb="3" eb="4">
      <t>ネン</t>
    </rPh>
    <rPh sb="4" eb="5">
      <t>ド</t>
    </rPh>
    <phoneticPr fontId="7"/>
  </si>
  <si>
    <t>R25年度</t>
    <rPh sb="3" eb="4">
      <t>ネン</t>
    </rPh>
    <rPh sb="4" eb="5">
      <t>ド</t>
    </rPh>
    <phoneticPr fontId="7"/>
  </si>
  <si>
    <t>R26年度</t>
    <rPh sb="3" eb="4">
      <t>ネン</t>
    </rPh>
    <rPh sb="4" eb="5">
      <t>ド</t>
    </rPh>
    <phoneticPr fontId="7"/>
  </si>
  <si>
    <t>R27年度</t>
    <rPh sb="3" eb="4">
      <t>ネン</t>
    </rPh>
    <rPh sb="4" eb="5">
      <t>ド</t>
    </rPh>
    <phoneticPr fontId="7"/>
  </si>
  <si>
    <t>令和9年度</t>
    <rPh sb="0" eb="1">
      <t>レイ</t>
    </rPh>
    <rPh sb="1" eb="2">
      <t>ワ</t>
    </rPh>
    <rPh sb="3" eb="5">
      <t>ネンド</t>
    </rPh>
    <phoneticPr fontId="7"/>
  </si>
  <si>
    <t>令和10年度</t>
    <rPh sb="0" eb="1">
      <t>レイ</t>
    </rPh>
    <rPh sb="1" eb="2">
      <t>ワ</t>
    </rPh>
    <rPh sb="4" eb="6">
      <t>ネンド</t>
    </rPh>
    <phoneticPr fontId="7"/>
  </si>
  <si>
    <t>令和11年度</t>
    <rPh sb="0" eb="1">
      <t>レイ</t>
    </rPh>
    <rPh sb="1" eb="2">
      <t>ワ</t>
    </rPh>
    <rPh sb="4" eb="6">
      <t>ネンド</t>
    </rPh>
    <phoneticPr fontId="7"/>
  </si>
  <si>
    <t>令和12年度</t>
    <rPh sb="0" eb="1">
      <t>レイ</t>
    </rPh>
    <rPh sb="1" eb="2">
      <t>ワ</t>
    </rPh>
    <rPh sb="4" eb="6">
      <t>ネンド</t>
    </rPh>
    <phoneticPr fontId="7"/>
  </si>
  <si>
    <t>令和13年度</t>
    <rPh sb="0" eb="1">
      <t>レイ</t>
    </rPh>
    <rPh sb="1" eb="2">
      <t>ワ</t>
    </rPh>
    <rPh sb="4" eb="6">
      <t>ネンド</t>
    </rPh>
    <phoneticPr fontId="7"/>
  </si>
  <si>
    <t>令和14年度</t>
    <rPh sb="0" eb="1">
      <t>レイ</t>
    </rPh>
    <rPh sb="1" eb="2">
      <t>ワ</t>
    </rPh>
    <rPh sb="4" eb="6">
      <t>ネンド</t>
    </rPh>
    <phoneticPr fontId="7"/>
  </si>
  <si>
    <t>令和15年度</t>
    <rPh sb="0" eb="1">
      <t>レイ</t>
    </rPh>
    <rPh sb="1" eb="2">
      <t>ワ</t>
    </rPh>
    <rPh sb="4" eb="6">
      <t>ネンド</t>
    </rPh>
    <phoneticPr fontId="7"/>
  </si>
  <si>
    <t>令和16年度</t>
    <rPh sb="0" eb="1">
      <t>レイ</t>
    </rPh>
    <rPh sb="1" eb="2">
      <t>ワ</t>
    </rPh>
    <rPh sb="4" eb="6">
      <t>ネンド</t>
    </rPh>
    <phoneticPr fontId="7"/>
  </si>
  <si>
    <t>令和17年度</t>
    <rPh sb="0" eb="1">
      <t>レイ</t>
    </rPh>
    <rPh sb="1" eb="2">
      <t>ワ</t>
    </rPh>
    <rPh sb="4" eb="6">
      <t>ネンド</t>
    </rPh>
    <phoneticPr fontId="7"/>
  </si>
  <si>
    <t>令和18年度</t>
    <rPh sb="0" eb="1">
      <t>レイ</t>
    </rPh>
    <rPh sb="1" eb="2">
      <t>ワ</t>
    </rPh>
    <rPh sb="4" eb="6">
      <t>ネンド</t>
    </rPh>
    <phoneticPr fontId="7"/>
  </si>
  <si>
    <t>令和19年度</t>
    <rPh sb="0" eb="1">
      <t>レイ</t>
    </rPh>
    <rPh sb="1" eb="2">
      <t>ワ</t>
    </rPh>
    <rPh sb="4" eb="6">
      <t>ネンド</t>
    </rPh>
    <phoneticPr fontId="7"/>
  </si>
  <si>
    <t>令和20年度</t>
    <rPh sb="0" eb="1">
      <t>レイ</t>
    </rPh>
    <rPh sb="1" eb="2">
      <t>ワ</t>
    </rPh>
    <rPh sb="4" eb="6">
      <t>ネンド</t>
    </rPh>
    <phoneticPr fontId="7"/>
  </si>
  <si>
    <t>令和21年度</t>
    <rPh sb="0" eb="1">
      <t>レイ</t>
    </rPh>
    <rPh sb="1" eb="2">
      <t>ワ</t>
    </rPh>
    <rPh sb="4" eb="6">
      <t>ネンド</t>
    </rPh>
    <phoneticPr fontId="7"/>
  </si>
  <si>
    <t>令和22年度</t>
    <rPh sb="0" eb="1">
      <t>レイ</t>
    </rPh>
    <rPh sb="1" eb="2">
      <t>ワ</t>
    </rPh>
    <rPh sb="4" eb="6">
      <t>ネンド</t>
    </rPh>
    <phoneticPr fontId="7"/>
  </si>
  <si>
    <t>令和23年度</t>
    <rPh sb="0" eb="1">
      <t>レイ</t>
    </rPh>
    <rPh sb="1" eb="2">
      <t>ワ</t>
    </rPh>
    <rPh sb="4" eb="6">
      <t>ネンド</t>
    </rPh>
    <phoneticPr fontId="7"/>
  </si>
  <si>
    <t>令和24年度</t>
    <rPh sb="0" eb="1">
      <t>レイ</t>
    </rPh>
    <rPh sb="1" eb="2">
      <t>ワ</t>
    </rPh>
    <rPh sb="4" eb="6">
      <t>ネンド</t>
    </rPh>
    <phoneticPr fontId="7"/>
  </si>
  <si>
    <t>令和25年度</t>
    <rPh sb="0" eb="1">
      <t>レイ</t>
    </rPh>
    <rPh sb="1" eb="2">
      <t>ワ</t>
    </rPh>
    <rPh sb="4" eb="6">
      <t>ネンド</t>
    </rPh>
    <phoneticPr fontId="7"/>
  </si>
  <si>
    <t>令和26年度</t>
    <rPh sb="0" eb="1">
      <t>レイ</t>
    </rPh>
    <rPh sb="1" eb="2">
      <t>ワ</t>
    </rPh>
    <rPh sb="4" eb="6">
      <t>ネンド</t>
    </rPh>
    <phoneticPr fontId="7"/>
  </si>
  <si>
    <t>令和27年度</t>
    <rPh sb="0" eb="1">
      <t>レイ</t>
    </rPh>
    <rPh sb="1" eb="2">
      <t>ワ</t>
    </rPh>
    <rPh sb="4" eb="6">
      <t>ネンド</t>
    </rPh>
    <phoneticPr fontId="7"/>
  </si>
  <si>
    <t>※1　必要に応じて行を追加して記入すること。</t>
    <phoneticPr fontId="7"/>
  </si>
  <si>
    <t>※3　地元企業への発注額として計上できるのは、二次下請までとする。ただし、一次下請（地元）→二次下請（地元）の場合は、一次下請への発注額のみを計上できるものとし、二次下請への発注額は含めないこと（ダブル計上は不可）。</t>
    <rPh sb="3" eb="5">
      <t>ジモト</t>
    </rPh>
    <rPh sb="5" eb="7">
      <t>キギョウ</t>
    </rPh>
    <rPh sb="9" eb="11">
      <t>ハッチュウ</t>
    </rPh>
    <rPh sb="11" eb="12">
      <t>ガク</t>
    </rPh>
    <rPh sb="15" eb="17">
      <t>ケイジョウ</t>
    </rPh>
    <rPh sb="23" eb="25">
      <t>ニジ</t>
    </rPh>
    <rPh sb="25" eb="27">
      <t>シタウ</t>
    </rPh>
    <rPh sb="37" eb="39">
      <t>イチジ</t>
    </rPh>
    <rPh sb="39" eb="41">
      <t>シタウ</t>
    </rPh>
    <rPh sb="42" eb="44">
      <t>ジモト</t>
    </rPh>
    <rPh sb="46" eb="48">
      <t>ニジ</t>
    </rPh>
    <rPh sb="48" eb="50">
      <t>シタウ</t>
    </rPh>
    <rPh sb="51" eb="53">
      <t>ジモト</t>
    </rPh>
    <rPh sb="55" eb="57">
      <t>バアイ</t>
    </rPh>
    <rPh sb="59" eb="61">
      <t>イチジ</t>
    </rPh>
    <rPh sb="61" eb="63">
      <t>シタウ</t>
    </rPh>
    <rPh sb="65" eb="67">
      <t>ハッチュウ</t>
    </rPh>
    <rPh sb="67" eb="68">
      <t>ガク</t>
    </rPh>
    <rPh sb="71" eb="73">
      <t>ケイジョウ</t>
    </rPh>
    <rPh sb="81" eb="83">
      <t>ニジ</t>
    </rPh>
    <rPh sb="83" eb="85">
      <t>シタウ</t>
    </rPh>
    <rPh sb="87" eb="89">
      <t>ハッチュウ</t>
    </rPh>
    <rPh sb="89" eb="90">
      <t>ガク</t>
    </rPh>
    <rPh sb="91" eb="92">
      <t>フク</t>
    </rPh>
    <rPh sb="101" eb="103">
      <t>ケイジョウ</t>
    </rPh>
    <rPh sb="104" eb="106">
      <t>フカ</t>
    </rPh>
    <phoneticPr fontId="7"/>
  </si>
  <si>
    <t>様式第1号</t>
  </si>
  <si>
    <t>入札説明書等に関する質問書</t>
  </si>
  <si>
    <t>△</t>
  </si>
  <si>
    <t>○</t>
  </si>
  <si>
    <t>様式第2号</t>
  </si>
  <si>
    <t>様式第3号</t>
  </si>
  <si>
    <t>様式第8号-1</t>
  </si>
  <si>
    <t>様式第8号-2</t>
  </si>
  <si>
    <t>様式第8号-3</t>
  </si>
  <si>
    <t>入札辞退届</t>
  </si>
  <si>
    <t>対面的対話への参加申込書</t>
  </si>
  <si>
    <t>様式第12号</t>
  </si>
  <si>
    <t>入札提案書類提出届</t>
  </si>
  <si>
    <t>要求水準に関する誓約書</t>
  </si>
  <si>
    <t>入札書</t>
  </si>
  <si>
    <t>様式第14号（別紙1）</t>
    <rPh sb="7" eb="9">
      <t>ベッシ</t>
    </rPh>
    <phoneticPr fontId="8"/>
  </si>
  <si>
    <t>様式第14号（別紙2）</t>
    <rPh sb="7" eb="9">
      <t>ベッシ</t>
    </rPh>
    <phoneticPr fontId="8"/>
  </si>
  <si>
    <t>様式第14号（別紙3）</t>
    <rPh sb="7" eb="9">
      <t>ベッシ</t>
    </rPh>
    <phoneticPr fontId="8"/>
  </si>
  <si>
    <t>様式第15号</t>
  </si>
  <si>
    <t>様式第15号-1</t>
  </si>
  <si>
    <t>様式第15号-1-1</t>
  </si>
  <si>
    <t>運転基準値・要監視基準値</t>
  </si>
  <si>
    <t>様式第15号-2-2（別紙1）</t>
    <rPh sb="11" eb="13">
      <t>ベッシ</t>
    </rPh>
    <phoneticPr fontId="8"/>
  </si>
  <si>
    <t>付保する保険の内容</t>
  </si>
  <si>
    <t>温室効果ガスの算定方法</t>
    <rPh sb="0" eb="2">
      <t>オンシツ</t>
    </rPh>
    <rPh sb="2" eb="4">
      <t>コウカ</t>
    </rPh>
    <rPh sb="7" eb="9">
      <t>サンテイ</t>
    </rPh>
    <rPh sb="9" eb="11">
      <t>ホウホウ</t>
    </rPh>
    <phoneticPr fontId="7"/>
  </si>
  <si>
    <t>　算定に用いる数値や算定式等、具体的に記載すること。　
　また、温室効果ガスの算定にあたっては、次の内容に従うものとする。</t>
    <rPh sb="19" eb="21">
      <t>キサイ</t>
    </rPh>
    <rPh sb="48" eb="49">
      <t>ツギ</t>
    </rPh>
    <rPh sb="50" eb="52">
      <t>ナイヨウ</t>
    </rPh>
    <rPh sb="53" eb="54">
      <t>シタガ</t>
    </rPh>
    <phoneticPr fontId="7"/>
  </si>
  <si>
    <t xml:space="preserve">【具体的な算定式等】
◆基準ごみにおける温室効果ガスの年間排出量とその内訳
◆運営期間を通した温室効果ガス排出量
</t>
    <rPh sb="1" eb="3">
      <t>グタイ</t>
    </rPh>
    <rPh sb="3" eb="4">
      <t>テキ</t>
    </rPh>
    <rPh sb="5" eb="7">
      <t>サンテイ</t>
    </rPh>
    <rPh sb="7" eb="8">
      <t>シキ</t>
    </rPh>
    <rPh sb="8" eb="9">
      <t>ナド</t>
    </rPh>
    <phoneticPr fontId="7"/>
  </si>
  <si>
    <t>※1　必要に応じ枚数を増やして記入すること。</t>
    <rPh sb="8" eb="10">
      <t>マイスウ</t>
    </rPh>
    <phoneticPr fontId="7"/>
  </si>
  <si>
    <t>電気関係調書（発電電力等）</t>
    <rPh sb="0" eb="2">
      <t>デンキ</t>
    </rPh>
    <rPh sb="2" eb="4">
      <t>カンケイ</t>
    </rPh>
    <rPh sb="4" eb="6">
      <t>チョウショ</t>
    </rPh>
    <rPh sb="7" eb="9">
      <t>ハツデン</t>
    </rPh>
    <rPh sb="9" eb="11">
      <t>デンリョク</t>
    </rPh>
    <rPh sb="11" eb="12">
      <t>ナド</t>
    </rPh>
    <phoneticPr fontId="7"/>
  </si>
  <si>
    <t>①施設設計条件</t>
  </si>
  <si>
    <t>項　　　　目</t>
  </si>
  <si>
    <t>内　　　　　容</t>
  </si>
  <si>
    <t>電気事業者名</t>
  </si>
  <si>
    <t>タービン形式</t>
  </si>
  <si>
    <t>基本料金　（円/KW）</t>
  </si>
  <si>
    <t>蒸気条件</t>
  </si>
  <si>
    <t>入口</t>
  </si>
  <si>
    <t>出口</t>
  </si>
  <si>
    <t>℃</t>
  </si>
  <si>
    <t>MPa</t>
  </si>
  <si>
    <t>発電機の容量</t>
  </si>
  <si>
    <t>　</t>
  </si>
  <si>
    <t>kW</t>
  </si>
  <si>
    <t>買　電　料　金</t>
  </si>
  <si>
    <t>基本料金
（円）/月</t>
  </si>
  <si>
    <t>基本料金
（千円）/年</t>
  </si>
  <si>
    <t>使用量
[kWh/年]</t>
  </si>
  <si>
    <t>単価[円/kWh]</t>
  </si>
  <si>
    <t>料金
（千円税抜）</t>
  </si>
  <si>
    <t>夏　　季</t>
  </si>
  <si>
    <t>その他季</t>
    <phoneticPr fontId="7"/>
  </si>
  <si>
    <t>基準ごみ</t>
  </si>
  <si>
    <t>低質ごみ</t>
  </si>
  <si>
    <t>高質ごみ</t>
  </si>
  <si>
    <t>項　　目</t>
  </si>
  <si>
    <t>単位</t>
  </si>
  <si>
    <t>契約電力</t>
  </si>
  <si>
    <t>全停止時使用電力</t>
  </si>
  <si>
    <t>％</t>
  </si>
  <si>
    <t>項　　目</t>
    <rPh sb="0" eb="1">
      <t>コウ</t>
    </rPh>
    <rPh sb="3" eb="4">
      <t>メ</t>
    </rPh>
    <phoneticPr fontId="7"/>
  </si>
  <si>
    <t>R11</t>
  </si>
  <si>
    <t>R12</t>
  </si>
  <si>
    <t>R13</t>
  </si>
  <si>
    <t>R14</t>
  </si>
  <si>
    <t>R15</t>
  </si>
  <si>
    <t>R16</t>
  </si>
  <si>
    <t>R17</t>
  </si>
  <si>
    <t>R21</t>
  </si>
  <si>
    <t>R22</t>
  </si>
  <si>
    <t>R23</t>
  </si>
  <si>
    <t>R24</t>
  </si>
  <si>
    <t>R25</t>
  </si>
  <si>
    <t>年間発電量[kWh/年]</t>
    <rPh sb="0" eb="2">
      <t>ネンカン</t>
    </rPh>
    <rPh sb="2" eb="4">
      <t>ハツデン</t>
    </rPh>
    <rPh sb="4" eb="5">
      <t>リョウ</t>
    </rPh>
    <phoneticPr fontId="7"/>
  </si>
  <si>
    <t>年間売電量[kWh/年]</t>
    <rPh sb="0" eb="2">
      <t>ネンカン</t>
    </rPh>
    <rPh sb="2" eb="4">
      <t>バイデン</t>
    </rPh>
    <rPh sb="4" eb="5">
      <t>リョウ</t>
    </rPh>
    <phoneticPr fontId="7"/>
  </si>
  <si>
    <t>※基準ごみ時</t>
    <rPh sb="1" eb="3">
      <t>キジュン</t>
    </rPh>
    <rPh sb="5" eb="6">
      <t>ジ</t>
    </rPh>
    <phoneticPr fontId="7"/>
  </si>
  <si>
    <t>注）必要に応じ欄（枠）を増やして記入すること。</t>
    <rPh sb="0" eb="1">
      <t>チュウ</t>
    </rPh>
    <rPh sb="7" eb="8">
      <t>ラン</t>
    </rPh>
    <rPh sb="9" eb="10">
      <t>ワク</t>
    </rPh>
    <phoneticPr fontId="7"/>
  </si>
  <si>
    <t>R26</t>
  </si>
  <si>
    <t>R27</t>
  </si>
  <si>
    <t>③運営期間中の地元企業の活用
（地元企業への発注）</t>
    <rPh sb="1" eb="3">
      <t>ウンエイ</t>
    </rPh>
    <rPh sb="3" eb="5">
      <t>キカン</t>
    </rPh>
    <rPh sb="5" eb="6">
      <t>チュウ</t>
    </rPh>
    <rPh sb="7" eb="9">
      <t>ジモト</t>
    </rPh>
    <rPh sb="9" eb="11">
      <t>キギョウ</t>
    </rPh>
    <rPh sb="12" eb="14">
      <t>カツヨウ</t>
    </rPh>
    <rPh sb="16" eb="18">
      <t>ジモト</t>
    </rPh>
    <rPh sb="18" eb="20">
      <t>キギョウ</t>
    </rPh>
    <rPh sb="22" eb="24">
      <t>ハッチュウ</t>
    </rPh>
    <phoneticPr fontId="9"/>
  </si>
  <si>
    <t>運営期間　計（③）</t>
    <rPh sb="0" eb="2">
      <t>ウンエイ</t>
    </rPh>
    <rPh sb="2" eb="4">
      <t>キカン</t>
    </rPh>
    <rPh sb="5" eb="6">
      <t>ケイ</t>
    </rPh>
    <phoneticPr fontId="9"/>
  </si>
  <si>
    <t>地域貢献金額　合計（①+②+③）</t>
    <rPh sb="0" eb="2">
      <t>チイキ</t>
    </rPh>
    <rPh sb="2" eb="4">
      <t>コウケン</t>
    </rPh>
    <rPh sb="4" eb="6">
      <t>キンガク</t>
    </rPh>
    <rPh sb="7" eb="8">
      <t>ゴウ</t>
    </rPh>
    <rPh sb="8" eb="9">
      <t>ケイ</t>
    </rPh>
    <phoneticPr fontId="9"/>
  </si>
  <si>
    <t>△</t>
    <phoneticPr fontId="9"/>
  </si>
  <si>
    <t>硫黄酸化物</t>
    <phoneticPr fontId="7"/>
  </si>
  <si>
    <t>塩化水素</t>
    <phoneticPr fontId="7"/>
  </si>
  <si>
    <t>窒素酸化物</t>
    <phoneticPr fontId="7"/>
  </si>
  <si>
    <t>※4　資材等調達を含む工事発注の場合、同一企業への発注額を①及び②の両方に計上しないこと（ダブル計上は不可）。</t>
    <rPh sb="3" eb="5">
      <t>シザイ</t>
    </rPh>
    <rPh sb="5" eb="6">
      <t>トウ</t>
    </rPh>
    <rPh sb="6" eb="8">
      <t>チョウタツ</t>
    </rPh>
    <rPh sb="9" eb="10">
      <t>フク</t>
    </rPh>
    <rPh sb="11" eb="13">
      <t>コウジ</t>
    </rPh>
    <rPh sb="13" eb="15">
      <t>ハッチュウ</t>
    </rPh>
    <rPh sb="16" eb="18">
      <t>バアイ</t>
    </rPh>
    <rPh sb="19" eb="21">
      <t>ドウイツ</t>
    </rPh>
    <rPh sb="21" eb="23">
      <t>キギョウ</t>
    </rPh>
    <rPh sb="25" eb="27">
      <t>ハッチュウ</t>
    </rPh>
    <rPh sb="27" eb="28">
      <t>ガク</t>
    </rPh>
    <rPh sb="30" eb="31">
      <t>オヨ</t>
    </rPh>
    <rPh sb="34" eb="36">
      <t>リョウホウ</t>
    </rPh>
    <rPh sb="37" eb="39">
      <t>ケイジョウ</t>
    </rPh>
    <rPh sb="48" eb="50">
      <t>ケイジョウ</t>
    </rPh>
    <rPh sb="51" eb="53">
      <t>フカ</t>
    </rPh>
    <phoneticPr fontId="7"/>
  </si>
  <si>
    <t>①地元雇用</t>
    <rPh sb="1" eb="3">
      <t>ジモト</t>
    </rPh>
    <rPh sb="3" eb="5">
      <t>コヨウ</t>
    </rPh>
    <phoneticPr fontId="9"/>
  </si>
  <si>
    <t>地域貢献金額（地元雇用額）　計（①）</t>
    <rPh sb="0" eb="2">
      <t>チイキ</t>
    </rPh>
    <rPh sb="2" eb="4">
      <t>コウケン</t>
    </rPh>
    <rPh sb="4" eb="6">
      <t>キンガク</t>
    </rPh>
    <rPh sb="7" eb="9">
      <t>ジモト</t>
    </rPh>
    <rPh sb="9" eb="11">
      <t>コヨウ</t>
    </rPh>
    <rPh sb="11" eb="12">
      <t>ガク</t>
    </rPh>
    <rPh sb="14" eb="15">
      <t>ケイ</t>
    </rPh>
    <phoneticPr fontId="9"/>
  </si>
  <si>
    <t>様　　式　　集</t>
    <rPh sb="0" eb="1">
      <t>サマ</t>
    </rPh>
    <rPh sb="3" eb="4">
      <t>シキ</t>
    </rPh>
    <rPh sb="6" eb="7">
      <t>シュウ</t>
    </rPh>
    <phoneticPr fontId="31"/>
  </si>
  <si>
    <t>参加表明書　兼　参加資格確認申請書</t>
    <rPh sb="6" eb="7">
      <t>ケン</t>
    </rPh>
    <phoneticPr fontId="9"/>
  </si>
  <si>
    <t>参加資格確認申請書添付資料</t>
    <rPh sb="4" eb="6">
      <t>カクニン</t>
    </rPh>
    <rPh sb="9" eb="11">
      <t>テンプ</t>
    </rPh>
    <rPh sb="11" eb="13">
      <t>シリョウ</t>
    </rPh>
    <phoneticPr fontId="8"/>
  </si>
  <si>
    <t>リスク管理方針書に対する質問</t>
    <rPh sb="3" eb="5">
      <t>カンリ</t>
    </rPh>
    <rPh sb="5" eb="7">
      <t>ホウシン</t>
    </rPh>
    <rPh sb="7" eb="8">
      <t>ショ</t>
    </rPh>
    <phoneticPr fontId="9"/>
  </si>
  <si>
    <t>点検修繕計画</t>
    <rPh sb="0" eb="2">
      <t>テンケン</t>
    </rPh>
    <rPh sb="2" eb="4">
      <t>シュウゼン</t>
    </rPh>
    <rPh sb="4" eb="6">
      <t>ケイカク</t>
    </rPh>
    <phoneticPr fontId="7"/>
  </si>
  <si>
    <t>発電効率</t>
    <phoneticPr fontId="7"/>
  </si>
  <si>
    <t>R9</t>
    <phoneticPr fontId="7"/>
  </si>
  <si>
    <t>R19</t>
    <phoneticPr fontId="7"/>
  </si>
  <si>
    <t>環境負荷の低減</t>
    <rPh sb="0" eb="2">
      <t>カンキョウ</t>
    </rPh>
    <rPh sb="2" eb="4">
      <t>フカ</t>
    </rPh>
    <rPh sb="5" eb="7">
      <t>テイゲン</t>
    </rPh>
    <phoneticPr fontId="9"/>
  </si>
  <si>
    <t>様式第15号-3-1</t>
    <phoneticPr fontId="9"/>
  </si>
  <si>
    <t>様式第15号-4-1</t>
    <phoneticPr fontId="9"/>
  </si>
  <si>
    <t>災害に強い施設整備</t>
    <rPh sb="0" eb="2">
      <t>サイガイ</t>
    </rPh>
    <rPh sb="3" eb="4">
      <t>ツヨ</t>
    </rPh>
    <rPh sb="5" eb="7">
      <t>シセツ</t>
    </rPh>
    <rPh sb="7" eb="9">
      <t>セイビ</t>
    </rPh>
    <phoneticPr fontId="9"/>
  </si>
  <si>
    <t>※2</t>
    <phoneticPr fontId="7"/>
  </si>
  <si>
    <t>※3</t>
    <phoneticPr fontId="7"/>
  </si>
  <si>
    <t>地域貢献の内訳</t>
    <rPh sb="5" eb="7">
      <t>ウチワケ</t>
    </rPh>
    <phoneticPr fontId="9"/>
  </si>
  <si>
    <t>地域貢献の内訳</t>
    <rPh sb="0" eb="2">
      <t>チイキ</t>
    </rPh>
    <rPh sb="2" eb="4">
      <t>コウケン</t>
    </rPh>
    <rPh sb="5" eb="7">
      <t>ウチワケ</t>
    </rPh>
    <phoneticPr fontId="9"/>
  </si>
  <si>
    <t>様式第16号</t>
    <phoneticPr fontId="9"/>
  </si>
  <si>
    <t>様式第17号</t>
    <phoneticPr fontId="9"/>
  </si>
  <si>
    <t>R28年度</t>
    <rPh sb="3" eb="4">
      <t>ネン</t>
    </rPh>
    <rPh sb="4" eb="5">
      <t>ド</t>
    </rPh>
    <phoneticPr fontId="7"/>
  </si>
  <si>
    <t>（Excel版）(1)</t>
    <rPh sb="6" eb="7">
      <t>バン</t>
    </rPh>
    <phoneticPr fontId="31"/>
  </si>
  <si>
    <t>様式第11号-1</t>
    <phoneticPr fontId="9"/>
  </si>
  <si>
    <t>様式第11号-2</t>
    <phoneticPr fontId="9"/>
  </si>
  <si>
    <t>様式第8号-5</t>
  </si>
  <si>
    <t>エネルギー・資源の有効活用等</t>
    <rPh sb="6" eb="8">
      <t>シゲン</t>
    </rPh>
    <rPh sb="13" eb="14">
      <t>トウ</t>
    </rPh>
    <phoneticPr fontId="9"/>
  </si>
  <si>
    <t>令和　　年　　月　　日</t>
    <rPh sb="0" eb="2">
      <t>レイワ</t>
    </rPh>
    <rPh sb="4" eb="5">
      <t>ネン</t>
    </rPh>
    <rPh sb="7" eb="8">
      <t>ガツ</t>
    </rPh>
    <rPh sb="10" eb="11">
      <t>ニチ</t>
    </rPh>
    <phoneticPr fontId="9"/>
  </si>
  <si>
    <t>様式第11号-2</t>
    <rPh sb="0" eb="2">
      <t>ヨウシキ</t>
    </rPh>
    <rPh sb="2" eb="3">
      <t>ダイ</t>
    </rPh>
    <rPh sb="5" eb="6">
      <t>ゴウ</t>
    </rPh>
    <phoneticPr fontId="9"/>
  </si>
  <si>
    <t>電力量料金　(円/kWh)</t>
    <phoneticPr fontId="7"/>
  </si>
  <si>
    <t>夏季(円/kWh)</t>
    <phoneticPr fontId="7"/>
  </si>
  <si>
    <t>その他季(円/kWh)</t>
    <phoneticPr fontId="7"/>
  </si>
  <si>
    <t>燃焼設備</t>
    <rPh sb="2" eb="4">
      <t>セツビ</t>
    </rPh>
    <phoneticPr fontId="7"/>
  </si>
  <si>
    <t>灰出し設備</t>
    <rPh sb="3" eb="5">
      <t>セツビ</t>
    </rPh>
    <phoneticPr fontId="7"/>
  </si>
  <si>
    <t>新環境センター整備事業</t>
    <phoneticPr fontId="31"/>
  </si>
  <si>
    <t>大　分　市</t>
    <rPh sb="0" eb="1">
      <t>ダイ</t>
    </rPh>
    <rPh sb="2" eb="3">
      <t>ブン</t>
    </rPh>
    <rPh sb="4" eb="5">
      <t>シ</t>
    </rPh>
    <phoneticPr fontId="31"/>
  </si>
  <si>
    <t>「新環境センター整備事業」の入札説明書等に関して、以下の質問がありますので提出します。</t>
    <rPh sb="14" eb="20">
      <t>ニュウサツセツメイショナド</t>
    </rPh>
    <rPh sb="21" eb="22">
      <t>カン</t>
    </rPh>
    <rPh sb="25" eb="27">
      <t>イカ</t>
    </rPh>
    <rPh sb="28" eb="30">
      <t>シツモン</t>
    </rPh>
    <rPh sb="37" eb="39">
      <t>テイシュツ</t>
    </rPh>
    <phoneticPr fontId="9"/>
  </si>
  <si>
    <t>落札者選定基準に対する質問</t>
    <rPh sb="3" eb="5">
      <t>センテイ</t>
    </rPh>
    <phoneticPr fontId="9"/>
  </si>
  <si>
    <t>事業契約書（案）に対する質問</t>
    <rPh sb="0" eb="5">
      <t>ジギョウケイヤクショ</t>
    </rPh>
    <phoneticPr fontId="9"/>
  </si>
  <si>
    <t>残渣運搬業務委託契約書（案）に対する質問</t>
    <rPh sb="0" eb="2">
      <t>ザンサ</t>
    </rPh>
    <rPh sb="2" eb="4">
      <t>ウンパン</t>
    </rPh>
    <rPh sb="4" eb="6">
      <t>ギョウム</t>
    </rPh>
    <rPh sb="6" eb="8">
      <t>イタク</t>
    </rPh>
    <rPh sb="8" eb="11">
      <t>ケイヤクショ</t>
    </rPh>
    <rPh sb="12" eb="13">
      <t>アン</t>
    </rPh>
    <phoneticPr fontId="9"/>
  </si>
  <si>
    <t>余熱利用施設運営業務委託契約書（案）に対する質問</t>
    <rPh sb="0" eb="2">
      <t>ヨネツ</t>
    </rPh>
    <rPh sb="2" eb="4">
      <t>リヨウ</t>
    </rPh>
    <rPh sb="4" eb="6">
      <t>シセツ</t>
    </rPh>
    <rPh sb="6" eb="8">
      <t>ウンエイ</t>
    </rPh>
    <rPh sb="8" eb="10">
      <t>ギョウム</t>
    </rPh>
    <rPh sb="10" eb="12">
      <t>イタク</t>
    </rPh>
    <rPh sb="12" eb="15">
      <t>ケイヤクショ</t>
    </rPh>
    <rPh sb="16" eb="17">
      <t>アン</t>
    </rPh>
    <rPh sb="19" eb="20">
      <t>タイ</t>
    </rPh>
    <rPh sb="22" eb="24">
      <t>シツモン</t>
    </rPh>
    <phoneticPr fontId="9"/>
  </si>
  <si>
    <t>1～10まで1つのエクセルファイルで作成し、シートを分けること。</t>
    <phoneticPr fontId="9"/>
  </si>
  <si>
    <t>予定する建設時の構成</t>
    <rPh sb="6" eb="7">
      <t>ジ</t>
    </rPh>
    <phoneticPr fontId="9"/>
  </si>
  <si>
    <t>「入札説明書 第３章 1 (2) イ」に規定する施設の建設工事実績</t>
    <phoneticPr fontId="8"/>
  </si>
  <si>
    <t>「入札説明書 第３章　１　(2)　ウ （ｱ）」に規定する施設の設計・建設工事実績</t>
    <phoneticPr fontId="8"/>
  </si>
  <si>
    <t>様式第8号-4</t>
  </si>
  <si>
    <t>「入札説明書 第３章　１　(2)　エ （ｱ）」に規定する施設の運転管理業務実績</t>
    <phoneticPr fontId="8"/>
  </si>
  <si>
    <t>様式第8号-6</t>
  </si>
  <si>
    <t>様式第8号-7</t>
  </si>
  <si>
    <t>様式第8号-8</t>
  </si>
  <si>
    <t>様式第8号-9</t>
  </si>
  <si>
    <t>「入札説明書 第３章　１　(2)　キ」に規定する余熱利用施設の運営実績</t>
    <phoneticPr fontId="9"/>
  </si>
  <si>
    <t>技術者の配置等に係る誓約書</t>
    <rPh sb="0" eb="2">
      <t>ギジュツ</t>
    </rPh>
    <rPh sb="2" eb="3">
      <t>シャ</t>
    </rPh>
    <rPh sb="4" eb="6">
      <t>ハイチ</t>
    </rPh>
    <rPh sb="6" eb="7">
      <t>トウ</t>
    </rPh>
    <rPh sb="8" eb="9">
      <t>カカ</t>
    </rPh>
    <rPh sb="10" eb="13">
      <t>セイヤクショ</t>
    </rPh>
    <phoneticPr fontId="8"/>
  </si>
  <si>
    <t>水銀</t>
    <rPh sb="0" eb="2">
      <t>スイギン</t>
    </rPh>
    <phoneticPr fontId="7"/>
  </si>
  <si>
    <t>定期バッチ計測データが左記の基準を超過した場合、速やかに本施設の運転を停止する。</t>
    <phoneticPr fontId="7"/>
  </si>
  <si>
    <t>定期ﾊﾞｯﾁ計測ﾃﾞｰﾀが左記の基準を超過した場合、直ちに3回以上の追加計測を実施する。初回の計測結果を含めた計4回の計測結果のうち、最大値及び最小値を除く平均値が左記の基準値を超過した場合、速やかに本施設の運転を停止する。</t>
    <phoneticPr fontId="7"/>
  </si>
  <si>
    <t>１時間平均値が左記の基準値を超過した場合、速やかに本施設の運転を停止する。</t>
    <phoneticPr fontId="7"/>
  </si>
  <si>
    <t>新環境センター整備事業に関する提案書　　※表紙</t>
    <phoneticPr fontId="9"/>
  </si>
  <si>
    <t>安全、安定性に優れ、長寿命化が図れる施設　　※表紙</t>
    <phoneticPr fontId="9"/>
  </si>
  <si>
    <t>施設性能</t>
    <phoneticPr fontId="9"/>
  </si>
  <si>
    <t>環境保全対策</t>
    <phoneticPr fontId="9"/>
  </si>
  <si>
    <t>対面的対話における確認事項</t>
    <phoneticPr fontId="9"/>
  </si>
  <si>
    <t>施工監理・計画</t>
    <phoneticPr fontId="9"/>
  </si>
  <si>
    <t>配置・動線計画（屋外）</t>
    <phoneticPr fontId="9"/>
  </si>
  <si>
    <t>配置・動線計画（屋内）</t>
    <rPh sb="9" eb="10">
      <t>ナイ</t>
    </rPh>
    <phoneticPr fontId="9"/>
  </si>
  <si>
    <t>搬入管理計画</t>
    <phoneticPr fontId="9"/>
  </si>
  <si>
    <t>適切な運転管理</t>
    <phoneticPr fontId="9"/>
  </si>
  <si>
    <t>長寿命の実現</t>
    <phoneticPr fontId="9"/>
  </si>
  <si>
    <t>（単位：千円（税抜））</t>
    <rPh sb="1" eb="3">
      <t>タンイ</t>
    </rPh>
    <rPh sb="4" eb="6">
      <t>センエン</t>
    </rPh>
    <rPh sb="7" eb="9">
      <t>ゼイヌ</t>
    </rPh>
    <phoneticPr fontId="7"/>
  </si>
  <si>
    <t>　　　2．作成に当たり「廃棄物処理施設長寿命化総合計画作成の手引き（ごみ焼却施設編）/令和３年３月改訂/環境省」を参考とすること。</t>
    <rPh sb="5" eb="7">
      <t>サクセイ</t>
    </rPh>
    <rPh sb="8" eb="9">
      <t>ア</t>
    </rPh>
    <rPh sb="12" eb="15">
      <t>ハイキブツ</t>
    </rPh>
    <rPh sb="15" eb="17">
      <t>ショリ</t>
    </rPh>
    <rPh sb="17" eb="19">
      <t>シセツ</t>
    </rPh>
    <rPh sb="19" eb="20">
      <t>チョウ</t>
    </rPh>
    <rPh sb="20" eb="23">
      <t>ジュミョウカ</t>
    </rPh>
    <rPh sb="23" eb="25">
      <t>ソウゴウ</t>
    </rPh>
    <rPh sb="25" eb="27">
      <t>ケイカク</t>
    </rPh>
    <rPh sb="27" eb="29">
      <t>サクセイ</t>
    </rPh>
    <rPh sb="30" eb="32">
      <t>テビ</t>
    </rPh>
    <rPh sb="36" eb="38">
      <t>ショウキャク</t>
    </rPh>
    <rPh sb="38" eb="40">
      <t>シセツ</t>
    </rPh>
    <rPh sb="40" eb="41">
      <t>ヘン</t>
    </rPh>
    <rPh sb="43" eb="45">
      <t>レイワ</t>
    </rPh>
    <rPh sb="46" eb="47">
      <t>ネン</t>
    </rPh>
    <rPh sb="48" eb="49">
      <t>ガツ</t>
    </rPh>
    <rPh sb="49" eb="51">
      <t>カイテイ</t>
    </rPh>
    <rPh sb="52" eb="55">
      <t>カンキョウショウ</t>
    </rPh>
    <rPh sb="57" eb="59">
      <t>サンコウ</t>
    </rPh>
    <phoneticPr fontId="7"/>
  </si>
  <si>
    <t>破砕設備</t>
    <rPh sb="0" eb="2">
      <t>ハサイ</t>
    </rPh>
    <rPh sb="2" eb="4">
      <t>セツビ</t>
    </rPh>
    <phoneticPr fontId="7"/>
  </si>
  <si>
    <t>搬送設備</t>
    <rPh sb="0" eb="2">
      <t>ハンソウ</t>
    </rPh>
    <rPh sb="2" eb="4">
      <t>セツビ</t>
    </rPh>
    <phoneticPr fontId="7"/>
  </si>
  <si>
    <t xml:space="preserve">選別設備 </t>
    <rPh sb="0" eb="2">
      <t>センベツ</t>
    </rPh>
    <rPh sb="2" eb="4">
      <t>セツビ</t>
    </rPh>
    <phoneticPr fontId="7"/>
  </si>
  <si>
    <t>再生設備</t>
    <rPh sb="0" eb="2">
      <t>サイセイ</t>
    </rPh>
    <phoneticPr fontId="7"/>
  </si>
  <si>
    <t>貯留・搬出設備</t>
    <rPh sb="0" eb="2">
      <t>チョリュウ</t>
    </rPh>
    <rPh sb="3" eb="5">
      <t>ハンシュツ</t>
    </rPh>
    <rPh sb="5" eb="7">
      <t>セツビ</t>
    </rPh>
    <phoneticPr fontId="7"/>
  </si>
  <si>
    <t>集じん設備</t>
    <rPh sb="0" eb="1">
      <t>シュウ</t>
    </rPh>
    <rPh sb="3" eb="5">
      <t>セツビ</t>
    </rPh>
    <phoneticPr fontId="7"/>
  </si>
  <si>
    <t>　　　2．作成に当たり「廃棄物処理施設長寿命化総合計画作成の手引き（その他の施設編）/令和３年３月改訂/環境省」を参考とすること。</t>
    <rPh sb="5" eb="7">
      <t>サクセイ</t>
    </rPh>
    <rPh sb="8" eb="9">
      <t>ア</t>
    </rPh>
    <rPh sb="12" eb="15">
      <t>ハイキブツ</t>
    </rPh>
    <rPh sb="15" eb="17">
      <t>ショリ</t>
    </rPh>
    <rPh sb="17" eb="19">
      <t>シセツ</t>
    </rPh>
    <rPh sb="19" eb="20">
      <t>チョウ</t>
    </rPh>
    <rPh sb="20" eb="23">
      <t>ジュミョウカ</t>
    </rPh>
    <rPh sb="23" eb="25">
      <t>ソウゴウ</t>
    </rPh>
    <rPh sb="25" eb="27">
      <t>ケイカク</t>
    </rPh>
    <rPh sb="27" eb="29">
      <t>サクセイ</t>
    </rPh>
    <rPh sb="30" eb="32">
      <t>テビ</t>
    </rPh>
    <rPh sb="43" eb="45">
      <t>レイワ</t>
    </rPh>
    <rPh sb="46" eb="47">
      <t>ネン</t>
    </rPh>
    <rPh sb="48" eb="49">
      <t>ガツ</t>
    </rPh>
    <rPh sb="49" eb="51">
      <t>カイテイ</t>
    </rPh>
    <rPh sb="52" eb="55">
      <t>カンキョウショウ</t>
    </rPh>
    <rPh sb="57" eb="59">
      <t>サンコウ</t>
    </rPh>
    <phoneticPr fontId="7"/>
  </si>
  <si>
    <t>点検修繕計画</t>
    <phoneticPr fontId="9"/>
  </si>
  <si>
    <t>○</t>
    <phoneticPr fontId="9"/>
  </si>
  <si>
    <t>事業収支計画</t>
    <phoneticPr fontId="9"/>
  </si>
  <si>
    <t>○</t>
    <phoneticPr fontId="9"/>
  </si>
  <si>
    <t>※3：兼任とする場合は、備考欄に『兼任○人(&lt;職種もしくは役割&gt;）』と記入してください。</t>
    <rPh sb="3" eb="5">
      <t>ケンニン</t>
    </rPh>
    <rPh sb="8" eb="10">
      <t>バアイ</t>
    </rPh>
    <rPh sb="12" eb="14">
      <t>ビコウ</t>
    </rPh>
    <rPh sb="14" eb="15">
      <t>ラン</t>
    </rPh>
    <rPh sb="17" eb="19">
      <t>ケンニン</t>
    </rPh>
    <rPh sb="20" eb="21">
      <t>ニン</t>
    </rPh>
    <rPh sb="23" eb="25">
      <t>ショクシュ</t>
    </rPh>
    <rPh sb="29" eb="31">
      <t>ヤクワリ</t>
    </rPh>
    <rPh sb="35" eb="37">
      <t>キニュウ</t>
    </rPh>
    <phoneticPr fontId="31"/>
  </si>
  <si>
    <t>※2：役割が異なる場合には、極力細分化して記入してください。</t>
    <rPh sb="3" eb="5">
      <t>ヤクワリ</t>
    </rPh>
    <rPh sb="6" eb="7">
      <t>コト</t>
    </rPh>
    <rPh sb="9" eb="11">
      <t>バアイ</t>
    </rPh>
    <rPh sb="14" eb="16">
      <t>キョクリョク</t>
    </rPh>
    <rPh sb="16" eb="19">
      <t>サイブンカ</t>
    </rPh>
    <rPh sb="21" eb="23">
      <t>キニュウ</t>
    </rPh>
    <phoneticPr fontId="31"/>
  </si>
  <si>
    <t>※1：休暇要員等の予備人員も含めてください。</t>
    <rPh sb="3" eb="5">
      <t>キュウカ</t>
    </rPh>
    <rPh sb="5" eb="7">
      <t>ヨウイン</t>
    </rPh>
    <rPh sb="7" eb="8">
      <t>トウ</t>
    </rPh>
    <rPh sb="9" eb="11">
      <t>ヨビ</t>
    </rPh>
    <rPh sb="11" eb="13">
      <t>ジンイン</t>
    </rPh>
    <rPh sb="14" eb="15">
      <t>フク</t>
    </rPh>
    <phoneticPr fontId="31"/>
  </si>
  <si>
    <t>合　　計</t>
    <rPh sb="0" eb="1">
      <t>ゴウ</t>
    </rPh>
    <rPh sb="3" eb="4">
      <t>ケイ</t>
    </rPh>
    <phoneticPr fontId="31"/>
  </si>
  <si>
    <t>備考</t>
    <rPh sb="0" eb="2">
      <t>ビコウ</t>
    </rPh>
    <phoneticPr fontId="31"/>
  </si>
  <si>
    <t>日　勤</t>
    <rPh sb="0" eb="1">
      <t>ヒ</t>
    </rPh>
    <rPh sb="2" eb="3">
      <t>ツトム</t>
    </rPh>
    <phoneticPr fontId="31"/>
  </si>
  <si>
    <t>役　割</t>
    <rPh sb="0" eb="1">
      <t>エキ</t>
    </rPh>
    <rPh sb="2" eb="3">
      <t>ワリ</t>
    </rPh>
    <phoneticPr fontId="31"/>
  </si>
  <si>
    <t>職　　種</t>
    <rPh sb="0" eb="1">
      <t>ショク</t>
    </rPh>
    <rPh sb="3" eb="4">
      <t>タネ</t>
    </rPh>
    <phoneticPr fontId="31"/>
  </si>
  <si>
    <t>単位：人</t>
    <rPh sb="0" eb="2">
      <t>タンイ</t>
    </rPh>
    <rPh sb="3" eb="4">
      <t>ニン</t>
    </rPh>
    <phoneticPr fontId="31"/>
  </si>
  <si>
    <t>５．余熱利用施設</t>
    <rPh sb="2" eb="4">
      <t>ヨネツ</t>
    </rPh>
    <rPh sb="4" eb="6">
      <t>リヨウ</t>
    </rPh>
    <rPh sb="6" eb="8">
      <t>シセツ</t>
    </rPh>
    <phoneticPr fontId="31"/>
  </si>
  <si>
    <t>３．スプレー缶・蛍光管等処理保管施設</t>
    <rPh sb="6" eb="7">
      <t>カン</t>
    </rPh>
    <rPh sb="8" eb="18">
      <t>ケイコウカントウショリホカンシセツ</t>
    </rPh>
    <phoneticPr fontId="31"/>
  </si>
  <si>
    <t>その他</t>
    <rPh sb="2" eb="3">
      <t>タ</t>
    </rPh>
    <phoneticPr fontId="31"/>
  </si>
  <si>
    <t>事務員</t>
    <rPh sb="0" eb="3">
      <t>ジムイン</t>
    </rPh>
    <phoneticPr fontId="31"/>
  </si>
  <si>
    <t>管理要員（所長等）</t>
    <rPh sb="0" eb="2">
      <t>カンリ</t>
    </rPh>
    <rPh sb="2" eb="4">
      <t>ヨウイン</t>
    </rPh>
    <rPh sb="5" eb="7">
      <t>ショチョウ</t>
    </rPh>
    <rPh sb="7" eb="8">
      <t>トウ</t>
    </rPh>
    <phoneticPr fontId="31"/>
  </si>
  <si>
    <t>予備要員</t>
    <rPh sb="0" eb="2">
      <t>ヨビ</t>
    </rPh>
    <rPh sb="2" eb="4">
      <t>ヨウイン</t>
    </rPh>
    <phoneticPr fontId="31"/>
  </si>
  <si>
    <t>保守点検員</t>
    <rPh sb="0" eb="2">
      <t>ホシュ</t>
    </rPh>
    <rPh sb="2" eb="4">
      <t>テンケン</t>
    </rPh>
    <rPh sb="4" eb="5">
      <t>イン</t>
    </rPh>
    <phoneticPr fontId="31"/>
  </si>
  <si>
    <t>選別作業員</t>
    <rPh sb="0" eb="2">
      <t>センベツ</t>
    </rPh>
    <rPh sb="2" eb="4">
      <t>サギョウ</t>
    </rPh>
    <rPh sb="4" eb="5">
      <t>イン</t>
    </rPh>
    <phoneticPr fontId="31"/>
  </si>
  <si>
    <t>中央制御室運転員</t>
    <rPh sb="0" eb="2">
      <t>チュウオウ</t>
    </rPh>
    <rPh sb="2" eb="4">
      <t>セイギョ</t>
    </rPh>
    <rPh sb="4" eb="5">
      <t>シツ</t>
    </rPh>
    <rPh sb="5" eb="8">
      <t>ウンテンイン</t>
    </rPh>
    <phoneticPr fontId="31"/>
  </si>
  <si>
    <t>２．マテリアルリサイクル推進施設</t>
    <rPh sb="12" eb="16">
      <t>スイシンシセツ</t>
    </rPh>
    <phoneticPr fontId="31"/>
  </si>
  <si>
    <t>ﾌﾟﾗｯﾄﾎｰﾑ監視員</t>
    <rPh sb="8" eb="10">
      <t>カンシ</t>
    </rPh>
    <rPh sb="10" eb="11">
      <t>イン</t>
    </rPh>
    <phoneticPr fontId="31"/>
  </si>
  <si>
    <t>補機運転員</t>
    <rPh sb="0" eb="1">
      <t>ホ</t>
    </rPh>
    <rPh sb="1" eb="2">
      <t>キ</t>
    </rPh>
    <rPh sb="2" eb="5">
      <t>ウンテンイン</t>
    </rPh>
    <phoneticPr fontId="31"/>
  </si>
  <si>
    <t>ごみｸﾚｰﾝ運転員</t>
    <rPh sb="6" eb="9">
      <t>ウンテンイン</t>
    </rPh>
    <phoneticPr fontId="31"/>
  </si>
  <si>
    <t>備考</t>
    <rPh sb="0" eb="2">
      <t>ビコウ</t>
    </rPh>
    <phoneticPr fontId="63"/>
  </si>
  <si>
    <t>4班</t>
    <rPh sb="1" eb="2">
      <t>ハン</t>
    </rPh>
    <phoneticPr fontId="31"/>
  </si>
  <si>
    <t>3班</t>
    <rPh sb="1" eb="2">
      <t>ハン</t>
    </rPh>
    <phoneticPr fontId="31"/>
  </si>
  <si>
    <t>2班</t>
    <rPh sb="1" eb="2">
      <t>ハン</t>
    </rPh>
    <phoneticPr fontId="31"/>
  </si>
  <si>
    <t>1班</t>
    <rPh sb="1" eb="2">
      <t>ハン</t>
    </rPh>
    <phoneticPr fontId="31"/>
  </si>
  <si>
    <t>日勤</t>
    <rPh sb="0" eb="2">
      <t>ニッキン</t>
    </rPh>
    <phoneticPr fontId="31"/>
  </si>
  <si>
    <t>役割</t>
    <rPh sb="0" eb="2">
      <t>ヤクワリ</t>
    </rPh>
    <phoneticPr fontId="31"/>
  </si>
  <si>
    <t>１．エネルギー回収型廃棄物処理施設</t>
    <rPh sb="7" eb="10">
      <t>カイシュウガタ</t>
    </rPh>
    <rPh sb="10" eb="13">
      <t>ハイキブツ</t>
    </rPh>
    <rPh sb="13" eb="15">
      <t>ショリ</t>
    </rPh>
    <rPh sb="15" eb="17">
      <t>シセツ</t>
    </rPh>
    <phoneticPr fontId="31"/>
  </si>
  <si>
    <t>運転人員</t>
    <rPh sb="0" eb="2">
      <t>ウンテン</t>
    </rPh>
    <rPh sb="2" eb="4">
      <t>ジンイン</t>
    </rPh>
    <phoneticPr fontId="31"/>
  </si>
  <si>
    <t>４．その他附帯施設（余熱利用施設除く）　※管理棟、計量棟要員含む</t>
    <rPh sb="21" eb="24">
      <t>カンリトウ</t>
    </rPh>
    <rPh sb="25" eb="27">
      <t>ケイリョウ</t>
    </rPh>
    <rPh sb="27" eb="28">
      <t>トウ</t>
    </rPh>
    <rPh sb="28" eb="30">
      <t>ヨウイン</t>
    </rPh>
    <rPh sb="30" eb="31">
      <t>フク</t>
    </rPh>
    <phoneticPr fontId="31"/>
  </si>
  <si>
    <t>計量員</t>
    <rPh sb="0" eb="2">
      <t>ケイリョウ</t>
    </rPh>
    <rPh sb="2" eb="3">
      <t>イン</t>
    </rPh>
    <phoneticPr fontId="7"/>
  </si>
  <si>
    <t>※4：記載枠は必要に応じて増やしてください。</t>
    <rPh sb="3" eb="5">
      <t>キサイ</t>
    </rPh>
    <rPh sb="5" eb="6">
      <t>ワク</t>
    </rPh>
    <rPh sb="7" eb="9">
      <t>ヒツヨウ</t>
    </rPh>
    <rPh sb="10" eb="11">
      <t>オウ</t>
    </rPh>
    <rPh sb="13" eb="14">
      <t>フ</t>
    </rPh>
    <phoneticPr fontId="31"/>
  </si>
  <si>
    <t>資源循環型社会、地球温暖化防止対策を推進する施設　　※表紙</t>
    <rPh sb="0" eb="2">
      <t>シゲン</t>
    </rPh>
    <rPh sb="2" eb="4">
      <t>ジュンカン</t>
    </rPh>
    <rPh sb="4" eb="5">
      <t>ガタ</t>
    </rPh>
    <rPh sb="5" eb="7">
      <t>シャカイ</t>
    </rPh>
    <rPh sb="8" eb="10">
      <t>チキュウ</t>
    </rPh>
    <rPh sb="10" eb="12">
      <t>オンダン</t>
    </rPh>
    <rPh sb="12" eb="13">
      <t>カ</t>
    </rPh>
    <rPh sb="13" eb="15">
      <t>ボウシ</t>
    </rPh>
    <rPh sb="15" eb="17">
      <t>タイサク</t>
    </rPh>
    <rPh sb="18" eb="20">
      <t>スイシン</t>
    </rPh>
    <rPh sb="22" eb="24">
      <t>シセツ</t>
    </rPh>
    <phoneticPr fontId="9"/>
  </si>
  <si>
    <t>受付グループ名：</t>
    <phoneticPr fontId="7"/>
  </si>
  <si>
    <t>構成員及び協力企業一覧表</t>
    <phoneticPr fontId="9"/>
  </si>
  <si>
    <t>委任状（代表企業）</t>
    <phoneticPr fontId="9"/>
  </si>
  <si>
    <t>委任状（代理人）</t>
    <phoneticPr fontId="9"/>
  </si>
  <si>
    <t>様式第13号-1</t>
    <phoneticPr fontId="9"/>
  </si>
  <si>
    <t>要求水準に対する設計仕様書</t>
    <phoneticPr fontId="9"/>
  </si>
  <si>
    <t>②買電単価</t>
    <phoneticPr fontId="7"/>
  </si>
  <si>
    <t>③用役内訳(年間）</t>
    <phoneticPr fontId="7"/>
  </si>
  <si>
    <t>④発電量等(詳細)</t>
    <phoneticPr fontId="7"/>
  </si>
  <si>
    <t>電力関係(令和10年度）</t>
    <rPh sb="5" eb="7">
      <t>レイワ</t>
    </rPh>
    <rPh sb="9" eb="11">
      <t>ネンド</t>
    </rPh>
    <phoneticPr fontId="7"/>
  </si>
  <si>
    <t>1炉目立上時使用電力</t>
    <rPh sb="1" eb="2">
      <t>ロ</t>
    </rPh>
    <rPh sb="2" eb="3">
      <t>メ</t>
    </rPh>
    <phoneticPr fontId="7"/>
  </si>
  <si>
    <t>1炉稼働時使用電力</t>
    <rPh sb="1" eb="2">
      <t>ロ</t>
    </rPh>
    <phoneticPr fontId="7"/>
  </si>
  <si>
    <t>1炉稼働時発電電力</t>
    <rPh sb="1" eb="2">
      <t>ロ</t>
    </rPh>
    <phoneticPr fontId="7"/>
  </si>
  <si>
    <t>2炉目立上時使用電力</t>
    <rPh sb="1" eb="2">
      <t>ロ</t>
    </rPh>
    <rPh sb="2" eb="3">
      <t>メ</t>
    </rPh>
    <phoneticPr fontId="7"/>
  </si>
  <si>
    <t>2炉稼働時使用電力</t>
    <rPh sb="1" eb="2">
      <t>ロ</t>
    </rPh>
    <phoneticPr fontId="7"/>
  </si>
  <si>
    <t>2炉稼働時発電電力</t>
    <rPh sb="1" eb="2">
      <t>ロ</t>
    </rPh>
    <phoneticPr fontId="7"/>
  </si>
  <si>
    <t>⑤発電量及び売電電力量</t>
    <rPh sb="4" eb="5">
      <t>オヨ</t>
    </rPh>
    <rPh sb="6" eb="7">
      <t>ウ</t>
    </rPh>
    <rPh sb="7" eb="8">
      <t>デン</t>
    </rPh>
    <rPh sb="8" eb="10">
      <t>デンリョク</t>
    </rPh>
    <rPh sb="10" eb="11">
      <t>リョウ</t>
    </rPh>
    <phoneticPr fontId="7"/>
  </si>
  <si>
    <t>3炉目立上時使用電力</t>
    <rPh sb="1" eb="2">
      <t>ロ</t>
    </rPh>
    <rPh sb="2" eb="3">
      <t>メ</t>
    </rPh>
    <phoneticPr fontId="7"/>
  </si>
  <si>
    <t>3炉稼働時使用電力</t>
    <rPh sb="1" eb="2">
      <t>ロ</t>
    </rPh>
    <phoneticPr fontId="7"/>
  </si>
  <si>
    <t>3炉稼働時発電電力</t>
    <rPh sb="1" eb="2">
      <t>ロ</t>
    </rPh>
    <phoneticPr fontId="7"/>
  </si>
  <si>
    <t>熱利用率</t>
    <phoneticPr fontId="7"/>
  </si>
  <si>
    <t>エネルギー回収率</t>
    <rPh sb="5" eb="7">
      <t>カイシュウ</t>
    </rPh>
    <rPh sb="7" eb="8">
      <t>リツ</t>
    </rPh>
    <phoneticPr fontId="7"/>
  </si>
  <si>
    <t>R10</t>
    <phoneticPr fontId="7"/>
  </si>
  <si>
    <t>R18</t>
  </si>
  <si>
    <t>R20</t>
    <phoneticPr fontId="7"/>
  </si>
  <si>
    <t>R28</t>
  </si>
  <si>
    <t>MJ/h</t>
    <phoneticPr fontId="7"/>
  </si>
  <si>
    <t>施設外有効熱量</t>
    <phoneticPr fontId="7"/>
  </si>
  <si>
    <t>電気関係調書（発電電力等）</t>
    <phoneticPr fontId="9"/>
  </si>
  <si>
    <t>災害に強く、防災対策機能を備えた施設　　※表紙</t>
    <rPh sb="0" eb="2">
      <t>サイガイ</t>
    </rPh>
    <rPh sb="3" eb="4">
      <t>ツヨ</t>
    </rPh>
    <rPh sb="6" eb="8">
      <t>ボウサイ</t>
    </rPh>
    <rPh sb="8" eb="10">
      <t>タイサク</t>
    </rPh>
    <rPh sb="10" eb="12">
      <t>キノウ</t>
    </rPh>
    <rPh sb="13" eb="14">
      <t>ソナ</t>
    </rPh>
    <rPh sb="16" eb="18">
      <t>シセツ</t>
    </rPh>
    <phoneticPr fontId="9"/>
  </si>
  <si>
    <t>温室効果ガスの算定方法</t>
    <phoneticPr fontId="9"/>
  </si>
  <si>
    <t>災害復旧支援</t>
    <rPh sb="0" eb="2">
      <t>サイガイ</t>
    </rPh>
    <rPh sb="2" eb="4">
      <t>フッキュウ</t>
    </rPh>
    <rPh sb="4" eb="6">
      <t>シエン</t>
    </rPh>
    <phoneticPr fontId="9"/>
  </si>
  <si>
    <t>市民に開かれた施設　　※表紙</t>
    <rPh sb="0" eb="2">
      <t>シミン</t>
    </rPh>
    <rPh sb="3" eb="4">
      <t>ヒラ</t>
    </rPh>
    <rPh sb="7" eb="9">
      <t>シセツ</t>
    </rPh>
    <phoneticPr fontId="9"/>
  </si>
  <si>
    <t>環境学習計画</t>
    <rPh sb="0" eb="2">
      <t>カンキョウ</t>
    </rPh>
    <rPh sb="2" eb="4">
      <t>ガクシュウ</t>
    </rPh>
    <rPh sb="4" eb="6">
      <t>ケイカク</t>
    </rPh>
    <phoneticPr fontId="9"/>
  </si>
  <si>
    <t>デザイン計画</t>
    <phoneticPr fontId="9"/>
  </si>
  <si>
    <t>地域貢献</t>
    <phoneticPr fontId="9"/>
  </si>
  <si>
    <t>令和28年度</t>
    <rPh sb="0" eb="1">
      <t>レイ</t>
    </rPh>
    <rPh sb="1" eb="2">
      <t>ワ</t>
    </rPh>
    <rPh sb="4" eb="6">
      <t>ネンド</t>
    </rPh>
    <phoneticPr fontId="7"/>
  </si>
  <si>
    <t>※2　上表において金額を計上できる地元企業とは、構成市内に本店を有する者をいう。（建設業法（昭和24年法律第100号）に規定する主たる営業所を含む。）</t>
    <rPh sb="3" eb="5">
      <t>ジョウヒョウ</t>
    </rPh>
    <rPh sb="9" eb="11">
      <t>キンガク</t>
    </rPh>
    <rPh sb="12" eb="14">
      <t>ケイジョウ</t>
    </rPh>
    <rPh sb="17" eb="19">
      <t>ジモト</t>
    </rPh>
    <rPh sb="19" eb="21">
      <t>キギョウ</t>
    </rPh>
    <rPh sb="24" eb="26">
      <t>コウセイ</t>
    </rPh>
    <rPh sb="26" eb="28">
      <t>シナイ</t>
    </rPh>
    <rPh sb="29" eb="31">
      <t>ホンテン</t>
    </rPh>
    <rPh sb="32" eb="33">
      <t>ユウ</t>
    </rPh>
    <rPh sb="35" eb="36">
      <t>モノ</t>
    </rPh>
    <phoneticPr fontId="7"/>
  </si>
  <si>
    <t>　　 一次下請（地元）→二次下請（地元外）の場合は、一次下請への発注額から、二次下請への発注額を差し引くこと。二次下請も同様とする。</t>
    <rPh sb="3" eb="5">
      <t>イチジ</t>
    </rPh>
    <rPh sb="5" eb="7">
      <t>シタウ</t>
    </rPh>
    <rPh sb="8" eb="10">
      <t>ジモト</t>
    </rPh>
    <rPh sb="12" eb="14">
      <t>２ジ</t>
    </rPh>
    <rPh sb="14" eb="16">
      <t>シタウ</t>
    </rPh>
    <rPh sb="17" eb="19">
      <t>ジモト</t>
    </rPh>
    <rPh sb="19" eb="20">
      <t>ガイ</t>
    </rPh>
    <rPh sb="22" eb="24">
      <t>バアイ</t>
    </rPh>
    <rPh sb="48" eb="49">
      <t>サ</t>
    </rPh>
    <rPh sb="50" eb="51">
      <t>ヒ</t>
    </rPh>
    <rPh sb="55" eb="57">
      <t>ニジ</t>
    </rPh>
    <rPh sb="57" eb="59">
      <t>シタウ</t>
    </rPh>
    <rPh sb="60" eb="62">
      <t>ドウヨウ</t>
    </rPh>
    <phoneticPr fontId="9"/>
  </si>
  <si>
    <t>１．２　地元企業に係る貢献金額（マテリアルリサイクル推進施設及びスプレー缶・蛍光管等処理保管施設）</t>
    <rPh sb="4" eb="6">
      <t>ジモト</t>
    </rPh>
    <rPh sb="6" eb="8">
      <t>キギョウ</t>
    </rPh>
    <rPh sb="9" eb="10">
      <t>カカ</t>
    </rPh>
    <rPh sb="11" eb="13">
      <t>コウケン</t>
    </rPh>
    <rPh sb="13" eb="15">
      <t>キンガク</t>
    </rPh>
    <phoneticPr fontId="9"/>
  </si>
  <si>
    <t>２．２　地元雇用に係る貢献金額（マテリアルリサイクル推進施設及びスプレー缶・蛍光管等処理保管施設）</t>
    <rPh sb="4" eb="6">
      <t>ジモト</t>
    </rPh>
    <rPh sb="6" eb="8">
      <t>コヨウ</t>
    </rPh>
    <rPh sb="9" eb="10">
      <t>カカ</t>
    </rPh>
    <rPh sb="11" eb="13">
      <t>コウケン</t>
    </rPh>
    <rPh sb="13" eb="15">
      <t>キンガク</t>
    </rPh>
    <phoneticPr fontId="9"/>
  </si>
  <si>
    <t>※2　地元雇用とは、構成市内の住民票を（1年以上）有する者とする。</t>
    <rPh sb="3" eb="5">
      <t>ジモト</t>
    </rPh>
    <rPh sb="5" eb="7">
      <t>コヨウ</t>
    </rPh>
    <rPh sb="10" eb="12">
      <t>コウセイ</t>
    </rPh>
    <rPh sb="12" eb="14">
      <t>シナイ</t>
    </rPh>
    <rPh sb="15" eb="18">
      <t>ジュウミンヒョウ</t>
    </rPh>
    <rPh sb="25" eb="26">
      <t>ユウ</t>
    </rPh>
    <rPh sb="28" eb="29">
      <t>モノ</t>
    </rPh>
    <phoneticPr fontId="7"/>
  </si>
  <si>
    <t>様式第18号</t>
  </si>
  <si>
    <t>様式第18号-1</t>
    <phoneticPr fontId="9"/>
  </si>
  <si>
    <t>○</t>
    <phoneticPr fontId="9"/>
  </si>
  <si>
    <t>提案図書概要　　※表紙</t>
    <phoneticPr fontId="7"/>
  </si>
  <si>
    <t>提案図書概要</t>
    <phoneticPr fontId="7"/>
  </si>
  <si>
    <t>技術提案書概要版（外部公表用）作成要領</t>
    <phoneticPr fontId="9"/>
  </si>
  <si>
    <t>入札書の提出と同時に、入札書と別に封印して提出すること。</t>
    <rPh sb="0" eb="2">
      <t>ニュウサツ</t>
    </rPh>
    <rPh sb="2" eb="3">
      <t>ショ</t>
    </rPh>
    <rPh sb="4" eb="6">
      <t>テイシュツ</t>
    </rPh>
    <rPh sb="7" eb="9">
      <t>ドウジ</t>
    </rPh>
    <rPh sb="11" eb="13">
      <t>ニュウサツ</t>
    </rPh>
    <rPh sb="13" eb="14">
      <t>ショ</t>
    </rPh>
    <rPh sb="15" eb="16">
      <t>ベツ</t>
    </rPh>
    <rPh sb="17" eb="19">
      <t>フウイン</t>
    </rPh>
    <rPh sb="21" eb="23">
      <t>テイシュツ</t>
    </rPh>
    <phoneticPr fontId="7"/>
  </si>
  <si>
    <t>提案単価は円単位とし、その端数は切り捨てとすること。</t>
  </si>
  <si>
    <t>Ⅱ　運営業務に係る対価</t>
    <rPh sb="2" eb="4">
      <t>ウンエイ</t>
    </rPh>
    <rPh sb="4" eb="6">
      <t>ギョウム</t>
    </rPh>
    <rPh sb="7" eb="8">
      <t>カカ</t>
    </rPh>
    <rPh sb="9" eb="11">
      <t>タイカ</t>
    </rPh>
    <phoneticPr fontId="7"/>
  </si>
  <si>
    <t>2</t>
    <phoneticPr fontId="7"/>
  </si>
  <si>
    <t>2)</t>
    <phoneticPr fontId="7"/>
  </si>
  <si>
    <t>②補修費用</t>
  </si>
  <si>
    <t>①固定費用</t>
    <rPh sb="1" eb="4">
      <t>コテイヒ</t>
    </rPh>
    <rPh sb="4" eb="5">
      <t>ヨウ</t>
    </rPh>
    <phoneticPr fontId="7"/>
  </si>
  <si>
    <t>円/ｔ</t>
    <rPh sb="0" eb="1">
      <t>エン</t>
    </rPh>
    <phoneticPr fontId="7"/>
  </si>
  <si>
    <t>1)</t>
    <phoneticPr fontId="7"/>
  </si>
  <si>
    <t>1</t>
    <phoneticPr fontId="7"/>
  </si>
  <si>
    <t>3)</t>
    <phoneticPr fontId="7"/>
  </si>
  <si>
    <t>Ⅰ　設計・建設業務に係る対価</t>
    <rPh sb="2" eb="4">
      <t>セッケイ</t>
    </rPh>
    <rPh sb="5" eb="7">
      <t>ケンセツ</t>
    </rPh>
    <rPh sb="7" eb="9">
      <t>ギョウム</t>
    </rPh>
    <rPh sb="10" eb="11">
      <t>カカ</t>
    </rPh>
    <rPh sb="12" eb="14">
      <t>タイカ</t>
    </rPh>
    <phoneticPr fontId="7"/>
  </si>
  <si>
    <t>整備割賦払金</t>
    <phoneticPr fontId="7"/>
  </si>
  <si>
    <t>％）</t>
    <phoneticPr fontId="7"/>
  </si>
  <si>
    <t>％、うちスプレッド</t>
    <phoneticPr fontId="7"/>
  </si>
  <si>
    <t>割賦金利（利率：</t>
    <phoneticPr fontId="7"/>
  </si>
  <si>
    <r>
      <t>割賦元金</t>
    </r>
    <r>
      <rPr>
        <sz val="9"/>
        <rFont val="ＭＳ 明朝"/>
        <family val="1"/>
        <charset val="128"/>
      </rPr>
      <t>（設計・建設費の総額（開業準備費用を含む）から建設一時払金を除いた額）</t>
    </r>
    <rPh sb="0" eb="2">
      <t>カップ</t>
    </rPh>
    <rPh sb="3" eb="4">
      <t>キン</t>
    </rPh>
    <rPh sb="12" eb="14">
      <t>ソウガク</t>
    </rPh>
    <rPh sb="22" eb="23">
      <t>フク</t>
    </rPh>
    <rPh sb="34" eb="35">
      <t>ノゾ</t>
    </rPh>
    <rPh sb="37" eb="38">
      <t>ガク</t>
    </rPh>
    <phoneticPr fontId="7"/>
  </si>
  <si>
    <t>建設一時払金</t>
    <rPh sb="0" eb="2">
      <t>ケンセツ</t>
    </rPh>
    <rPh sb="2" eb="4">
      <t>イチジ</t>
    </rPh>
    <rPh sb="4" eb="5">
      <t>バラ</t>
    </rPh>
    <rPh sb="5" eb="6">
      <t>キン</t>
    </rPh>
    <phoneticPr fontId="7"/>
  </si>
  <si>
    <t>総額</t>
    <rPh sb="0" eb="2">
      <t>ソウガク</t>
    </rPh>
    <phoneticPr fontId="7"/>
  </si>
  <si>
    <t>入札価格参考資料（内訳書）</t>
    <rPh sb="0" eb="2">
      <t>ニュウサツ</t>
    </rPh>
    <rPh sb="2" eb="4">
      <t>カカク</t>
    </rPh>
    <rPh sb="4" eb="6">
      <t>サンコウ</t>
    </rPh>
    <rPh sb="6" eb="8">
      <t>シリョウ</t>
    </rPh>
    <rPh sb="9" eb="12">
      <t>ウチワケショ</t>
    </rPh>
    <phoneticPr fontId="7"/>
  </si>
  <si>
    <t>※4　発生物（　）は必要に応じて欄を追加すること。（処理委託するものは全て記入すること。同じものを複数の箇所で処理してもよい。）</t>
    <rPh sb="3" eb="5">
      <t>ハッセイ</t>
    </rPh>
    <rPh sb="5" eb="6">
      <t>ブツ</t>
    </rPh>
    <rPh sb="10" eb="12">
      <t>ヒツヨウ</t>
    </rPh>
    <rPh sb="13" eb="14">
      <t>オウ</t>
    </rPh>
    <rPh sb="16" eb="17">
      <t>ラン</t>
    </rPh>
    <rPh sb="18" eb="20">
      <t>ツイカ</t>
    </rPh>
    <rPh sb="26" eb="28">
      <t>ショリ</t>
    </rPh>
    <rPh sb="28" eb="30">
      <t>イタク</t>
    </rPh>
    <rPh sb="35" eb="36">
      <t>スベ</t>
    </rPh>
    <rPh sb="37" eb="39">
      <t>キニュウ</t>
    </rPh>
    <rPh sb="44" eb="45">
      <t>オナ</t>
    </rPh>
    <rPh sb="49" eb="51">
      <t>フクスウ</t>
    </rPh>
    <rPh sb="52" eb="54">
      <t>カショ</t>
    </rPh>
    <rPh sb="55" eb="57">
      <t>ショリ</t>
    </rPh>
    <phoneticPr fontId="7"/>
  </si>
  <si>
    <t>※3　発生率は、ごみ処理量に対する比率を記載のこと。</t>
    <rPh sb="3" eb="5">
      <t>ハッセイ</t>
    </rPh>
    <rPh sb="5" eb="6">
      <t>リツ</t>
    </rPh>
    <rPh sb="10" eb="12">
      <t>ショリ</t>
    </rPh>
    <rPh sb="12" eb="13">
      <t>リョウ</t>
    </rPh>
    <rPh sb="14" eb="15">
      <t>タイ</t>
    </rPh>
    <rPh sb="17" eb="19">
      <t>ヒリツ</t>
    </rPh>
    <rPh sb="20" eb="22">
      <t>キサイ</t>
    </rPh>
    <phoneticPr fontId="7"/>
  </si>
  <si>
    <t>※2　基準ごみ時について記入。</t>
    <rPh sb="3" eb="5">
      <t>キジュン</t>
    </rPh>
    <rPh sb="7" eb="8">
      <t>ジ</t>
    </rPh>
    <rPh sb="12" eb="14">
      <t>キニュウ</t>
    </rPh>
    <phoneticPr fontId="7"/>
  </si>
  <si>
    <t>※1　処理方法欄には「セメント資源化」、「山元還元」、「最終処分」等の具体的な処理方法を記載のこと。</t>
    <rPh sb="3" eb="5">
      <t>ショリ</t>
    </rPh>
    <rPh sb="5" eb="7">
      <t>ホウホウ</t>
    </rPh>
    <rPh sb="7" eb="8">
      <t>ラン</t>
    </rPh>
    <rPh sb="15" eb="18">
      <t>シゲンカ</t>
    </rPh>
    <rPh sb="21" eb="22">
      <t>ヤマ</t>
    </rPh>
    <rPh sb="22" eb="23">
      <t>モト</t>
    </rPh>
    <rPh sb="23" eb="25">
      <t>カンゲン</t>
    </rPh>
    <rPh sb="28" eb="30">
      <t>サイシュウ</t>
    </rPh>
    <rPh sb="30" eb="32">
      <t>ショブン</t>
    </rPh>
    <rPh sb="33" eb="34">
      <t>トウ</t>
    </rPh>
    <rPh sb="35" eb="38">
      <t>グタイテキ</t>
    </rPh>
    <rPh sb="39" eb="41">
      <t>ショリ</t>
    </rPh>
    <rPh sb="41" eb="43">
      <t>ホウホウ</t>
    </rPh>
    <rPh sb="44" eb="46">
      <t>キサイ</t>
    </rPh>
    <phoneticPr fontId="7"/>
  </si>
  <si>
    <t>処理方法</t>
    <rPh sb="0" eb="2">
      <t>ショリ</t>
    </rPh>
    <rPh sb="2" eb="4">
      <t>ホウホウ</t>
    </rPh>
    <phoneticPr fontId="7"/>
  </si>
  <si>
    <t>発生率（％）</t>
    <rPh sb="0" eb="2">
      <t>ハッセイ</t>
    </rPh>
    <rPh sb="2" eb="3">
      <t>リツ</t>
    </rPh>
    <phoneticPr fontId="7"/>
  </si>
  <si>
    <t>発生量(t/年）</t>
    <rPh sb="0" eb="2">
      <t>ハッセイ</t>
    </rPh>
    <rPh sb="2" eb="3">
      <t>リョウ</t>
    </rPh>
    <rPh sb="6" eb="7">
      <t>ネン</t>
    </rPh>
    <phoneticPr fontId="7"/>
  </si>
  <si>
    <t>（　）</t>
    <phoneticPr fontId="7"/>
  </si>
  <si>
    <t>溶融
飛灰</t>
    <rPh sb="0" eb="2">
      <t>ヨウユウ</t>
    </rPh>
    <rPh sb="3" eb="4">
      <t>ヒ</t>
    </rPh>
    <rPh sb="4" eb="5">
      <t>ハイ</t>
    </rPh>
    <phoneticPr fontId="7"/>
  </si>
  <si>
    <t>飛灰</t>
    <rPh sb="0" eb="1">
      <t>ヒ</t>
    </rPh>
    <rPh sb="1" eb="2">
      <t>ハイ</t>
    </rPh>
    <phoneticPr fontId="7"/>
  </si>
  <si>
    <t>焼却灰</t>
    <rPh sb="0" eb="2">
      <t>ショウキャク</t>
    </rPh>
    <rPh sb="2" eb="3">
      <t>ハイ</t>
    </rPh>
    <phoneticPr fontId="7"/>
  </si>
  <si>
    <t>ごみ処理量（ｔ/年）</t>
    <rPh sb="2" eb="4">
      <t>ショリ</t>
    </rPh>
    <rPh sb="4" eb="5">
      <t>リョウ</t>
    </rPh>
    <rPh sb="8" eb="9">
      <t>ネン</t>
    </rPh>
    <phoneticPr fontId="7"/>
  </si>
  <si>
    <t>焼却残渣等の発生量</t>
    <rPh sb="0" eb="2">
      <t>ショウキャク</t>
    </rPh>
    <rPh sb="2" eb="4">
      <t>ザンサ</t>
    </rPh>
    <rPh sb="4" eb="5">
      <t>トウ</t>
    </rPh>
    <rPh sb="6" eb="8">
      <t>ハッセイ</t>
    </rPh>
    <rPh sb="8" eb="9">
      <t>リョウ</t>
    </rPh>
    <phoneticPr fontId="7"/>
  </si>
  <si>
    <t>焼却残渣等の発生量</t>
    <phoneticPr fontId="9"/>
  </si>
  <si>
    <t>運転人員</t>
    <phoneticPr fontId="9"/>
  </si>
  <si>
    <t>エネルギー回収型廃棄物処理施設　固定費Ａ</t>
    <rPh sb="5" eb="7">
      <t>カイシュウ</t>
    </rPh>
    <rPh sb="7" eb="8">
      <t>ガタ</t>
    </rPh>
    <rPh sb="8" eb="11">
      <t>ハイキブツ</t>
    </rPh>
    <rPh sb="11" eb="13">
      <t>ショリ</t>
    </rPh>
    <rPh sb="13" eb="15">
      <t>シセツ</t>
    </rPh>
    <rPh sb="16" eb="18">
      <t>コテイ</t>
    </rPh>
    <rPh sb="18" eb="19">
      <t>ヒ</t>
    </rPh>
    <phoneticPr fontId="7"/>
  </si>
  <si>
    <t>エネルギー回収型廃棄物処理施設　変動費Ａ</t>
    <rPh sb="5" eb="7">
      <t>カイシュウ</t>
    </rPh>
    <rPh sb="7" eb="8">
      <t>ガタ</t>
    </rPh>
    <rPh sb="8" eb="11">
      <t>ハイキブツ</t>
    </rPh>
    <rPh sb="11" eb="13">
      <t>ショリ</t>
    </rPh>
    <rPh sb="13" eb="15">
      <t>シセツ</t>
    </rPh>
    <rPh sb="16" eb="18">
      <t>ヘンドウ</t>
    </rPh>
    <rPh sb="18" eb="19">
      <t>ヒ</t>
    </rPh>
    <phoneticPr fontId="7"/>
  </si>
  <si>
    <t>マテリアルリサイクル推進施設　固定費B</t>
    <rPh sb="10" eb="12">
      <t>スイシン</t>
    </rPh>
    <rPh sb="12" eb="14">
      <t>シセツ</t>
    </rPh>
    <rPh sb="15" eb="17">
      <t>コテイ</t>
    </rPh>
    <rPh sb="17" eb="18">
      <t>ヒ</t>
    </rPh>
    <phoneticPr fontId="7"/>
  </si>
  <si>
    <t>4)</t>
  </si>
  <si>
    <t>マテリアルリサイクル推進施設　変動費B</t>
    <rPh sb="10" eb="12">
      <t>スイシン</t>
    </rPh>
    <rPh sb="12" eb="14">
      <t>シセツ</t>
    </rPh>
    <rPh sb="15" eb="17">
      <t>ヘンドウ</t>
    </rPh>
    <rPh sb="17" eb="18">
      <t>ヒ</t>
    </rPh>
    <phoneticPr fontId="7"/>
  </si>
  <si>
    <t>残渣運搬業務委託費</t>
    <rPh sb="0" eb="2">
      <t>ザンサ</t>
    </rPh>
    <rPh sb="2" eb="4">
      <t>ウンパン</t>
    </rPh>
    <rPh sb="4" eb="6">
      <t>ギョウム</t>
    </rPh>
    <rPh sb="6" eb="9">
      <t>イタクヒ</t>
    </rPh>
    <phoneticPr fontId="7"/>
  </si>
  <si>
    <t>残渣資源化等業務委託費</t>
    <rPh sb="0" eb="5">
      <t>ザンサシゲンカ</t>
    </rPh>
    <rPh sb="5" eb="6">
      <t>トウ</t>
    </rPh>
    <rPh sb="6" eb="8">
      <t>ギョウム</t>
    </rPh>
    <rPh sb="8" eb="11">
      <t>イタクヒ</t>
    </rPh>
    <phoneticPr fontId="7"/>
  </si>
  <si>
    <t>余熱利用施設運営業務委託費</t>
    <rPh sb="0" eb="2">
      <t>ヨネツ</t>
    </rPh>
    <rPh sb="2" eb="4">
      <t>リヨウ</t>
    </rPh>
    <rPh sb="4" eb="6">
      <t>シセツ</t>
    </rPh>
    <rPh sb="6" eb="10">
      <t>ウンエイギョウム</t>
    </rPh>
    <rPh sb="10" eb="12">
      <t>イタク</t>
    </rPh>
    <rPh sb="12" eb="13">
      <t>ヒ</t>
    </rPh>
    <phoneticPr fontId="7"/>
  </si>
  <si>
    <t>3</t>
    <phoneticPr fontId="7"/>
  </si>
  <si>
    <t>R5</t>
    <phoneticPr fontId="7"/>
  </si>
  <si>
    <t>R6</t>
  </si>
  <si>
    <t>R7</t>
  </si>
  <si>
    <t>R8</t>
  </si>
  <si>
    <t>R9</t>
  </si>
  <si>
    <t>R10</t>
  </si>
  <si>
    <t>R19</t>
  </si>
  <si>
    <t>R20</t>
  </si>
  <si>
    <t>※5</t>
    <phoneticPr fontId="7"/>
  </si>
  <si>
    <t>※6</t>
    <phoneticPr fontId="7"/>
  </si>
  <si>
    <t>設計・建設期間</t>
    <rPh sb="0" eb="2">
      <t>セッケイ</t>
    </rPh>
    <rPh sb="3" eb="5">
      <t>ケンセツ</t>
    </rPh>
    <rPh sb="5" eb="7">
      <t>キカン</t>
    </rPh>
    <phoneticPr fontId="7"/>
  </si>
  <si>
    <t>運営期間</t>
    <rPh sb="0" eb="4">
      <t>ウンエイキカン</t>
    </rPh>
    <phoneticPr fontId="7"/>
  </si>
  <si>
    <t>網掛け部（黄色）に、該当する金額を記載すること。</t>
    <rPh sb="0" eb="2">
      <t>アミカ</t>
    </rPh>
    <rPh sb="3" eb="4">
      <t>ブ</t>
    </rPh>
    <rPh sb="5" eb="7">
      <t>キイロ</t>
    </rPh>
    <rPh sb="10" eb="12">
      <t>ガイトウ</t>
    </rPh>
    <rPh sb="14" eb="16">
      <t>キンガク</t>
    </rPh>
    <rPh sb="17" eb="19">
      <t>キサイ</t>
    </rPh>
    <phoneticPr fontId="7"/>
  </si>
  <si>
    <t>(全体計画に対する率)</t>
    <phoneticPr fontId="75"/>
  </si>
  <si>
    <t>合　　　　　　計</t>
  </si>
  <si>
    <t>(交付対象外に対する率)</t>
    <rPh sb="5" eb="6">
      <t>ガイ</t>
    </rPh>
    <phoneticPr fontId="75"/>
  </si>
  <si>
    <t>交　付　対　象　外　全　体　計</t>
    <rPh sb="0" eb="1">
      <t>コウ</t>
    </rPh>
    <rPh sb="2" eb="3">
      <t>ヅケ</t>
    </rPh>
    <rPh sb="8" eb="9">
      <t>ガイ</t>
    </rPh>
    <rPh sb="14" eb="15">
      <t>ケイ</t>
    </rPh>
    <phoneticPr fontId="75"/>
  </si>
  <si>
    <t>消費税相当額</t>
    <phoneticPr fontId="7"/>
  </si>
  <si>
    <t>計</t>
    <rPh sb="0" eb="1">
      <t>ケイ</t>
    </rPh>
    <phoneticPr fontId="75"/>
  </si>
  <si>
    <t>(工事費計)</t>
    <rPh sb="1" eb="4">
      <t>コウジヒ</t>
    </rPh>
    <rPh sb="4" eb="5">
      <t>ケイ</t>
    </rPh>
    <phoneticPr fontId="75"/>
  </si>
  <si>
    <t>一般管理費</t>
    <rPh sb="0" eb="5">
      <t>イッパンカンリヒ</t>
    </rPh>
    <phoneticPr fontId="75"/>
  </si>
  <si>
    <t>７．</t>
    <phoneticPr fontId="36"/>
  </si>
  <si>
    <t>現場管理費</t>
    <rPh sb="0" eb="5">
      <t>ゲンバカンリヒ</t>
    </rPh>
    <phoneticPr fontId="75"/>
  </si>
  <si>
    <t>６．</t>
    <phoneticPr fontId="36"/>
  </si>
  <si>
    <t>共通仮設費</t>
    <rPh sb="0" eb="5">
      <t>キョウツウカセツヒ</t>
    </rPh>
    <phoneticPr fontId="75"/>
  </si>
  <si>
    <t>５．</t>
    <phoneticPr fontId="36"/>
  </si>
  <si>
    <t>その他工事</t>
    <rPh sb="2" eb="3">
      <t>タ</t>
    </rPh>
    <rPh sb="3" eb="5">
      <t>コウジ</t>
    </rPh>
    <phoneticPr fontId="75"/>
  </si>
  <si>
    <t>４．</t>
    <phoneticPr fontId="36"/>
  </si>
  <si>
    <t>電気・計装工事</t>
    <rPh sb="0" eb="2">
      <t>デンキ</t>
    </rPh>
    <rPh sb="3" eb="5">
      <t>ケイソウ</t>
    </rPh>
    <rPh sb="5" eb="7">
      <t>コウジ</t>
    </rPh>
    <phoneticPr fontId="75"/>
  </si>
  <si>
    <t>３．</t>
    <phoneticPr fontId="36"/>
  </si>
  <si>
    <t>機械設備工事</t>
    <rPh sb="0" eb="2">
      <t>キカイ</t>
    </rPh>
    <rPh sb="2" eb="4">
      <t>セツビ</t>
    </rPh>
    <rPh sb="4" eb="6">
      <t>コウジ</t>
    </rPh>
    <phoneticPr fontId="75"/>
  </si>
  <si>
    <t>２．</t>
    <phoneticPr fontId="36"/>
  </si>
  <si>
    <t>土木・建築工事</t>
    <phoneticPr fontId="75"/>
  </si>
  <si>
    <t>１．</t>
    <phoneticPr fontId="63"/>
  </si>
  <si>
    <t>本工事費</t>
  </si>
  <si>
    <t>工事費</t>
  </si>
  <si>
    <t>交付対象外事業</t>
    <rPh sb="2" eb="4">
      <t>タイショウ</t>
    </rPh>
    <rPh sb="4" eb="5">
      <t>ガイ</t>
    </rPh>
    <rPh sb="5" eb="7">
      <t>ジギョウ</t>
    </rPh>
    <phoneticPr fontId="75"/>
  </si>
  <si>
    <t>(交付対象内に対する率)</t>
    <phoneticPr fontId="63"/>
  </si>
  <si>
    <t>交　付　対　象　内　全　体　計</t>
    <rPh sb="0" eb="1">
      <t>コウ</t>
    </rPh>
    <rPh sb="2" eb="3">
      <t>ヅケ</t>
    </rPh>
    <rPh sb="14" eb="15">
      <t>ケイ</t>
    </rPh>
    <phoneticPr fontId="75"/>
  </si>
  <si>
    <t>消費税相当額</t>
    <rPh sb="0" eb="3">
      <t>ショウヒゼイ</t>
    </rPh>
    <rPh sb="3" eb="6">
      <t>ソウトウガク</t>
    </rPh>
    <phoneticPr fontId="75"/>
  </si>
  <si>
    <t>交付対象事業</t>
    <rPh sb="2" eb="4">
      <t>タイショウ</t>
    </rPh>
    <rPh sb="4" eb="6">
      <t>ジギョウ</t>
    </rPh>
    <phoneticPr fontId="75"/>
  </si>
  <si>
    <t>1/3対象額</t>
    <rPh sb="3" eb="5">
      <t>タイショウ</t>
    </rPh>
    <rPh sb="5" eb="6">
      <t>ガク</t>
    </rPh>
    <phoneticPr fontId="7"/>
  </si>
  <si>
    <t>1/2対象額</t>
    <rPh sb="3" eb="5">
      <t>タイショウ</t>
    </rPh>
    <rPh sb="5" eb="6">
      <t>ガク</t>
    </rPh>
    <phoneticPr fontId="7"/>
  </si>
  <si>
    <t>工　　種</t>
  </si>
  <si>
    <t>費　用</t>
  </si>
  <si>
    <t>区　分</t>
  </si>
  <si>
    <t>備考</t>
    <rPh sb="0" eb="2">
      <t>ビコウ</t>
    </rPh>
    <phoneticPr fontId="75"/>
  </si>
  <si>
    <t>全体計画</t>
    <rPh sb="0" eb="4">
      <t>ゼンケイカク</t>
    </rPh>
    <phoneticPr fontId="10"/>
  </si>
  <si>
    <t>区　分</t>
    <rPh sb="0" eb="3">
      <t>クブン</t>
    </rPh>
    <phoneticPr fontId="75"/>
  </si>
  <si>
    <t>（単位：千円）</t>
    <phoneticPr fontId="7"/>
  </si>
  <si>
    <t>（特別高圧電線路開閉所）</t>
    <phoneticPr fontId="63"/>
  </si>
  <si>
    <t>（余熱利用施設）</t>
    <phoneticPr fontId="63"/>
  </si>
  <si>
    <t>（環境啓発施設）</t>
    <rPh sb="1" eb="3">
      <t>カンキョウ</t>
    </rPh>
    <rPh sb="3" eb="5">
      <t>ケイハツ</t>
    </rPh>
    <rPh sb="5" eb="7">
      <t>シセツ</t>
    </rPh>
    <phoneticPr fontId="63"/>
  </si>
  <si>
    <t>（多目的広場）</t>
    <rPh sb="1" eb="4">
      <t>タモクテキ</t>
    </rPh>
    <rPh sb="4" eb="6">
      <t>ヒロバ</t>
    </rPh>
    <phoneticPr fontId="63"/>
  </si>
  <si>
    <t>土木・建築工事</t>
  </si>
  <si>
    <t>（管理棟）</t>
    <rPh sb="1" eb="4">
      <t>カンリトウ</t>
    </rPh>
    <phoneticPr fontId="63"/>
  </si>
  <si>
    <t>（計量棟）</t>
    <rPh sb="1" eb="3">
      <t>ケイリョウ</t>
    </rPh>
    <rPh sb="3" eb="4">
      <t>トウ</t>
    </rPh>
    <phoneticPr fontId="63"/>
  </si>
  <si>
    <t>（市民搬入用ストックヤード棟）</t>
    <rPh sb="1" eb="3">
      <t>シミン</t>
    </rPh>
    <rPh sb="3" eb="5">
      <t>ハンニュウ</t>
    </rPh>
    <rPh sb="5" eb="6">
      <t>ヨウ</t>
    </rPh>
    <rPh sb="13" eb="14">
      <t>トウ</t>
    </rPh>
    <phoneticPr fontId="63"/>
  </si>
  <si>
    <t>（スプレー缶・蛍光管等処理保管施設）</t>
    <rPh sb="5" eb="6">
      <t>カン</t>
    </rPh>
    <rPh sb="7" eb="17">
      <t>ケイコウカントウショリホカンシセツ</t>
    </rPh>
    <phoneticPr fontId="63"/>
  </si>
  <si>
    <t>８．</t>
  </si>
  <si>
    <t>７．</t>
  </si>
  <si>
    <t>６．</t>
  </si>
  <si>
    <t>⑨雑設備</t>
    <rPh sb="1" eb="2">
      <t>ザツ</t>
    </rPh>
    <rPh sb="2" eb="4">
      <t>セツビ</t>
    </rPh>
    <phoneticPr fontId="63"/>
  </si>
  <si>
    <t>⑧計装設備</t>
    <phoneticPr fontId="63"/>
  </si>
  <si>
    <t>⑦電気設備</t>
    <phoneticPr fontId="63"/>
  </si>
  <si>
    <t>⑥集じん・脱臭設備</t>
    <rPh sb="1" eb="2">
      <t>シュウ</t>
    </rPh>
    <rPh sb="5" eb="7">
      <t>ダッシュウ</t>
    </rPh>
    <rPh sb="7" eb="9">
      <t>セツビ</t>
    </rPh>
    <phoneticPr fontId="63"/>
  </si>
  <si>
    <t>⑤プラスチック製容器包装選別・圧縮梱包処理設備</t>
    <phoneticPr fontId="63"/>
  </si>
  <si>
    <t>④ペットボトル選別・圧縮梱包処理設備</t>
    <phoneticPr fontId="63"/>
  </si>
  <si>
    <t>③缶・びん類選別処理設備</t>
    <phoneticPr fontId="63"/>
  </si>
  <si>
    <t>②破砕選別処理設備</t>
    <phoneticPr fontId="63"/>
  </si>
  <si>
    <t>①受入供給設備</t>
    <phoneticPr fontId="63"/>
  </si>
  <si>
    <t>④建築電気設備工事</t>
    <phoneticPr fontId="63"/>
  </si>
  <si>
    <t>③建築機械設備工事</t>
    <phoneticPr fontId="63"/>
  </si>
  <si>
    <t>②土木・外構工事</t>
    <phoneticPr fontId="63"/>
  </si>
  <si>
    <t>①建築工事</t>
    <phoneticPr fontId="63"/>
  </si>
  <si>
    <t>土木建築工事</t>
    <rPh sb="2" eb="4">
      <t>ケンチク</t>
    </rPh>
    <phoneticPr fontId="75"/>
  </si>
  <si>
    <t>３．</t>
  </si>
  <si>
    <t>設計費</t>
    <rPh sb="0" eb="3">
      <t>セッケイヒ</t>
    </rPh>
    <phoneticPr fontId="75"/>
  </si>
  <si>
    <t>２．</t>
  </si>
  <si>
    <t>造成工事</t>
    <rPh sb="0" eb="2">
      <t>ゾウセイ</t>
    </rPh>
    <rPh sb="2" eb="4">
      <t>コウジ</t>
    </rPh>
    <phoneticPr fontId="75"/>
  </si>
  <si>
    <t>（マテリアルリサイクル推進施設）</t>
    <rPh sb="11" eb="13">
      <t>スイシン</t>
    </rPh>
    <phoneticPr fontId="63"/>
  </si>
  <si>
    <t>５．</t>
  </si>
  <si>
    <t>⑫雑設備</t>
    <phoneticPr fontId="63"/>
  </si>
  <si>
    <t>⑪計装設備</t>
    <phoneticPr fontId="63"/>
  </si>
  <si>
    <t>⑩電気設備</t>
    <phoneticPr fontId="63"/>
  </si>
  <si>
    <t>⑨排水処理設備</t>
    <phoneticPr fontId="63"/>
  </si>
  <si>
    <t>⑧給水設備</t>
    <phoneticPr fontId="63"/>
  </si>
  <si>
    <t>⑦灰出設備（溶融物排出設備）</t>
    <rPh sb="6" eb="8">
      <t>ヨウユウ</t>
    </rPh>
    <rPh sb="8" eb="9">
      <t>ブツ</t>
    </rPh>
    <rPh sb="9" eb="11">
      <t>ハイシュツ</t>
    </rPh>
    <rPh sb="11" eb="13">
      <t>セツビ</t>
    </rPh>
    <phoneticPr fontId="63"/>
  </si>
  <si>
    <t>⑥通風設備</t>
    <phoneticPr fontId="63"/>
  </si>
  <si>
    <t>⑤余熱利用設備</t>
    <phoneticPr fontId="63"/>
  </si>
  <si>
    <t>④排ガス処理設備</t>
    <phoneticPr fontId="63"/>
  </si>
  <si>
    <t>③燃焼ガス冷却設備</t>
    <phoneticPr fontId="63"/>
  </si>
  <si>
    <t>②燃焼設備（溶融設備）</t>
    <rPh sb="6" eb="8">
      <t>ヨウユウ</t>
    </rPh>
    <rPh sb="8" eb="10">
      <t>セツビ</t>
    </rPh>
    <phoneticPr fontId="63"/>
  </si>
  <si>
    <t>４．</t>
  </si>
  <si>
    <t>造成工事</t>
    <phoneticPr fontId="75"/>
  </si>
  <si>
    <t>造成工事</t>
    <rPh sb="0" eb="2">
      <t>ゾウセイ</t>
    </rPh>
    <phoneticPr fontId="75"/>
  </si>
  <si>
    <t>（エネルギー回収型廃棄物処理施設）</t>
    <rPh sb="6" eb="8">
      <t>カイシュウ</t>
    </rPh>
    <rPh sb="8" eb="9">
      <t>ガタ</t>
    </rPh>
    <rPh sb="9" eb="12">
      <t>ハイキブツ</t>
    </rPh>
    <rPh sb="12" eb="14">
      <t>ショリ</t>
    </rPh>
    <rPh sb="14" eb="16">
      <t>シセツ</t>
    </rPh>
    <phoneticPr fontId="63"/>
  </si>
  <si>
    <t>様式第14号（別紙2）</t>
    <rPh sb="5" eb="6">
      <t>ゴウ</t>
    </rPh>
    <rPh sb="7" eb="9">
      <t>ベッシ</t>
    </rPh>
    <phoneticPr fontId="7"/>
  </si>
  <si>
    <t>設計・建設業務に係る費用内訳書</t>
    <rPh sb="0" eb="2">
      <t>セッケイ</t>
    </rPh>
    <rPh sb="3" eb="5">
      <t>ケンセツ</t>
    </rPh>
    <rPh sb="5" eb="7">
      <t>ギョウム</t>
    </rPh>
    <rPh sb="8" eb="9">
      <t>カカ</t>
    </rPh>
    <rPh sb="10" eb="12">
      <t>ヒヨウ</t>
    </rPh>
    <rPh sb="12" eb="15">
      <t>ウチワケショ</t>
    </rPh>
    <phoneticPr fontId="7"/>
  </si>
  <si>
    <t>※7</t>
    <phoneticPr fontId="7"/>
  </si>
  <si>
    <t>上表のマテリアルリサイクル推進施設の費用には、スプレー缶・蛍光管等処理保管施設の費用を含めること。（他の施設分はエネルギー回収型廃棄物処理施設の費用に含めること。）</t>
    <rPh sb="0" eb="2">
      <t>ジョウヒョウ</t>
    </rPh>
    <rPh sb="13" eb="15">
      <t>スイシン</t>
    </rPh>
    <rPh sb="15" eb="17">
      <t>シセツ</t>
    </rPh>
    <rPh sb="18" eb="20">
      <t>ヒヨウ</t>
    </rPh>
    <rPh sb="40" eb="42">
      <t>ヒヨウ</t>
    </rPh>
    <rPh sb="43" eb="44">
      <t>フク</t>
    </rPh>
    <rPh sb="50" eb="51">
      <t>タ</t>
    </rPh>
    <rPh sb="52" eb="54">
      <t>シセツ</t>
    </rPh>
    <rPh sb="54" eb="55">
      <t>ブン</t>
    </rPh>
    <rPh sb="72" eb="74">
      <t>ヒヨウ</t>
    </rPh>
    <rPh sb="75" eb="76">
      <t>フク</t>
    </rPh>
    <phoneticPr fontId="7"/>
  </si>
  <si>
    <t>設計・建設業務に係る対価</t>
    <rPh sb="0" eb="2">
      <t>セッケイ</t>
    </rPh>
    <rPh sb="3" eb="5">
      <t>ケンセツ</t>
    </rPh>
    <rPh sb="5" eb="7">
      <t>ギョウム</t>
    </rPh>
    <rPh sb="8" eb="9">
      <t>カカ</t>
    </rPh>
    <rPh sb="10" eb="12">
      <t>タイカ</t>
    </rPh>
    <phoneticPr fontId="7"/>
  </si>
  <si>
    <t>入札価格参考資料（設計・建設業務に係る費用の財源内訳）</t>
    <rPh sb="0" eb="2">
      <t>ニュウサツ</t>
    </rPh>
    <rPh sb="2" eb="4">
      <t>カカク</t>
    </rPh>
    <rPh sb="4" eb="6">
      <t>サンコウ</t>
    </rPh>
    <rPh sb="6" eb="8">
      <t>シリョウ</t>
    </rPh>
    <rPh sb="9" eb="11">
      <t>セッケイ</t>
    </rPh>
    <rPh sb="12" eb="14">
      <t>ケンセツ</t>
    </rPh>
    <rPh sb="14" eb="16">
      <t>ギョウム</t>
    </rPh>
    <rPh sb="17" eb="18">
      <t>カカ</t>
    </rPh>
    <rPh sb="19" eb="21">
      <t>ヒヨウ</t>
    </rPh>
    <rPh sb="22" eb="24">
      <t>ザイゲン</t>
    </rPh>
    <rPh sb="24" eb="26">
      <t>ウチワケ</t>
    </rPh>
    <phoneticPr fontId="7"/>
  </si>
  <si>
    <t>様式第14号（別紙3）</t>
    <rPh sb="5" eb="6">
      <t>ゴウ</t>
    </rPh>
    <rPh sb="7" eb="9">
      <t>ベッシ</t>
    </rPh>
    <phoneticPr fontId="7"/>
  </si>
  <si>
    <t>R5（9ヶ月）</t>
    <rPh sb="5" eb="6">
      <t>ゲツ</t>
    </rPh>
    <phoneticPr fontId="7"/>
  </si>
  <si>
    <t>R6</t>
    <phoneticPr fontId="7"/>
  </si>
  <si>
    <t>R7</t>
    <phoneticPr fontId="7"/>
  </si>
  <si>
    <t>R8</t>
    <phoneticPr fontId="7"/>
  </si>
  <si>
    <t>R9（6ヶ月）</t>
    <rPh sb="5" eb="6">
      <t>ゲツ</t>
    </rPh>
    <phoneticPr fontId="7"/>
  </si>
  <si>
    <t>令和5年度</t>
    <rPh sb="0" eb="2">
      <t>レイワ</t>
    </rPh>
    <rPh sb="3" eb="5">
      <t>ネンド</t>
    </rPh>
    <phoneticPr fontId="7"/>
  </si>
  <si>
    <t>令和6年度</t>
    <rPh sb="0" eb="2">
      <t>レイワ</t>
    </rPh>
    <rPh sb="3" eb="5">
      <t>ネンド</t>
    </rPh>
    <phoneticPr fontId="7"/>
  </si>
  <si>
    <t>令和7年度</t>
    <rPh sb="0" eb="2">
      <t>レイワ</t>
    </rPh>
    <rPh sb="3" eb="5">
      <t>ネンド</t>
    </rPh>
    <phoneticPr fontId="7"/>
  </si>
  <si>
    <t>令和8年度</t>
    <rPh sb="0" eb="2">
      <t>レイワ</t>
    </rPh>
    <rPh sb="3" eb="5">
      <t>ネンド</t>
    </rPh>
    <phoneticPr fontId="7"/>
  </si>
  <si>
    <t>エネルギー回収型
廃棄物処理施設</t>
    <rPh sb="5" eb="7">
      <t>カイシュウ</t>
    </rPh>
    <rPh sb="7" eb="8">
      <t>ガタ</t>
    </rPh>
    <rPh sb="9" eb="12">
      <t>ハイキブツ</t>
    </rPh>
    <rPh sb="12" eb="14">
      <t>ショリ</t>
    </rPh>
    <rPh sb="14" eb="16">
      <t>シセツ</t>
    </rPh>
    <phoneticPr fontId="78"/>
  </si>
  <si>
    <t>R5年度</t>
    <rPh sb="2" eb="4">
      <t>ネンド</t>
    </rPh>
    <phoneticPr fontId="78"/>
  </si>
  <si>
    <t>R6年度</t>
    <rPh sb="2" eb="4">
      <t>ネンド</t>
    </rPh>
    <phoneticPr fontId="78"/>
  </si>
  <si>
    <t>R7年度</t>
    <rPh sb="2" eb="4">
      <t>ネンド</t>
    </rPh>
    <phoneticPr fontId="78"/>
  </si>
  <si>
    <t>R8年度</t>
    <rPh sb="2" eb="4">
      <t>ネンド</t>
    </rPh>
    <phoneticPr fontId="78"/>
  </si>
  <si>
    <t>R9年度</t>
    <rPh sb="2" eb="4">
      <t>ネンド</t>
    </rPh>
    <phoneticPr fontId="78"/>
  </si>
  <si>
    <t>(2023年度)</t>
    <rPh sb="5" eb="7">
      <t>ネンド</t>
    </rPh>
    <phoneticPr fontId="78"/>
  </si>
  <si>
    <t>(2024年度)</t>
    <rPh sb="5" eb="7">
      <t>ネンド</t>
    </rPh>
    <phoneticPr fontId="78"/>
  </si>
  <si>
    <t>(2025年度)</t>
    <rPh sb="5" eb="7">
      <t>ネンド</t>
    </rPh>
    <phoneticPr fontId="78"/>
  </si>
  <si>
    <t>(2026年度)</t>
    <rPh sb="5" eb="7">
      <t>ネンド</t>
    </rPh>
    <phoneticPr fontId="78"/>
  </si>
  <si>
    <t>(2027年度)</t>
    <rPh sb="5" eb="7">
      <t>ネンド</t>
    </rPh>
    <phoneticPr fontId="78"/>
  </si>
  <si>
    <t>事業費</t>
    <rPh sb="0" eb="3">
      <t>ジギョウヒ</t>
    </rPh>
    <phoneticPr fontId="78"/>
  </si>
  <si>
    <t>設計・建設費</t>
    <rPh sb="0" eb="2">
      <t>セッケイ</t>
    </rPh>
    <rPh sb="3" eb="5">
      <t>ケンセツ</t>
    </rPh>
    <rPh sb="5" eb="6">
      <t>ヒ</t>
    </rPh>
    <phoneticPr fontId="78"/>
  </si>
  <si>
    <t>交付対象内経費</t>
    <rPh sb="0" eb="2">
      <t>コウフ</t>
    </rPh>
    <rPh sb="2" eb="4">
      <t>タイショウ</t>
    </rPh>
    <rPh sb="4" eb="5">
      <t>ナイ</t>
    </rPh>
    <rPh sb="5" eb="7">
      <t>ケイヒ</t>
    </rPh>
    <phoneticPr fontId="78"/>
  </si>
  <si>
    <t>1/2対象経費</t>
    <rPh sb="3" eb="5">
      <t>タイショウ</t>
    </rPh>
    <rPh sb="5" eb="7">
      <t>ケイヒ</t>
    </rPh>
    <phoneticPr fontId="79"/>
  </si>
  <si>
    <t>1/3対象経費</t>
    <rPh sb="3" eb="5">
      <t>タイショウ</t>
    </rPh>
    <rPh sb="5" eb="7">
      <t>ケイヒ</t>
    </rPh>
    <phoneticPr fontId="79"/>
  </si>
  <si>
    <t>交付対象外経費</t>
    <rPh sb="0" eb="2">
      <t>コウフ</t>
    </rPh>
    <rPh sb="2" eb="4">
      <t>タイショウ</t>
    </rPh>
    <rPh sb="4" eb="5">
      <t>ガイ</t>
    </rPh>
    <rPh sb="5" eb="7">
      <t>ケイヒ</t>
    </rPh>
    <phoneticPr fontId="78"/>
  </si>
  <si>
    <t>財源内訳</t>
    <rPh sb="0" eb="2">
      <t>ザイゲン</t>
    </rPh>
    <rPh sb="2" eb="4">
      <t>ウチワケ</t>
    </rPh>
    <phoneticPr fontId="78"/>
  </si>
  <si>
    <t>交付金</t>
    <rPh sb="0" eb="3">
      <t>コウフキン</t>
    </rPh>
    <phoneticPr fontId="78"/>
  </si>
  <si>
    <t>地方債</t>
    <rPh sb="0" eb="2">
      <t>チホウ</t>
    </rPh>
    <rPh sb="2" eb="3">
      <t>サイ</t>
    </rPh>
    <phoneticPr fontId="78"/>
  </si>
  <si>
    <t>基金</t>
    <rPh sb="0" eb="2">
      <t>キキン</t>
    </rPh>
    <phoneticPr fontId="78"/>
  </si>
  <si>
    <t>一般財源</t>
    <rPh sb="0" eb="2">
      <t>イッパン</t>
    </rPh>
    <rPh sb="2" eb="4">
      <t>ザイゲン</t>
    </rPh>
    <phoneticPr fontId="78"/>
  </si>
  <si>
    <t>財源内訳（2～4）の詳細</t>
    <rPh sb="0" eb="2">
      <t>ザイゲン</t>
    </rPh>
    <rPh sb="2" eb="4">
      <t>ウチワケ</t>
    </rPh>
    <rPh sb="10" eb="12">
      <t>ショウサイ</t>
    </rPh>
    <phoneticPr fontId="78"/>
  </si>
  <si>
    <t>地方債計</t>
    <rPh sb="0" eb="2">
      <t>チホウ</t>
    </rPh>
    <rPh sb="2" eb="3">
      <t>サイ</t>
    </rPh>
    <rPh sb="3" eb="4">
      <t>ケイ</t>
    </rPh>
    <phoneticPr fontId="78"/>
  </si>
  <si>
    <t>大分市</t>
    <rPh sb="0" eb="3">
      <t>オオイタシ</t>
    </rPh>
    <phoneticPr fontId="79"/>
  </si>
  <si>
    <t>臼杵市</t>
    <rPh sb="0" eb="3">
      <t>ウスキシ</t>
    </rPh>
    <phoneticPr fontId="79"/>
  </si>
  <si>
    <t>津久見市</t>
    <rPh sb="0" eb="4">
      <t>ツクミシ</t>
    </rPh>
    <phoneticPr fontId="79"/>
  </si>
  <si>
    <t>竹田市</t>
    <rPh sb="0" eb="3">
      <t>タケタシ</t>
    </rPh>
    <phoneticPr fontId="79"/>
  </si>
  <si>
    <t>豊後大野市</t>
    <rPh sb="0" eb="2">
      <t>ブンゴ</t>
    </rPh>
    <rPh sb="2" eb="5">
      <t>オオノシ</t>
    </rPh>
    <phoneticPr fontId="79"/>
  </si>
  <si>
    <t>由布市</t>
    <rPh sb="0" eb="3">
      <t>ユフシ</t>
    </rPh>
    <phoneticPr fontId="79"/>
  </si>
  <si>
    <t>マテリアルリサイクル
推進施設</t>
    <phoneticPr fontId="7"/>
  </si>
  <si>
    <t>スプレー缶・蛍光管等
処理保管施設</t>
    <phoneticPr fontId="7"/>
  </si>
  <si>
    <t>その他施設
(計量棟、環境啓発等)</t>
    <phoneticPr fontId="7"/>
  </si>
  <si>
    <t>全施設　合計</t>
    <phoneticPr fontId="7"/>
  </si>
  <si>
    <t>代表企業の出資比率は、最大とすること。</t>
    <rPh sb="0" eb="2">
      <t>ダイヒョウ</t>
    </rPh>
    <rPh sb="2" eb="4">
      <t>キギョウ</t>
    </rPh>
    <rPh sb="5" eb="7">
      <t>シュッシ</t>
    </rPh>
    <rPh sb="7" eb="9">
      <t>ヒリツ</t>
    </rPh>
    <rPh sb="11" eb="13">
      <t>サイダイ</t>
    </rPh>
    <phoneticPr fontId="9"/>
  </si>
  <si>
    <t>資金調達の内訳（自己資本・金融機関借入の内訳）</t>
    <rPh sb="0" eb="2">
      <t>シキン</t>
    </rPh>
    <rPh sb="2" eb="4">
      <t>チョウタツ</t>
    </rPh>
    <rPh sb="5" eb="7">
      <t>ウチワケ</t>
    </rPh>
    <rPh sb="8" eb="10">
      <t>ジコ</t>
    </rPh>
    <rPh sb="10" eb="12">
      <t>シホン</t>
    </rPh>
    <rPh sb="13" eb="15">
      <t>キンユウ</t>
    </rPh>
    <rPh sb="15" eb="17">
      <t>キカン</t>
    </rPh>
    <rPh sb="17" eb="19">
      <t>シャクニュウ</t>
    </rPh>
    <rPh sb="20" eb="22">
      <t>ウチワケ</t>
    </rPh>
    <phoneticPr fontId="7"/>
  </si>
  <si>
    <t>資金調達企業名</t>
    <rPh sb="0" eb="2">
      <t>シキン</t>
    </rPh>
    <rPh sb="2" eb="4">
      <t>チョウタツ</t>
    </rPh>
    <rPh sb="4" eb="6">
      <t>キギョウ</t>
    </rPh>
    <rPh sb="6" eb="7">
      <t>メイ</t>
    </rPh>
    <phoneticPr fontId="7"/>
  </si>
  <si>
    <t>自己資本</t>
    <rPh sb="0" eb="2">
      <t>ジコ</t>
    </rPh>
    <rPh sb="2" eb="4">
      <t>シホン</t>
    </rPh>
    <phoneticPr fontId="7"/>
  </si>
  <si>
    <t>金融機関借入</t>
    <rPh sb="0" eb="2">
      <t>キンユウ</t>
    </rPh>
    <rPh sb="2" eb="4">
      <t>キカン</t>
    </rPh>
    <rPh sb="4" eb="6">
      <t>シャクニュウ</t>
    </rPh>
    <phoneticPr fontId="7"/>
  </si>
  <si>
    <t>ＰＦＩ事業者（SPC）</t>
    <rPh sb="3" eb="6">
      <t>ジギョウシャ</t>
    </rPh>
    <phoneticPr fontId="7"/>
  </si>
  <si>
    <t>百万円</t>
    <rPh sb="0" eb="3">
      <t>ヒャクマンエン</t>
    </rPh>
    <phoneticPr fontId="7"/>
  </si>
  <si>
    <t>金融機関借入に係る内訳・借入条件等</t>
    <rPh sb="0" eb="2">
      <t>キンユウ</t>
    </rPh>
    <rPh sb="2" eb="4">
      <t>キカン</t>
    </rPh>
    <rPh sb="4" eb="6">
      <t>シャクニュウ</t>
    </rPh>
    <rPh sb="7" eb="8">
      <t>カカ</t>
    </rPh>
    <rPh sb="9" eb="11">
      <t>ウチワケ</t>
    </rPh>
    <rPh sb="12" eb="13">
      <t>シャク</t>
    </rPh>
    <rPh sb="14" eb="17">
      <t>ジョウケントウ</t>
    </rPh>
    <phoneticPr fontId="7"/>
  </si>
  <si>
    <t>ＰＦＩ事業者（SPC）</t>
    <phoneticPr fontId="7"/>
  </si>
  <si>
    <t>金融機関</t>
    <rPh sb="0" eb="2">
      <t>キンユウ</t>
    </rPh>
    <rPh sb="2" eb="4">
      <t>キカン</t>
    </rPh>
    <phoneticPr fontId="7"/>
  </si>
  <si>
    <t>金融機関名</t>
    <rPh sb="0" eb="2">
      <t>キンユウ</t>
    </rPh>
    <rPh sb="2" eb="4">
      <t>キカン</t>
    </rPh>
    <rPh sb="4" eb="5">
      <t>メイ</t>
    </rPh>
    <phoneticPr fontId="7"/>
  </si>
  <si>
    <t>借入額</t>
    <rPh sb="0" eb="2">
      <t>カリイレ</t>
    </rPh>
    <rPh sb="2" eb="3">
      <t>ガク</t>
    </rPh>
    <phoneticPr fontId="7"/>
  </si>
  <si>
    <t>借入条件</t>
    <phoneticPr fontId="7"/>
  </si>
  <si>
    <t>借入時期</t>
    <rPh sb="0" eb="2">
      <t>シャクニュウ</t>
    </rPh>
    <rPh sb="2" eb="4">
      <t>ジキ</t>
    </rPh>
    <phoneticPr fontId="7"/>
  </si>
  <si>
    <t>期間</t>
    <rPh sb="0" eb="2">
      <t>キカン</t>
    </rPh>
    <phoneticPr fontId="7"/>
  </si>
  <si>
    <t>金利</t>
    <rPh sb="0" eb="2">
      <t>キンリ</t>
    </rPh>
    <phoneticPr fontId="7"/>
  </si>
  <si>
    <t>見直時期</t>
    <rPh sb="0" eb="2">
      <t>ミナオ</t>
    </rPh>
    <rPh sb="2" eb="4">
      <t>ジキ</t>
    </rPh>
    <phoneticPr fontId="7"/>
  </si>
  <si>
    <t>その他</t>
    <rPh sb="2" eb="3">
      <t>タ</t>
    </rPh>
    <phoneticPr fontId="7"/>
  </si>
  <si>
    <t>融資確約</t>
    <rPh sb="0" eb="2">
      <t>ユウシ</t>
    </rPh>
    <rPh sb="2" eb="4">
      <t>カクヤク</t>
    </rPh>
    <phoneticPr fontId="7"/>
  </si>
  <si>
    <t>有　　・　　無</t>
    <rPh sb="0" eb="1">
      <t>ユウ</t>
    </rPh>
    <rPh sb="6" eb="7">
      <t>ム</t>
    </rPh>
    <phoneticPr fontId="7"/>
  </si>
  <si>
    <t>関心表明</t>
    <rPh sb="0" eb="2">
      <t>カンシン</t>
    </rPh>
    <rPh sb="2" eb="4">
      <t>ヒョウメイ</t>
    </rPh>
    <phoneticPr fontId="7"/>
  </si>
  <si>
    <t>現在検討している金融機関の名称、借入条件等を具体的に記載すること。</t>
    <rPh sb="0" eb="2">
      <t>ゲンザイ</t>
    </rPh>
    <rPh sb="2" eb="4">
      <t>ケントウ</t>
    </rPh>
    <rPh sb="8" eb="10">
      <t>キンユウ</t>
    </rPh>
    <rPh sb="10" eb="12">
      <t>キカン</t>
    </rPh>
    <rPh sb="13" eb="15">
      <t>メイショウ</t>
    </rPh>
    <rPh sb="16" eb="18">
      <t>カリイレ</t>
    </rPh>
    <rPh sb="18" eb="20">
      <t>ジョウケン</t>
    </rPh>
    <rPh sb="20" eb="21">
      <t>トウ</t>
    </rPh>
    <rPh sb="22" eb="25">
      <t>グタイテキ</t>
    </rPh>
    <rPh sb="26" eb="28">
      <t>キサイ</t>
    </rPh>
    <phoneticPr fontId="7"/>
  </si>
  <si>
    <t>必要に応じ、上記様式、記載欄を増やして記載すること。</t>
    <rPh sb="6" eb="8">
      <t>ジョウキ</t>
    </rPh>
    <rPh sb="8" eb="10">
      <t>ヨウシキ</t>
    </rPh>
    <rPh sb="11" eb="13">
      <t>キサイ</t>
    </rPh>
    <rPh sb="19" eb="21">
      <t>キサイ</t>
    </rPh>
    <phoneticPr fontId="7"/>
  </si>
  <si>
    <t>金融機関等からの融資確約、関心表明等を添付する場合は、添付資料に取りまとめて提出すること。</t>
    <rPh sb="0" eb="2">
      <t>キンユウ</t>
    </rPh>
    <rPh sb="2" eb="4">
      <t>キカン</t>
    </rPh>
    <rPh sb="4" eb="5">
      <t>トウ</t>
    </rPh>
    <rPh sb="8" eb="10">
      <t>ユウシ</t>
    </rPh>
    <rPh sb="10" eb="12">
      <t>カクヤク</t>
    </rPh>
    <rPh sb="13" eb="15">
      <t>カンシン</t>
    </rPh>
    <rPh sb="15" eb="17">
      <t>ヒョウメイ</t>
    </rPh>
    <rPh sb="17" eb="18">
      <t>トウ</t>
    </rPh>
    <rPh sb="19" eb="21">
      <t>テンプ</t>
    </rPh>
    <rPh sb="23" eb="25">
      <t>バアイ</t>
    </rPh>
    <rPh sb="27" eb="29">
      <t>テンプ</t>
    </rPh>
    <rPh sb="29" eb="31">
      <t>シリョウ</t>
    </rPh>
    <rPh sb="32" eb="33">
      <t>ト</t>
    </rPh>
    <rPh sb="38" eb="40">
      <t>テイシュツ</t>
    </rPh>
    <phoneticPr fontId="7"/>
  </si>
  <si>
    <t>その他の資金調達</t>
    <rPh sb="2" eb="3">
      <t>タ</t>
    </rPh>
    <rPh sb="4" eb="6">
      <t>シキン</t>
    </rPh>
    <rPh sb="6" eb="8">
      <t>チョウタツ</t>
    </rPh>
    <phoneticPr fontId="7"/>
  </si>
  <si>
    <t>上記以外に、資金調達を検討している手法があれば、別紙（A4版、任意様式）を用いて具体的に記載すること。</t>
    <rPh sb="0" eb="2">
      <t>ジョウキ</t>
    </rPh>
    <rPh sb="2" eb="4">
      <t>イガイ</t>
    </rPh>
    <rPh sb="6" eb="8">
      <t>シキン</t>
    </rPh>
    <rPh sb="8" eb="10">
      <t>チョウタツ</t>
    </rPh>
    <rPh sb="11" eb="13">
      <t>ケントウ</t>
    </rPh>
    <rPh sb="17" eb="19">
      <t>シュホウ</t>
    </rPh>
    <rPh sb="24" eb="26">
      <t>ベッシ</t>
    </rPh>
    <rPh sb="29" eb="30">
      <t>バン</t>
    </rPh>
    <rPh sb="33" eb="35">
      <t>ヨウシキ</t>
    </rPh>
    <rPh sb="37" eb="38">
      <t>モチ</t>
    </rPh>
    <rPh sb="40" eb="43">
      <t>グタイテキ</t>
    </rPh>
    <rPh sb="44" eb="46">
      <t>キサイ</t>
    </rPh>
    <phoneticPr fontId="7"/>
  </si>
  <si>
    <t>SPCの出資構成及び資金調達計画</t>
    <rPh sb="4" eb="6">
      <t>シュッシ</t>
    </rPh>
    <rPh sb="6" eb="8">
      <t>コウセイ</t>
    </rPh>
    <rPh sb="8" eb="9">
      <t>オヨ</t>
    </rPh>
    <phoneticPr fontId="9"/>
  </si>
  <si>
    <t>SPCの出資構成</t>
    <phoneticPr fontId="9"/>
  </si>
  <si>
    <t>資金調達計画</t>
    <phoneticPr fontId="9"/>
  </si>
  <si>
    <t>SPCの出資構成及び資金調達計画</t>
    <phoneticPr fontId="9"/>
  </si>
  <si>
    <t>※6</t>
    <phoneticPr fontId="7"/>
  </si>
  <si>
    <t>繰延欠損金は最長7年間繰越ができるものとする。</t>
    <rPh sb="0" eb="2">
      <t>クリノ</t>
    </rPh>
    <rPh sb="2" eb="5">
      <t>ケッソンキン</t>
    </rPh>
    <rPh sb="6" eb="8">
      <t>サイチョウ</t>
    </rPh>
    <rPh sb="9" eb="11">
      <t>ネンカン</t>
    </rPh>
    <rPh sb="11" eb="13">
      <t>クリコシ</t>
    </rPh>
    <phoneticPr fontId="7"/>
  </si>
  <si>
    <t>LLCR</t>
    <phoneticPr fontId="7"/>
  </si>
  <si>
    <t>DSCR（各年）</t>
    <rPh sb="5" eb="7">
      <t>カクネン</t>
    </rPh>
    <phoneticPr fontId="7"/>
  </si>
  <si>
    <t>P-IRR</t>
    <phoneticPr fontId="7"/>
  </si>
  <si>
    <t>未処分金残高</t>
    <rPh sb="0" eb="3">
      <t>ミショブン</t>
    </rPh>
    <rPh sb="3" eb="4">
      <t>キン</t>
    </rPh>
    <rPh sb="4" eb="6">
      <t>ザンダカ</t>
    </rPh>
    <phoneticPr fontId="7"/>
  </si>
  <si>
    <t>法定準備金残高</t>
    <rPh sb="0" eb="2">
      <t>ホウテイ</t>
    </rPh>
    <rPh sb="2" eb="5">
      <t>ジュンビキン</t>
    </rPh>
    <rPh sb="5" eb="7">
      <t>ザンダカ</t>
    </rPh>
    <phoneticPr fontId="7"/>
  </si>
  <si>
    <t>借入金残高</t>
    <rPh sb="0" eb="2">
      <t>カリイレ</t>
    </rPh>
    <rPh sb="2" eb="3">
      <t>キン</t>
    </rPh>
    <rPh sb="3" eb="5">
      <t>ザンダカ</t>
    </rPh>
    <phoneticPr fontId="7"/>
  </si>
  <si>
    <t>設計・建設期間</t>
    <phoneticPr fontId="7"/>
  </si>
  <si>
    <t>残高・評価指標</t>
    <rPh sb="0" eb="2">
      <t>ザンダカ</t>
    </rPh>
    <rPh sb="3" eb="5">
      <t>ヒョウカ</t>
    </rPh>
    <rPh sb="5" eb="7">
      <t>シヒョウ</t>
    </rPh>
    <phoneticPr fontId="7"/>
  </si>
  <si>
    <t>―</t>
    <phoneticPr fontId="7"/>
  </si>
  <si>
    <t>その他精算等</t>
    <rPh sb="2" eb="3">
      <t>タ</t>
    </rPh>
    <rPh sb="3" eb="5">
      <t>セイサン</t>
    </rPh>
    <rPh sb="5" eb="6">
      <t>トウ</t>
    </rPh>
    <phoneticPr fontId="7"/>
  </si>
  <si>
    <t>法定準備金</t>
    <rPh sb="0" eb="2">
      <t>ホウテイ</t>
    </rPh>
    <rPh sb="2" eb="5">
      <t>ジュンビキン</t>
    </rPh>
    <phoneticPr fontId="7"/>
  </si>
  <si>
    <t>その他（　　　　　　　　　）</t>
    <rPh sb="2" eb="3">
      <t>タ</t>
    </rPh>
    <phoneticPr fontId="7"/>
  </si>
  <si>
    <t>借入金返済</t>
    <rPh sb="0" eb="2">
      <t>カリイレ</t>
    </rPh>
    <rPh sb="2" eb="3">
      <t>キン</t>
    </rPh>
    <rPh sb="3" eb="5">
      <t>ヘンサイ</t>
    </rPh>
    <phoneticPr fontId="7"/>
  </si>
  <si>
    <t>施設整備費</t>
    <rPh sb="0" eb="2">
      <t>シセツ</t>
    </rPh>
    <rPh sb="2" eb="4">
      <t>セイビ</t>
    </rPh>
    <rPh sb="4" eb="5">
      <t>ヒ</t>
    </rPh>
    <phoneticPr fontId="7"/>
  </si>
  <si>
    <t>税引後当期損失</t>
    <rPh sb="0" eb="2">
      <t>ゼイビキ</t>
    </rPh>
    <rPh sb="2" eb="3">
      <t>ゴ</t>
    </rPh>
    <rPh sb="3" eb="5">
      <t>トウキ</t>
    </rPh>
    <rPh sb="5" eb="7">
      <t>ソンシツ</t>
    </rPh>
    <phoneticPr fontId="7"/>
  </si>
  <si>
    <t>借入金</t>
    <rPh sb="0" eb="2">
      <t>カリイレ</t>
    </rPh>
    <rPh sb="2" eb="3">
      <t>キン</t>
    </rPh>
    <phoneticPr fontId="7"/>
  </si>
  <si>
    <t>出資金</t>
    <rPh sb="0" eb="3">
      <t>シュッシキン</t>
    </rPh>
    <phoneticPr fontId="7"/>
  </si>
  <si>
    <t>割賦元金戻入</t>
    <rPh sb="0" eb="2">
      <t>カップ</t>
    </rPh>
    <rPh sb="2" eb="4">
      <t>ガンキン</t>
    </rPh>
    <rPh sb="4" eb="5">
      <t>モド</t>
    </rPh>
    <rPh sb="5" eb="6">
      <t>イ</t>
    </rPh>
    <phoneticPr fontId="7"/>
  </si>
  <si>
    <t>税引後当期利益</t>
    <rPh sb="0" eb="2">
      <t>ゼイビキ</t>
    </rPh>
    <rPh sb="2" eb="3">
      <t>ゴ</t>
    </rPh>
    <rPh sb="3" eb="5">
      <t>トウキ</t>
    </rPh>
    <rPh sb="5" eb="7">
      <t>リエキ</t>
    </rPh>
    <phoneticPr fontId="7"/>
  </si>
  <si>
    <t>合　計</t>
    <rPh sb="0" eb="1">
      <t>ゴウ</t>
    </rPh>
    <rPh sb="2" eb="3">
      <t>ケイ</t>
    </rPh>
    <phoneticPr fontId="7"/>
  </si>
  <si>
    <t>営業外費用（支払金利）</t>
    <rPh sb="6" eb="8">
      <t>シハライ</t>
    </rPh>
    <rPh sb="8" eb="10">
      <t>キンリ</t>
    </rPh>
    <phoneticPr fontId="7"/>
  </si>
  <si>
    <t>資金運用収入</t>
    <rPh sb="0" eb="2">
      <t>シキン</t>
    </rPh>
    <rPh sb="2" eb="4">
      <t>ウンヨウ</t>
    </rPh>
    <rPh sb="4" eb="6">
      <t>シュウニュウ</t>
    </rPh>
    <phoneticPr fontId="7"/>
  </si>
  <si>
    <t>保険料</t>
    <rPh sb="0" eb="3">
      <t>ホケンリョウ</t>
    </rPh>
    <phoneticPr fontId="7"/>
  </si>
  <si>
    <t>公租公課</t>
    <rPh sb="0" eb="2">
      <t>コウソ</t>
    </rPh>
    <rPh sb="2" eb="4">
      <t>コウカ</t>
    </rPh>
    <phoneticPr fontId="7"/>
  </si>
  <si>
    <t>割賦元金</t>
    <rPh sb="0" eb="2">
      <t>カップ</t>
    </rPh>
    <rPh sb="2" eb="4">
      <t>ガンキン</t>
    </rPh>
    <phoneticPr fontId="7"/>
  </si>
  <si>
    <t>運営費　　計</t>
    <rPh sb="2" eb="3">
      <t>ヒ</t>
    </rPh>
    <rPh sb="5" eb="6">
      <t>ケイ</t>
    </rPh>
    <phoneticPr fontId="7"/>
  </si>
  <si>
    <t>その他収入（スラグ・メタル売却収入）</t>
    <rPh sb="2" eb="3">
      <t>タ</t>
    </rPh>
    <rPh sb="3" eb="5">
      <t>シュウニュウ</t>
    </rPh>
    <rPh sb="13" eb="15">
      <t>バイキャク</t>
    </rPh>
    <rPh sb="15" eb="17">
      <t>シュウニュウ</t>
    </rPh>
    <phoneticPr fontId="7"/>
  </si>
  <si>
    <t>運営業務に係る対価</t>
    <rPh sb="0" eb="2">
      <t>ウンエイ</t>
    </rPh>
    <rPh sb="2" eb="4">
      <t>ギョウム</t>
    </rPh>
    <rPh sb="5" eb="6">
      <t>カカ</t>
    </rPh>
    <rPh sb="7" eb="9">
      <t>タイカ</t>
    </rPh>
    <phoneticPr fontId="7"/>
  </si>
  <si>
    <t>割賦金利</t>
    <rPh sb="0" eb="2">
      <t>カップ</t>
    </rPh>
    <rPh sb="2" eb="4">
      <t>キンリ</t>
    </rPh>
    <phoneticPr fontId="7"/>
  </si>
  <si>
    <t>整備割賦払金</t>
    <rPh sb="0" eb="2">
      <t>セイビ</t>
    </rPh>
    <rPh sb="2" eb="4">
      <t>カップ</t>
    </rPh>
    <rPh sb="4" eb="5">
      <t>バラ</t>
    </rPh>
    <rPh sb="5" eb="6">
      <t>キン</t>
    </rPh>
    <phoneticPr fontId="7"/>
  </si>
  <si>
    <t>様式第14号（別紙4）</t>
    <rPh sb="7" eb="9">
      <t>ベッシ</t>
    </rPh>
    <phoneticPr fontId="7"/>
  </si>
  <si>
    <t>SPCの事業収支計画</t>
    <rPh sb="4" eb="6">
      <t>ジギョウ</t>
    </rPh>
    <rPh sb="6" eb="8">
      <t>シュウシ</t>
    </rPh>
    <rPh sb="8" eb="10">
      <t>ケイカク</t>
    </rPh>
    <phoneticPr fontId="7"/>
  </si>
  <si>
    <t>令和5年度</t>
    <rPh sb="0" eb="2">
      <t>レイワ</t>
    </rPh>
    <rPh sb="3" eb="4">
      <t>ネン</t>
    </rPh>
    <rPh sb="4" eb="5">
      <t>ド</t>
    </rPh>
    <phoneticPr fontId="7"/>
  </si>
  <si>
    <t>令和6年度</t>
    <rPh sb="0" eb="2">
      <t>レイワ</t>
    </rPh>
    <rPh sb="3" eb="4">
      <t>ネン</t>
    </rPh>
    <rPh sb="4" eb="5">
      <t>ド</t>
    </rPh>
    <phoneticPr fontId="7"/>
  </si>
  <si>
    <t>令和7年度</t>
    <rPh sb="0" eb="2">
      <t>レイワ</t>
    </rPh>
    <rPh sb="3" eb="4">
      <t>ネン</t>
    </rPh>
    <rPh sb="4" eb="5">
      <t>ド</t>
    </rPh>
    <phoneticPr fontId="7"/>
  </si>
  <si>
    <t>令和8年度</t>
    <rPh sb="0" eb="2">
      <t>レイワ</t>
    </rPh>
    <rPh sb="3" eb="4">
      <t>ネン</t>
    </rPh>
    <rPh sb="4" eb="5">
      <t>ド</t>
    </rPh>
    <phoneticPr fontId="7"/>
  </si>
  <si>
    <t>令和9年度</t>
    <rPh sb="0" eb="2">
      <t>レイワ</t>
    </rPh>
    <rPh sb="3" eb="4">
      <t>ネン</t>
    </rPh>
    <rPh sb="4" eb="5">
      <t>ド</t>
    </rPh>
    <phoneticPr fontId="7"/>
  </si>
  <si>
    <t>令和10年度</t>
    <rPh sb="0" eb="2">
      <t>レイワ</t>
    </rPh>
    <rPh sb="4" eb="6">
      <t>ネンド</t>
    </rPh>
    <phoneticPr fontId="7"/>
  </si>
  <si>
    <t>令和11年度</t>
    <rPh sb="0" eb="2">
      <t>レイワ</t>
    </rPh>
    <rPh sb="4" eb="6">
      <t>ネンド</t>
    </rPh>
    <phoneticPr fontId="7"/>
  </si>
  <si>
    <t>令和12年度</t>
    <rPh sb="0" eb="2">
      <t>レイワ</t>
    </rPh>
    <rPh sb="4" eb="6">
      <t>ネンド</t>
    </rPh>
    <phoneticPr fontId="7"/>
  </si>
  <si>
    <t>令和13年度</t>
    <rPh sb="0" eb="2">
      <t>レイワ</t>
    </rPh>
    <rPh sb="4" eb="6">
      <t>ネンド</t>
    </rPh>
    <phoneticPr fontId="7"/>
  </si>
  <si>
    <t>令和14年度</t>
    <rPh sb="0" eb="2">
      <t>レイワ</t>
    </rPh>
    <rPh sb="4" eb="6">
      <t>ネンド</t>
    </rPh>
    <phoneticPr fontId="7"/>
  </si>
  <si>
    <t>令和15年度</t>
    <rPh sb="0" eb="2">
      <t>レイワ</t>
    </rPh>
    <rPh sb="4" eb="6">
      <t>ネンド</t>
    </rPh>
    <phoneticPr fontId="7"/>
  </si>
  <si>
    <t>令和16年度</t>
    <rPh sb="0" eb="2">
      <t>レイワ</t>
    </rPh>
    <rPh sb="4" eb="6">
      <t>ネンド</t>
    </rPh>
    <phoneticPr fontId="7"/>
  </si>
  <si>
    <t>令和17年度</t>
    <rPh sb="0" eb="2">
      <t>レイワ</t>
    </rPh>
    <rPh sb="4" eb="6">
      <t>ネンド</t>
    </rPh>
    <phoneticPr fontId="7"/>
  </si>
  <si>
    <t>令和18年度</t>
    <rPh sb="0" eb="2">
      <t>レイワ</t>
    </rPh>
    <rPh sb="4" eb="6">
      <t>ネンド</t>
    </rPh>
    <phoneticPr fontId="7"/>
  </si>
  <si>
    <t>令和19年度</t>
    <rPh sb="0" eb="2">
      <t>レイワ</t>
    </rPh>
    <rPh sb="4" eb="6">
      <t>ネンド</t>
    </rPh>
    <phoneticPr fontId="7"/>
  </si>
  <si>
    <t>令和20年度</t>
    <rPh sb="0" eb="2">
      <t>レイワ</t>
    </rPh>
    <rPh sb="4" eb="6">
      <t>ネンド</t>
    </rPh>
    <phoneticPr fontId="7"/>
  </si>
  <si>
    <t>令和21年度</t>
    <rPh sb="0" eb="2">
      <t>レイワ</t>
    </rPh>
    <rPh sb="4" eb="6">
      <t>ネンド</t>
    </rPh>
    <phoneticPr fontId="7"/>
  </si>
  <si>
    <t>令和22年度</t>
    <rPh sb="0" eb="2">
      <t>レイワ</t>
    </rPh>
    <rPh sb="4" eb="6">
      <t>ネンド</t>
    </rPh>
    <phoneticPr fontId="7"/>
  </si>
  <si>
    <t>令和23年度</t>
    <rPh sb="0" eb="2">
      <t>レイワ</t>
    </rPh>
    <rPh sb="4" eb="6">
      <t>ネンド</t>
    </rPh>
    <phoneticPr fontId="7"/>
  </si>
  <si>
    <t>令和24年度</t>
    <rPh sb="0" eb="2">
      <t>レイワ</t>
    </rPh>
    <rPh sb="4" eb="6">
      <t>ネンド</t>
    </rPh>
    <phoneticPr fontId="7"/>
  </si>
  <si>
    <t>令和25年度</t>
    <rPh sb="0" eb="2">
      <t>レイワ</t>
    </rPh>
    <rPh sb="4" eb="6">
      <t>ネンド</t>
    </rPh>
    <phoneticPr fontId="7"/>
  </si>
  <si>
    <t>令和26年度</t>
    <rPh sb="0" eb="2">
      <t>レイワ</t>
    </rPh>
    <rPh sb="4" eb="6">
      <t>ネンド</t>
    </rPh>
    <phoneticPr fontId="7"/>
  </si>
  <si>
    <t>令和27年度</t>
    <rPh sb="0" eb="2">
      <t>レイワ</t>
    </rPh>
    <rPh sb="4" eb="6">
      <t>ネンド</t>
    </rPh>
    <phoneticPr fontId="7"/>
  </si>
  <si>
    <t>令和28年度</t>
    <rPh sb="0" eb="2">
      <t>レイワ</t>
    </rPh>
    <rPh sb="4" eb="6">
      <t>ネンド</t>
    </rPh>
    <phoneticPr fontId="7"/>
  </si>
  <si>
    <t>運営期間</t>
    <rPh sb="0" eb="4">
      <t>ウンエイキカン</t>
    </rPh>
    <phoneticPr fontId="7"/>
  </si>
  <si>
    <t>運営期間</t>
    <rPh sb="0" eb="2">
      <t>ウンエイ</t>
    </rPh>
    <rPh sb="2" eb="4">
      <t>キカン</t>
    </rPh>
    <phoneticPr fontId="7"/>
  </si>
  <si>
    <t>令和10年度</t>
    <rPh sb="0" eb="2">
      <t>レイワ</t>
    </rPh>
    <rPh sb="4" eb="5">
      <t>ネン</t>
    </rPh>
    <rPh sb="5" eb="6">
      <t>ド</t>
    </rPh>
    <phoneticPr fontId="7"/>
  </si>
  <si>
    <t>エネルギー回収型廃棄物処理施設　運営費</t>
    <rPh sb="5" eb="7">
      <t>カイシュウ</t>
    </rPh>
    <rPh sb="7" eb="8">
      <t>ガタ</t>
    </rPh>
    <rPh sb="8" eb="11">
      <t>ハイキブツ</t>
    </rPh>
    <rPh sb="11" eb="13">
      <t>ショリ</t>
    </rPh>
    <rPh sb="13" eb="15">
      <t>シセツ</t>
    </rPh>
    <rPh sb="16" eb="18">
      <t>ウンエイ</t>
    </rPh>
    <rPh sb="18" eb="19">
      <t>ヒ</t>
    </rPh>
    <phoneticPr fontId="7"/>
  </si>
  <si>
    <t>マテリアルリサイクル推進施設　運営費</t>
    <rPh sb="10" eb="12">
      <t>スイシン</t>
    </rPh>
    <rPh sb="12" eb="14">
      <t>シセツ</t>
    </rPh>
    <rPh sb="15" eb="17">
      <t>ウンエイ</t>
    </rPh>
    <rPh sb="17" eb="18">
      <t>ヒ</t>
    </rPh>
    <phoneticPr fontId="7"/>
  </si>
  <si>
    <t>エネルギー回収型廃棄物処理施設</t>
    <rPh sb="5" eb="7">
      <t>カイシュウ</t>
    </rPh>
    <rPh sb="7" eb="8">
      <t>ガタ</t>
    </rPh>
    <rPh sb="8" eb="11">
      <t>ハイキブツ</t>
    </rPh>
    <rPh sb="11" eb="13">
      <t>ショリ</t>
    </rPh>
    <rPh sb="13" eb="15">
      <t>シセツ</t>
    </rPh>
    <phoneticPr fontId="7"/>
  </si>
  <si>
    <t>マテリアルリサイクル推進施設</t>
    <rPh sb="10" eb="12">
      <t>スイシン</t>
    </rPh>
    <rPh sb="12" eb="14">
      <t>シセツ</t>
    </rPh>
    <phoneticPr fontId="7"/>
  </si>
  <si>
    <t>※</t>
    <phoneticPr fontId="7"/>
  </si>
  <si>
    <t>入札書の提出と同時に、入札書と別に封印して提出すること。</t>
    <phoneticPr fontId="7"/>
  </si>
  <si>
    <t>小計</t>
    <rPh sb="0" eb="2">
      <t>コバカリ</t>
    </rPh>
    <phoneticPr fontId="7"/>
  </si>
  <si>
    <t>保険料</t>
    <rPh sb="0" eb="2">
      <t>ホケン</t>
    </rPh>
    <rPh sb="2" eb="3">
      <t>リョウ</t>
    </rPh>
    <phoneticPr fontId="7"/>
  </si>
  <si>
    <t>その他費用（固定的費用）</t>
    <rPh sb="2" eb="3">
      <t>タ</t>
    </rPh>
    <rPh sb="3" eb="5">
      <t>ヒヨウ</t>
    </rPh>
    <rPh sb="6" eb="9">
      <t>コテイテキ</t>
    </rPh>
    <rPh sb="9" eb="11">
      <t>ヒヨウ</t>
    </rPh>
    <phoneticPr fontId="7"/>
  </si>
  <si>
    <t>点検・検査費用</t>
    <rPh sb="0" eb="2">
      <t>テンケン</t>
    </rPh>
    <rPh sb="3" eb="5">
      <t>ケンサ</t>
    </rPh>
    <rPh sb="5" eb="7">
      <t>ヒヨウ</t>
    </rPh>
    <phoneticPr fontId="7"/>
  </si>
  <si>
    <t>維持管理費（補修費用を除く）</t>
    <rPh sb="0" eb="2">
      <t>イジ</t>
    </rPh>
    <rPh sb="2" eb="4">
      <t>カンリ</t>
    </rPh>
    <rPh sb="4" eb="5">
      <t>ヒ</t>
    </rPh>
    <rPh sb="6" eb="8">
      <t>ホシュウ</t>
    </rPh>
    <rPh sb="8" eb="9">
      <t>ヒ</t>
    </rPh>
    <rPh sb="9" eb="10">
      <t>ヨウ</t>
    </rPh>
    <rPh sb="11" eb="12">
      <t>ノゾ</t>
    </rPh>
    <phoneticPr fontId="7"/>
  </si>
  <si>
    <t>人件費（SPC人員を含む）</t>
    <rPh sb="0" eb="3">
      <t>ジンケンヒ</t>
    </rPh>
    <rPh sb="7" eb="9">
      <t>ジンイン</t>
    </rPh>
    <rPh sb="10" eb="11">
      <t>フク</t>
    </rPh>
    <phoneticPr fontId="7"/>
  </si>
  <si>
    <t>固定費</t>
    <rPh sb="0" eb="3">
      <t>コテイヒ</t>
    </rPh>
    <phoneticPr fontId="7"/>
  </si>
  <si>
    <t>その他費用（変動的費用）</t>
    <rPh sb="2" eb="3">
      <t>タ</t>
    </rPh>
    <rPh sb="3" eb="5">
      <t>ヒヨウ</t>
    </rPh>
    <rPh sb="6" eb="8">
      <t>ヘンドウ</t>
    </rPh>
    <rPh sb="8" eb="9">
      <t>テキ</t>
    </rPh>
    <rPh sb="9" eb="11">
      <t>ヒヨウ</t>
    </rPh>
    <phoneticPr fontId="7"/>
  </si>
  <si>
    <t>（6ヶ月）</t>
    <rPh sb="3" eb="4">
      <t>ゲツ</t>
    </rPh>
    <phoneticPr fontId="63"/>
  </si>
  <si>
    <t>光熱水費</t>
    <rPh sb="0" eb="2">
      <t>コウネツ</t>
    </rPh>
    <rPh sb="2" eb="3">
      <t>スイ</t>
    </rPh>
    <rPh sb="3" eb="4">
      <t>ヒ</t>
    </rPh>
    <phoneticPr fontId="7"/>
  </si>
  <si>
    <t>薬剤費</t>
    <rPh sb="0" eb="3">
      <t>ヤクザイヒ</t>
    </rPh>
    <phoneticPr fontId="7"/>
  </si>
  <si>
    <t>燃料費</t>
    <rPh sb="0" eb="3">
      <t>ネンリョウヒ</t>
    </rPh>
    <phoneticPr fontId="7"/>
  </si>
  <si>
    <t>その他附帯施設（余熱利用施設除く）</t>
    <rPh sb="2" eb="3">
      <t>タ</t>
    </rPh>
    <rPh sb="3" eb="5">
      <t>フタイ</t>
    </rPh>
    <rPh sb="5" eb="7">
      <t>シセツ</t>
    </rPh>
    <rPh sb="8" eb="10">
      <t>ヨネツ</t>
    </rPh>
    <rPh sb="10" eb="12">
      <t>リヨウ</t>
    </rPh>
    <rPh sb="12" eb="14">
      <t>シセツ</t>
    </rPh>
    <rPh sb="14" eb="15">
      <t>ノゾ</t>
    </rPh>
    <phoneticPr fontId="7"/>
  </si>
  <si>
    <t>スプレー缶・蛍光管等処理保管施設</t>
    <rPh sb="4" eb="5">
      <t>カン</t>
    </rPh>
    <rPh sb="6" eb="8">
      <t>ケイコウ</t>
    </rPh>
    <rPh sb="8" eb="9">
      <t>カン</t>
    </rPh>
    <rPh sb="9" eb="10">
      <t>トウ</t>
    </rPh>
    <rPh sb="10" eb="12">
      <t>ショリ</t>
    </rPh>
    <rPh sb="12" eb="14">
      <t>ホカン</t>
    </rPh>
    <rPh sb="14" eb="16">
      <t>シセツ</t>
    </rPh>
    <phoneticPr fontId="7"/>
  </si>
  <si>
    <t>マテリアルリサイクル推進施設</t>
    <phoneticPr fontId="7"/>
  </si>
  <si>
    <t>SPC経費</t>
    <rPh sb="3" eb="5">
      <t>ケイヒ</t>
    </rPh>
    <phoneticPr fontId="7"/>
  </si>
  <si>
    <t>電力等の基本料金</t>
    <rPh sb="0" eb="3">
      <t>デンリョクトウ</t>
    </rPh>
    <rPh sb="4" eb="6">
      <t>キホン</t>
    </rPh>
    <rPh sb="6" eb="8">
      <t>リョウキン</t>
    </rPh>
    <phoneticPr fontId="7"/>
  </si>
  <si>
    <t>エネルギー回収型廃棄物処理施設</t>
    <rPh sb="5" eb="8">
      <t>カイシュウガタ</t>
    </rPh>
    <rPh sb="8" eb="11">
      <t>ハイキブツ</t>
    </rPh>
    <rPh sb="11" eb="13">
      <t>ショリ</t>
    </rPh>
    <phoneticPr fontId="7"/>
  </si>
  <si>
    <t>支
出</t>
    <rPh sb="0" eb="1">
      <t>シ</t>
    </rPh>
    <rPh sb="2" eb="3">
      <t>イズル</t>
    </rPh>
    <phoneticPr fontId="7"/>
  </si>
  <si>
    <t>単位：千円（税抜）</t>
    <rPh sb="0" eb="2">
      <t>タンイ</t>
    </rPh>
    <rPh sb="3" eb="4">
      <t>セン</t>
    </rPh>
    <rPh sb="4" eb="5">
      <t>エン</t>
    </rPh>
    <rPh sb="6" eb="8">
      <t>ゼイヌキ</t>
    </rPh>
    <phoneticPr fontId="7"/>
  </si>
  <si>
    <t>様式第14号（別紙5）</t>
    <rPh sb="7" eb="9">
      <t>ベッシ</t>
    </rPh>
    <phoneticPr fontId="7"/>
  </si>
  <si>
    <t>R28</t>
    <phoneticPr fontId="7"/>
  </si>
  <si>
    <t>運営費内訳</t>
    <rPh sb="0" eb="2">
      <t>ウ_x0000__x0000__x0002_</t>
    </rPh>
    <rPh sb="2" eb="3">
      <t>_x0004_</t>
    </rPh>
    <rPh sb="3" eb="5">
      <t>ウチワケ</t>
    </rPh>
    <phoneticPr fontId="7"/>
  </si>
  <si>
    <t>変動費A</t>
    <rPh sb="0" eb="2">
      <t>ヘンドウ</t>
    </rPh>
    <rPh sb="2" eb="3">
      <t>ヒ</t>
    </rPh>
    <phoneticPr fontId="7"/>
  </si>
  <si>
    <t>固定費A</t>
    <rPh sb="0" eb="3">
      <t>コテイヒ</t>
    </rPh>
    <phoneticPr fontId="7"/>
  </si>
  <si>
    <t>②補修費用</t>
    <rPh sb="1" eb="3">
      <t>ホシュウ</t>
    </rPh>
    <rPh sb="3" eb="4">
      <t>ヒ</t>
    </rPh>
    <rPh sb="4" eb="5">
      <t>ヨウ</t>
    </rPh>
    <phoneticPr fontId="7"/>
  </si>
  <si>
    <t>変動費B</t>
    <rPh sb="0" eb="2">
      <t>ヘンドウ</t>
    </rPh>
    <rPh sb="2" eb="3">
      <t>ヒ</t>
    </rPh>
    <phoneticPr fontId="7"/>
  </si>
  <si>
    <t>固定費B</t>
    <rPh sb="0" eb="3">
      <t>コテイヒ</t>
    </rPh>
    <phoneticPr fontId="7"/>
  </si>
  <si>
    <t>余熱利用施設</t>
    <phoneticPr fontId="7"/>
  </si>
  <si>
    <t>支出</t>
    <rPh sb="0" eb="2">
      <t>シシュツ</t>
    </rPh>
    <phoneticPr fontId="7"/>
  </si>
  <si>
    <t>運搬単価（円/ｔ）</t>
    <rPh sb="0" eb="4">
      <t>ウンパンタンカ</t>
    </rPh>
    <rPh sb="5" eb="6">
      <t>エン</t>
    </rPh>
    <phoneticPr fontId="7"/>
  </si>
  <si>
    <t>資源化委託単価（円/ｔ）</t>
    <rPh sb="0" eb="3">
      <t>シゲンカ</t>
    </rPh>
    <rPh sb="3" eb="5">
      <t>イタク</t>
    </rPh>
    <rPh sb="5" eb="7">
      <t>タンカ</t>
    </rPh>
    <rPh sb="8" eb="9">
      <t>エン</t>
    </rPh>
    <phoneticPr fontId="7"/>
  </si>
  <si>
    <t>資源化委託費（千円-税抜）</t>
    <rPh sb="0" eb="3">
      <t>シゲンカ</t>
    </rPh>
    <rPh sb="5" eb="6">
      <t>ヒ</t>
    </rPh>
    <rPh sb="7" eb="8">
      <t>セン</t>
    </rPh>
    <rPh sb="10" eb="12">
      <t>ゼイヌキ</t>
    </rPh>
    <phoneticPr fontId="7"/>
  </si>
  <si>
    <t>運搬費（千円-税抜）</t>
    <rPh sb="0" eb="3">
      <t>ウンパンヒ</t>
    </rPh>
    <phoneticPr fontId="7"/>
  </si>
  <si>
    <t>※1：消費税及び地方消費税は含めず記載してください。また、物価上昇は考慮しないでください。</t>
    <phoneticPr fontId="7"/>
  </si>
  <si>
    <t>※2：本事業の実施における本市の対価（固定費）の支払いは平準化します。</t>
    <rPh sb="19" eb="22">
      <t>コテイヒ</t>
    </rPh>
    <phoneticPr fontId="7"/>
  </si>
  <si>
    <t>（　　　）</t>
    <phoneticPr fontId="7"/>
  </si>
  <si>
    <t>※2：処理方法欄には「セメント資源化」、「山元還元」、「最終処分」等の具体的な処理方法を記載のこと。</t>
    <phoneticPr fontId="7"/>
  </si>
  <si>
    <t>※3：基準ごみ時について記入。</t>
    <phoneticPr fontId="7"/>
  </si>
  <si>
    <t>※4：発生率は、ごみ処理量に対する比率を記載のこと。</t>
    <phoneticPr fontId="7"/>
  </si>
  <si>
    <t>※5：発生物（　）は必要に応じて欄を追加すること。（処理委託するものは全て記入すること。同じものを複数の箇所で処理してもよい。）</t>
    <phoneticPr fontId="7"/>
  </si>
  <si>
    <t>※7：入札書の提出と同時に、入札書と別に封印して提出すること。</t>
    <phoneticPr fontId="7"/>
  </si>
  <si>
    <t>※4：入札書の提出と同時に、入札書と別に封印して提出すること。</t>
    <phoneticPr fontId="7"/>
  </si>
  <si>
    <t>費用明細書（変動費用に関する提案単価）</t>
    <rPh sb="0" eb="2">
      <t>ヒヨウ</t>
    </rPh>
    <rPh sb="2" eb="5">
      <t>メイサイショ</t>
    </rPh>
    <rPh sb="6" eb="8">
      <t>ヘンドウ</t>
    </rPh>
    <rPh sb="8" eb="10">
      <t>ヒヨウ</t>
    </rPh>
    <rPh sb="11" eb="12">
      <t>カン</t>
    </rPh>
    <rPh sb="14" eb="18">
      <t>テイアンタンカ</t>
    </rPh>
    <phoneticPr fontId="7"/>
  </si>
  <si>
    <t>様式第14号（別紙6）</t>
    <phoneticPr fontId="7"/>
  </si>
  <si>
    <t>エネルギー回収型廃棄物処理施設（変動費用A）</t>
    <rPh sb="5" eb="7">
      <t>カイシュウ</t>
    </rPh>
    <rPh sb="7" eb="8">
      <t>ガタ</t>
    </rPh>
    <rPh sb="8" eb="11">
      <t>ハイキブツ</t>
    </rPh>
    <rPh sb="11" eb="13">
      <t>ショリ</t>
    </rPh>
    <rPh sb="13" eb="15">
      <t>シセツ</t>
    </rPh>
    <rPh sb="16" eb="18">
      <t>ヘンドウ</t>
    </rPh>
    <rPh sb="18" eb="19">
      <t>ヒ</t>
    </rPh>
    <rPh sb="19" eb="20">
      <t>ヨウ</t>
    </rPh>
    <phoneticPr fontId="7"/>
  </si>
  <si>
    <t>必要に応じ費目を増やして記載すること。</t>
    <rPh sb="0" eb="2">
      <t>ヒツヨウ</t>
    </rPh>
    <rPh sb="3" eb="4">
      <t>オウ</t>
    </rPh>
    <rPh sb="5" eb="7">
      <t>ヒモク</t>
    </rPh>
    <rPh sb="8" eb="9">
      <t>フ</t>
    </rPh>
    <rPh sb="12" eb="14">
      <t>キサイ</t>
    </rPh>
    <phoneticPr fontId="7"/>
  </si>
  <si>
    <t>提案単価は円単位とし、その端数は切り捨てとする。</t>
  </si>
  <si>
    <t>※7</t>
    <phoneticPr fontId="7"/>
  </si>
  <si>
    <t>当該業務を複数の企業にて実施する場合には、適宜、必要により、本様式を用いて提出すること。</t>
    <rPh sb="0" eb="2">
      <t>トウガイ</t>
    </rPh>
    <rPh sb="2" eb="4">
      <t>ギョウム</t>
    </rPh>
    <rPh sb="5" eb="7">
      <t>フクスウ</t>
    </rPh>
    <rPh sb="8" eb="10">
      <t>キギョウ</t>
    </rPh>
    <rPh sb="12" eb="14">
      <t>ジッシ</t>
    </rPh>
    <rPh sb="16" eb="18">
      <t>バアイ</t>
    </rPh>
    <rPh sb="21" eb="23">
      <t>テキギ</t>
    </rPh>
    <rPh sb="24" eb="26">
      <t>ヒツヨウ</t>
    </rPh>
    <rPh sb="30" eb="31">
      <t>ホン</t>
    </rPh>
    <rPh sb="31" eb="33">
      <t>ヨウシキ</t>
    </rPh>
    <rPh sb="34" eb="35">
      <t>モチ</t>
    </rPh>
    <rPh sb="37" eb="39">
      <t>テイシュツ</t>
    </rPh>
    <phoneticPr fontId="7"/>
  </si>
  <si>
    <t>残渣運搬業務委託費</t>
    <rPh sb="0" eb="2">
      <t>ザンサ</t>
    </rPh>
    <rPh sb="2" eb="6">
      <t>ウンパンギョウム</t>
    </rPh>
    <rPh sb="6" eb="8">
      <t>イタク</t>
    </rPh>
    <rPh sb="8" eb="9">
      <t>ヒ</t>
    </rPh>
    <phoneticPr fontId="7"/>
  </si>
  <si>
    <t>d</t>
    <phoneticPr fontId="7"/>
  </si>
  <si>
    <t>※その他については，合理的な説明を付すこと。</t>
  </si>
  <si>
    <t>電力等の基本料金</t>
    <rPh sb="0" eb="3">
      <t>デンリョクトウ</t>
    </rPh>
    <rPh sb="4" eb="7">
      <t>キホンリョウ</t>
    </rPh>
    <rPh sb="7" eb="8">
      <t>カネ</t>
    </rPh>
    <phoneticPr fontId="7"/>
  </si>
  <si>
    <t>維持管理費（補修費用除く）</t>
    <rPh sb="0" eb="2">
      <t>イジ</t>
    </rPh>
    <rPh sb="2" eb="4">
      <t>カンリ</t>
    </rPh>
    <rPh sb="4" eb="5">
      <t>ヒ</t>
    </rPh>
    <rPh sb="6" eb="8">
      <t>ホシュウ</t>
    </rPh>
    <rPh sb="8" eb="10">
      <t>ヒヨウ</t>
    </rPh>
    <rPh sb="10" eb="11">
      <t>ノゾ</t>
    </rPh>
    <phoneticPr fontId="7"/>
  </si>
  <si>
    <t>費目（補修費用を除く固定費）</t>
    <rPh sb="0" eb="1">
      <t>ヒ</t>
    </rPh>
    <rPh sb="1" eb="2">
      <t>メ</t>
    </rPh>
    <rPh sb="3" eb="5">
      <t>ホシュウ</t>
    </rPh>
    <rPh sb="5" eb="7">
      <t>ヒヨウ</t>
    </rPh>
    <rPh sb="8" eb="9">
      <t>ノゾ</t>
    </rPh>
    <rPh sb="10" eb="12">
      <t>コテイ</t>
    </rPh>
    <rPh sb="12" eb="13">
      <t>ヒ</t>
    </rPh>
    <phoneticPr fontId="7"/>
  </si>
  <si>
    <t>様式第14号（別紙7）</t>
    <rPh sb="7" eb="9">
      <t>ベッシ</t>
    </rPh>
    <phoneticPr fontId="7"/>
  </si>
  <si>
    <t>費用明細書（固定費用）</t>
    <rPh sb="6" eb="8">
      <t>コテイ</t>
    </rPh>
    <rPh sb="9" eb="10">
      <t>ヨウ</t>
    </rPh>
    <phoneticPr fontId="7"/>
  </si>
  <si>
    <t>19.5年間の総額</t>
    <rPh sb="4" eb="5">
      <t>ネン</t>
    </rPh>
    <rPh sb="5" eb="6">
      <t>アイダ</t>
    </rPh>
    <rPh sb="7" eb="9">
      <t>ソウガク</t>
    </rPh>
    <phoneticPr fontId="7"/>
  </si>
  <si>
    <t>エネルギー回収型廃棄物処理施設（固定費用A－②補修費用）</t>
    <rPh sb="5" eb="7">
      <t>カイシュウ</t>
    </rPh>
    <rPh sb="7" eb="8">
      <t>ガタ</t>
    </rPh>
    <rPh sb="8" eb="11">
      <t>ハイキブツ</t>
    </rPh>
    <rPh sb="11" eb="13">
      <t>ショリ</t>
    </rPh>
    <rPh sb="13" eb="15">
      <t>シセツ</t>
    </rPh>
    <rPh sb="16" eb="19">
      <t>コテイヒ</t>
    </rPh>
    <rPh sb="19" eb="20">
      <t>ヨウ</t>
    </rPh>
    <rPh sb="23" eb="27">
      <t>ホシュウヒヨウ</t>
    </rPh>
    <phoneticPr fontId="7"/>
  </si>
  <si>
    <t xml:space="preserve"> = ( a   )</t>
    <phoneticPr fontId="7"/>
  </si>
  <si>
    <t>改訂指標
（提案）</t>
    <rPh sb="0" eb="4">
      <t>カイテイシヒョウ</t>
    </rPh>
    <phoneticPr fontId="7"/>
  </si>
  <si>
    <t>改定指数（提案）は、物価変動を計る指標として、入札説明書別紙3に示す物価変動の指標にかえて他に希望する指標がある場合、提案する指標を記載すること。変更しない場合にあるので、提案にあたっては、入札説明書別紙3に示す指標を前提とすること。</t>
    <rPh sb="73" eb="75">
      <t>ヘンコウ</t>
    </rPh>
    <rPh sb="78" eb="80">
      <t>バアイ</t>
    </rPh>
    <phoneticPr fontId="7"/>
  </si>
  <si>
    <t>改訂指標（提案）</t>
    <rPh sb="0" eb="4">
      <t>カイテイシヒョウ</t>
    </rPh>
    <rPh sb="5" eb="7">
      <t>テイアン</t>
    </rPh>
    <phoneticPr fontId="7"/>
  </si>
  <si>
    <t>補修費用</t>
    <rPh sb="0" eb="3">
      <t>ホシュウヒ</t>
    </rPh>
    <rPh sb="3" eb="4">
      <t>ヨウ</t>
    </rPh>
    <phoneticPr fontId="7"/>
  </si>
  <si>
    <t>e</t>
    <phoneticPr fontId="7"/>
  </si>
  <si>
    <t xml:space="preserve"> = (  b + c + d  +e )</t>
    <phoneticPr fontId="7"/>
  </si>
  <si>
    <t>エネルギー回収型廃棄物処理施設（固定費用A－①固定費用）</t>
    <rPh sb="5" eb="7">
      <t>カイシュウ</t>
    </rPh>
    <rPh sb="7" eb="8">
      <t>ガタ</t>
    </rPh>
    <rPh sb="8" eb="11">
      <t>ハイキブツ</t>
    </rPh>
    <rPh sb="11" eb="13">
      <t>ショリ</t>
    </rPh>
    <rPh sb="13" eb="15">
      <t>シセツ</t>
    </rPh>
    <rPh sb="16" eb="19">
      <t>コテイヒ</t>
    </rPh>
    <rPh sb="19" eb="20">
      <t>ヨウ</t>
    </rPh>
    <rPh sb="23" eb="25">
      <t>コテイ</t>
    </rPh>
    <rPh sb="25" eb="27">
      <t>ヒヨウ</t>
    </rPh>
    <phoneticPr fontId="7"/>
  </si>
  <si>
    <t>マテリアルリサイクル推進施設（固定費用B－②補修費用）</t>
    <rPh sb="10" eb="12">
      <t>スイシン</t>
    </rPh>
    <rPh sb="12" eb="14">
      <t>シセツ</t>
    </rPh>
    <rPh sb="15" eb="18">
      <t>コテイヒ</t>
    </rPh>
    <rPh sb="18" eb="19">
      <t>ヨウ</t>
    </rPh>
    <rPh sb="22" eb="26">
      <t>ホシュウヒヨウ</t>
    </rPh>
    <phoneticPr fontId="7"/>
  </si>
  <si>
    <t>マテリアルリサイクル推進施設（固定費用B－①固定費用）</t>
    <rPh sb="10" eb="12">
      <t>スイシン</t>
    </rPh>
    <rPh sb="12" eb="14">
      <t>シセツ</t>
    </rPh>
    <rPh sb="15" eb="18">
      <t>コテイヒ</t>
    </rPh>
    <rPh sb="18" eb="19">
      <t>ヨウ</t>
    </rPh>
    <rPh sb="22" eb="24">
      <t>コテイ</t>
    </rPh>
    <rPh sb="24" eb="26">
      <t>ヒヨウ</t>
    </rPh>
    <phoneticPr fontId="7"/>
  </si>
  <si>
    <t>様式第14号（別紙1、別紙2、別紙3、別紙4、別紙5、別紙6）との整合に留意すること。</t>
    <rPh sb="27" eb="29">
      <t>ベッシ</t>
    </rPh>
    <phoneticPr fontId="7"/>
  </si>
  <si>
    <t>様式第14号（別紙1、別紙2、別紙3、別紙4、別紙5、別紙7）との整合に留意すること。</t>
    <rPh sb="27" eb="29">
      <t>ベッシ</t>
    </rPh>
    <phoneticPr fontId="7"/>
  </si>
  <si>
    <t>※3：様式第14号（別紙1、別紙2、別紙3、別紙4、別紙6、別紙7）との整合に留意すること。</t>
    <rPh sb="30" eb="32">
      <t>ベッシ</t>
    </rPh>
    <phoneticPr fontId="7"/>
  </si>
  <si>
    <t>※6：様式第14号（別紙1、別紙2、別紙3、別紙4、別紙6、別紙7）との整合に留意すること。</t>
    <rPh sb="30" eb="32">
      <t>ベッシ</t>
    </rPh>
    <phoneticPr fontId="7"/>
  </si>
  <si>
    <t>様式第14号（別紙1、別紙2、別紙3、別紙5、別紙6、別紙7）との整合に留意すること。</t>
    <rPh sb="19" eb="21">
      <t>ベッシ</t>
    </rPh>
    <rPh sb="23" eb="25">
      <t>ベッシ</t>
    </rPh>
    <rPh sb="27" eb="29">
      <t>ベッシ</t>
    </rPh>
    <phoneticPr fontId="7"/>
  </si>
  <si>
    <t>様式第14号（別紙1、別紙2、別紙4、別紙5、別紙6、別紙7）との整合に留意すること。</t>
    <rPh sb="19" eb="21">
      <t>ベッシ</t>
    </rPh>
    <rPh sb="23" eb="25">
      <t>ベッシ</t>
    </rPh>
    <rPh sb="27" eb="29">
      <t>ベッシ</t>
    </rPh>
    <phoneticPr fontId="7"/>
  </si>
  <si>
    <t>様式第14号（別紙1、別紙3、別紙4、別紙5、別紙6、別紙7）との整合に留意すること。</t>
    <rPh sb="0" eb="2">
      <t>ヨウシキ</t>
    </rPh>
    <rPh sb="2" eb="3">
      <t>ダイ</t>
    </rPh>
    <rPh sb="5" eb="6">
      <t>ゴウ</t>
    </rPh>
    <rPh sb="7" eb="9">
      <t>ベッシ</t>
    </rPh>
    <rPh sb="11" eb="13">
      <t>ベッシ</t>
    </rPh>
    <rPh sb="15" eb="17">
      <t>ベッシ</t>
    </rPh>
    <rPh sb="19" eb="21">
      <t>ベッシ</t>
    </rPh>
    <rPh sb="23" eb="25">
      <t>ベッシ</t>
    </rPh>
    <rPh sb="27" eb="29">
      <t>ベッシ</t>
    </rPh>
    <rPh sb="33" eb="35">
      <t>セイゴウ</t>
    </rPh>
    <rPh sb="36" eb="38">
      <t>リュウイ</t>
    </rPh>
    <phoneticPr fontId="7"/>
  </si>
  <si>
    <t>様式第14号及び様式第14号（別紙2、3、4、5、6、7）との整合に留意すること。</t>
    <rPh sb="0" eb="2">
      <t>ヨウシキ</t>
    </rPh>
    <rPh sb="2" eb="3">
      <t>ダイ</t>
    </rPh>
    <rPh sb="5" eb="6">
      <t>ゴウ</t>
    </rPh>
    <rPh sb="6" eb="7">
      <t>オヨ</t>
    </rPh>
    <rPh sb="13" eb="14">
      <t>ゴウ</t>
    </rPh>
    <rPh sb="15" eb="17">
      <t>ベッシ</t>
    </rPh>
    <rPh sb="31" eb="33">
      <t>セイゴウ</t>
    </rPh>
    <rPh sb="34" eb="36">
      <t>リュウイ</t>
    </rPh>
    <phoneticPr fontId="7"/>
  </si>
  <si>
    <t>様式第14号（別紙4）</t>
    <rPh sb="7" eb="9">
      <t>ベッシ</t>
    </rPh>
    <phoneticPr fontId="8"/>
  </si>
  <si>
    <t>様式第14号（別紙5）</t>
    <rPh sb="7" eb="9">
      <t>ベッシ</t>
    </rPh>
    <phoneticPr fontId="8"/>
  </si>
  <si>
    <t>様式第14号（別紙6）</t>
    <rPh sb="7" eb="9">
      <t>ベッシ</t>
    </rPh>
    <phoneticPr fontId="8"/>
  </si>
  <si>
    <t>様式第14号（別紙7）</t>
    <rPh sb="7" eb="9">
      <t>ベッシ</t>
    </rPh>
    <phoneticPr fontId="8"/>
  </si>
  <si>
    <t>入札価格参考資料（内訳書）</t>
    <phoneticPr fontId="9"/>
  </si>
  <si>
    <t>設計・建設業務に係る費用内訳書</t>
    <phoneticPr fontId="9"/>
  </si>
  <si>
    <t>入札価格参考資料（設計・建設業務に係る費用の財源内訳）</t>
    <phoneticPr fontId="8"/>
  </si>
  <si>
    <t>SPCの事業収支計画</t>
    <phoneticPr fontId="9"/>
  </si>
  <si>
    <t>運営費内訳</t>
    <phoneticPr fontId="9"/>
  </si>
  <si>
    <t>費用明細書（変動費用に関する提案単価）</t>
    <phoneticPr fontId="9"/>
  </si>
  <si>
    <t>費用明細書（固定費用）</t>
    <phoneticPr fontId="9"/>
  </si>
  <si>
    <t>「入札説明書 第３章　１　(2)　カ」に規定する残渣資源化業務を行う施設の運転実績</t>
    <phoneticPr fontId="9"/>
  </si>
  <si>
    <t>残渣運搬及び資源化業務に係る誓約書</t>
    <phoneticPr fontId="9"/>
  </si>
  <si>
    <t>残渣資源化業務委託契約書（案）に対する質問</t>
    <rPh sb="0" eb="2">
      <t>ザンサ</t>
    </rPh>
    <rPh sb="2" eb="4">
      <t>シゲン</t>
    </rPh>
    <rPh sb="4" eb="5">
      <t>カ</t>
    </rPh>
    <rPh sb="5" eb="7">
      <t>ギョウム</t>
    </rPh>
    <rPh sb="7" eb="9">
      <t>イタク</t>
    </rPh>
    <rPh sb="9" eb="12">
      <t>ケイヤクショ</t>
    </rPh>
    <rPh sb="13" eb="14">
      <t>アン</t>
    </rPh>
    <rPh sb="16" eb="17">
      <t>タイ</t>
    </rPh>
    <rPh sb="19" eb="21">
      <t>シツモン</t>
    </rPh>
    <phoneticPr fontId="9"/>
  </si>
  <si>
    <t>残渣運搬業務委託費及び残渣資源化業務委託費について、当該各業務複数の企業で実施する場合には、適宜、必要に応じて、行を追加すること。</t>
    <rPh sb="0" eb="2">
      <t>ザンサ</t>
    </rPh>
    <rPh sb="2" eb="4">
      <t>ウンパン</t>
    </rPh>
    <rPh sb="4" eb="6">
      <t>ギョウム</t>
    </rPh>
    <rPh sb="6" eb="8">
      <t>イタク</t>
    </rPh>
    <rPh sb="8" eb="9">
      <t>ヒ</t>
    </rPh>
    <rPh sb="9" eb="10">
      <t>オヨ</t>
    </rPh>
    <rPh sb="26" eb="28">
      <t>トウガイ</t>
    </rPh>
    <rPh sb="28" eb="31">
      <t>カクギョウム</t>
    </rPh>
    <rPh sb="31" eb="33">
      <t>フクスウ</t>
    </rPh>
    <rPh sb="34" eb="36">
      <t>キギョウ</t>
    </rPh>
    <rPh sb="37" eb="39">
      <t>ジッシ</t>
    </rPh>
    <rPh sb="41" eb="43">
      <t>バアイ</t>
    </rPh>
    <rPh sb="46" eb="48">
      <t>テキギ</t>
    </rPh>
    <rPh sb="49" eb="51">
      <t>ヒツヨウ</t>
    </rPh>
    <rPh sb="52" eb="53">
      <t>オウ</t>
    </rPh>
    <rPh sb="56" eb="57">
      <t>ギョウ</t>
    </rPh>
    <rPh sb="58" eb="60">
      <t>ツイカ</t>
    </rPh>
    <phoneticPr fontId="7"/>
  </si>
  <si>
    <t>残渣資源化業務委託費</t>
    <rPh sb="0" eb="2">
      <t>ザンサ</t>
    </rPh>
    <rPh sb="2" eb="4">
      <t>シゲン</t>
    </rPh>
    <rPh sb="4" eb="5">
      <t>カ</t>
    </rPh>
    <rPh sb="5" eb="7">
      <t>ギョウム</t>
    </rPh>
    <rPh sb="7" eb="9">
      <t>イタク</t>
    </rPh>
    <rPh sb="9" eb="10">
      <t>ヒ</t>
    </rPh>
    <phoneticPr fontId="7"/>
  </si>
  <si>
    <t>全体計画</t>
    <rPh sb="0" eb="2">
      <t>ゼンタイ</t>
    </rPh>
    <rPh sb="2" eb="4">
      <t>ケイカク</t>
    </rPh>
    <phoneticPr fontId="9"/>
  </si>
  <si>
    <t>様式第15号-1-1（別紙1）</t>
    <rPh sb="11" eb="13">
      <t>ベッシ</t>
    </rPh>
    <phoneticPr fontId="9"/>
  </si>
  <si>
    <t>様式第15号-1-2</t>
    <phoneticPr fontId="9"/>
  </si>
  <si>
    <t>様式第15号-1-3</t>
    <phoneticPr fontId="9"/>
  </si>
  <si>
    <t>様式第15号-1-4</t>
    <phoneticPr fontId="9"/>
  </si>
  <si>
    <t>様式第15号-1-4（別紙1）</t>
    <rPh sb="11" eb="13">
      <t>ベッシ</t>
    </rPh>
    <phoneticPr fontId="8"/>
  </si>
  <si>
    <t>様式第15号-1-4（別紙2）</t>
    <rPh sb="11" eb="13">
      <t>ベッシ</t>
    </rPh>
    <phoneticPr fontId="8"/>
  </si>
  <si>
    <t>様式第15号-1-5</t>
    <phoneticPr fontId="9"/>
  </si>
  <si>
    <t>様式第15号-1-5（別紙1）</t>
    <phoneticPr fontId="9"/>
  </si>
  <si>
    <t>様式第15号-2</t>
    <phoneticPr fontId="9"/>
  </si>
  <si>
    <t>様式第15号-2-1</t>
    <phoneticPr fontId="9"/>
  </si>
  <si>
    <t>様式第15号-2-2</t>
    <phoneticPr fontId="9"/>
  </si>
  <si>
    <t>様式第15号-2-3</t>
    <phoneticPr fontId="9"/>
  </si>
  <si>
    <t>様式第15号-2-4</t>
    <phoneticPr fontId="9"/>
  </si>
  <si>
    <t>様式第15号-2-5</t>
    <phoneticPr fontId="9"/>
  </si>
  <si>
    <t>様式第15号-2-6</t>
    <phoneticPr fontId="9"/>
  </si>
  <si>
    <t>様式第15号-2-6（別紙1）</t>
    <phoneticPr fontId="9"/>
  </si>
  <si>
    <t>様式第15号-3</t>
    <phoneticPr fontId="9"/>
  </si>
  <si>
    <t>様式第15号-3-1（別紙1）</t>
    <rPh sb="11" eb="13">
      <t>ベッシ</t>
    </rPh>
    <phoneticPr fontId="8"/>
  </si>
  <si>
    <t>様式第15号-3-2（別紙1）</t>
    <rPh sb="11" eb="13">
      <t>ベッシ</t>
    </rPh>
    <phoneticPr fontId="8"/>
  </si>
  <si>
    <t>様式第15号-3-2</t>
    <phoneticPr fontId="9"/>
  </si>
  <si>
    <t>様式第15号-3-2（別紙2）</t>
    <rPh sb="11" eb="13">
      <t>ベッシ</t>
    </rPh>
    <phoneticPr fontId="8"/>
  </si>
  <si>
    <t>様式第15号-4</t>
    <phoneticPr fontId="9"/>
  </si>
  <si>
    <t>様式第15号-4-2</t>
    <phoneticPr fontId="9"/>
  </si>
  <si>
    <t>様式第15号-5</t>
    <phoneticPr fontId="9"/>
  </si>
  <si>
    <t>様式第15号-5-1</t>
    <phoneticPr fontId="9"/>
  </si>
  <si>
    <t>様式第15号-5-2</t>
    <phoneticPr fontId="9"/>
  </si>
  <si>
    <t>様式第15号-5-3</t>
    <phoneticPr fontId="9"/>
  </si>
  <si>
    <t>様式第15号-3-1（別紙2）</t>
    <rPh sb="11" eb="13">
      <t>ベッシ</t>
    </rPh>
    <phoneticPr fontId="8"/>
  </si>
  <si>
    <t>様式第15号-2-2（別紙1）</t>
    <rPh sb="11" eb="13">
      <t>ベッシ</t>
    </rPh>
    <phoneticPr fontId="7"/>
  </si>
  <si>
    <t>様式15号-1-1（別紙1）</t>
    <rPh sb="10" eb="12">
      <t>ベッシ</t>
    </rPh>
    <phoneticPr fontId="7"/>
  </si>
  <si>
    <t>様式第15号-2-6（別紙1）</t>
    <rPh sb="11" eb="13">
      <t>ベッシ</t>
    </rPh>
    <phoneticPr fontId="7"/>
  </si>
  <si>
    <t>様式第15号1-4（別紙1）</t>
    <phoneticPr fontId="9"/>
  </si>
  <si>
    <t>様式第15号-1-4（別紙2）</t>
    <phoneticPr fontId="7"/>
  </si>
  <si>
    <t>様式第15号-3-1（別紙1）</t>
    <rPh sb="0" eb="2">
      <t>ヨウシキ</t>
    </rPh>
    <rPh sb="2" eb="3">
      <t>ダイ</t>
    </rPh>
    <rPh sb="5" eb="6">
      <t>ゴウ</t>
    </rPh>
    <rPh sb="11" eb="13">
      <t>ベッシ</t>
    </rPh>
    <phoneticPr fontId="7"/>
  </si>
  <si>
    <t>様式第15号-3-2（別紙1）</t>
    <phoneticPr fontId="7"/>
  </si>
  <si>
    <t>様式第15号-3-2（別紙2）</t>
    <phoneticPr fontId="7"/>
  </si>
  <si>
    <t>様式第15号-1-5（別紙1）</t>
    <rPh sb="11" eb="13">
      <t>ベッシ</t>
    </rPh>
    <phoneticPr fontId="9"/>
  </si>
  <si>
    <t>※条件4以降を増やしてもよい。</t>
    <rPh sb="1" eb="3">
      <t>ジョウケン</t>
    </rPh>
    <rPh sb="4" eb="6">
      <t>イコウ</t>
    </rPh>
    <rPh sb="7" eb="8">
      <t>フ</t>
    </rPh>
    <phoneticPr fontId="7"/>
  </si>
  <si>
    <t>※この資料はインセンティブ付与の基礎資料になることに留意すること。</t>
    <rPh sb="3" eb="5">
      <t>シリョウ</t>
    </rPh>
    <rPh sb="13" eb="15">
      <t>フヨ</t>
    </rPh>
    <rPh sb="16" eb="18">
      <t>キソ</t>
    </rPh>
    <rPh sb="18" eb="20">
      <t>シリョウ</t>
    </rPh>
    <rPh sb="26" eb="28">
      <t>リュウイ</t>
    </rPh>
    <phoneticPr fontId="7"/>
  </si>
  <si>
    <t>※売電原単位は設定したごみの熱量の区間で達成可能な数値を記載すること。数値は範囲設定ではなく、1つの固定の数値を記載すること。</t>
    <rPh sb="1" eb="3">
      <t>バイデン</t>
    </rPh>
    <rPh sb="3" eb="6">
      <t>ゲンタンイ</t>
    </rPh>
    <rPh sb="7" eb="9">
      <t>セッテイ</t>
    </rPh>
    <rPh sb="14" eb="16">
      <t>ネツリョウ</t>
    </rPh>
    <rPh sb="17" eb="19">
      <t>クカン</t>
    </rPh>
    <rPh sb="20" eb="22">
      <t>タッセイ</t>
    </rPh>
    <rPh sb="22" eb="24">
      <t>カノウ</t>
    </rPh>
    <rPh sb="25" eb="27">
      <t>スウチ</t>
    </rPh>
    <rPh sb="28" eb="30">
      <t>キサイ</t>
    </rPh>
    <rPh sb="35" eb="37">
      <t>スウチ</t>
    </rPh>
    <rPh sb="38" eb="40">
      <t>ハンイ</t>
    </rPh>
    <rPh sb="40" eb="42">
      <t>セッテイ</t>
    </rPh>
    <rPh sb="50" eb="52">
      <t>コテイ</t>
    </rPh>
    <rPh sb="53" eb="55">
      <t>スウチ</t>
    </rPh>
    <rPh sb="56" eb="58">
      <t>キサイ</t>
    </rPh>
    <phoneticPr fontId="7"/>
  </si>
  <si>
    <t>※ごみの熱量は、●ｋJ/kg～●ｋJ/kgのように範囲設定を行うこと。計画ごみ質の低質～高質の範囲で設定すること。</t>
    <rPh sb="4" eb="6">
      <t>ネツリョウ</t>
    </rPh>
    <rPh sb="25" eb="27">
      <t>ハンイ</t>
    </rPh>
    <rPh sb="27" eb="29">
      <t>セッテイ</t>
    </rPh>
    <rPh sb="30" eb="31">
      <t>オコナ</t>
    </rPh>
    <rPh sb="35" eb="37">
      <t>ケイカク</t>
    </rPh>
    <rPh sb="39" eb="40">
      <t>シツ</t>
    </rPh>
    <phoneticPr fontId="7"/>
  </si>
  <si>
    <t>条件　３</t>
    <rPh sb="0" eb="2">
      <t>ジョウケン</t>
    </rPh>
    <phoneticPr fontId="7"/>
  </si>
  <si>
    <t>条件　２</t>
    <rPh sb="0" eb="2">
      <t>ジョウケン</t>
    </rPh>
    <phoneticPr fontId="7"/>
  </si>
  <si>
    <t>条件　１</t>
    <rPh sb="0" eb="2">
      <t>ジョウケン</t>
    </rPh>
    <phoneticPr fontId="7"/>
  </si>
  <si>
    <t>ｋJ/ｋｇ</t>
    <phoneticPr fontId="7"/>
  </si>
  <si>
    <t>１炉運転</t>
    <rPh sb="1" eb="2">
      <t>ロ</t>
    </rPh>
    <rPh sb="2" eb="4">
      <t>ウンテン</t>
    </rPh>
    <phoneticPr fontId="7"/>
  </si>
  <si>
    <t>２炉運転</t>
    <rPh sb="1" eb="2">
      <t>ロ</t>
    </rPh>
    <rPh sb="2" eb="4">
      <t>ウンテン</t>
    </rPh>
    <phoneticPr fontId="7"/>
  </si>
  <si>
    <t>ごみの熱量</t>
    <rPh sb="3" eb="5">
      <t>ネツリョウ</t>
    </rPh>
    <phoneticPr fontId="7"/>
  </si>
  <si>
    <t>〔　●●　％負荷　〕</t>
    <rPh sb="6" eb="8">
      <t>フカ</t>
    </rPh>
    <phoneticPr fontId="7"/>
  </si>
  <si>
    <t>（低負荷時）</t>
    <rPh sb="1" eb="4">
      <t>テイフカ</t>
    </rPh>
    <rPh sb="4" eb="5">
      <t>ジ</t>
    </rPh>
    <rPh sb="5" eb="6">
      <t>ツウジ</t>
    </rPh>
    <phoneticPr fontId="7"/>
  </si>
  <si>
    <t>②売電原単位</t>
    <rPh sb="1" eb="3">
      <t>バイデン</t>
    </rPh>
    <rPh sb="3" eb="6">
      <t>ゲンタンイ</t>
    </rPh>
    <phoneticPr fontId="7"/>
  </si>
  <si>
    <t>（通常時）</t>
    <rPh sb="1" eb="3">
      <t>ツウジョウ</t>
    </rPh>
    <rPh sb="3" eb="4">
      <t>ジ</t>
    </rPh>
    <phoneticPr fontId="7"/>
  </si>
  <si>
    <t>①売電原単位</t>
    <rPh sb="1" eb="3">
      <t>バイデン</t>
    </rPh>
    <rPh sb="3" eb="6">
      <t>ゲンタンイ</t>
    </rPh>
    <phoneticPr fontId="7"/>
  </si>
  <si>
    <t>電気関係調書（売電原単位）</t>
    <rPh sb="0" eb="2">
      <t>デンキ</t>
    </rPh>
    <rPh sb="2" eb="4">
      <t>カンケイ</t>
    </rPh>
    <rPh sb="4" eb="6">
      <t>チョウショ</t>
    </rPh>
    <rPh sb="7" eb="9">
      <t>バイデン</t>
    </rPh>
    <rPh sb="9" eb="12">
      <t>ゲンタンイ</t>
    </rPh>
    <phoneticPr fontId="7"/>
  </si>
  <si>
    <t>様式第15号-3-1（別紙２）</t>
    <phoneticPr fontId="7"/>
  </si>
  <si>
    <t>売電原単位
（ｋWｈ/ごみｔ）</t>
    <rPh sb="0" eb="1">
      <t>ウ</t>
    </rPh>
    <rPh sb="1" eb="2">
      <t>デン</t>
    </rPh>
    <rPh sb="2" eb="5">
      <t>ゲンタンイ</t>
    </rPh>
    <phoneticPr fontId="7"/>
  </si>
  <si>
    <t>３炉運転</t>
    <rPh sb="1" eb="2">
      <t>ロ</t>
    </rPh>
    <rPh sb="2" eb="4">
      <t>ウンテン</t>
    </rPh>
    <phoneticPr fontId="7"/>
  </si>
  <si>
    <t>電気関係調書（売電原単位）</t>
    <phoneticPr fontId="9"/>
  </si>
  <si>
    <t>R29年度</t>
    <rPh sb="3" eb="4">
      <t>ネン</t>
    </rPh>
    <rPh sb="4" eb="5">
      <t>ド</t>
    </rPh>
    <phoneticPr fontId="7"/>
  </si>
  <si>
    <t>R30年度</t>
    <rPh sb="3" eb="4">
      <t>ネン</t>
    </rPh>
    <rPh sb="4" eb="5">
      <t>ド</t>
    </rPh>
    <phoneticPr fontId="7"/>
  </si>
  <si>
    <t>R31年度</t>
    <rPh sb="3" eb="4">
      <t>ネン</t>
    </rPh>
    <rPh sb="4" eb="5">
      <t>ド</t>
    </rPh>
    <phoneticPr fontId="7"/>
  </si>
  <si>
    <t>R32年度</t>
    <rPh sb="3" eb="4">
      <t>ネン</t>
    </rPh>
    <rPh sb="4" eb="5">
      <t>ド</t>
    </rPh>
    <phoneticPr fontId="7"/>
  </si>
  <si>
    <t>R33年度</t>
    <rPh sb="3" eb="4">
      <t>ネン</t>
    </rPh>
    <rPh sb="4" eb="5">
      <t>ド</t>
    </rPh>
    <phoneticPr fontId="7"/>
  </si>
  <si>
    <t>R34年度</t>
    <rPh sb="3" eb="4">
      <t>ネン</t>
    </rPh>
    <rPh sb="4" eb="5">
      <t>ド</t>
    </rPh>
    <phoneticPr fontId="7"/>
  </si>
  <si>
    <t>R35年度</t>
    <rPh sb="3" eb="4">
      <t>ネン</t>
    </rPh>
    <rPh sb="4" eb="5">
      <t>ド</t>
    </rPh>
    <phoneticPr fontId="7"/>
  </si>
  <si>
    <t>R36年度</t>
    <rPh sb="3" eb="4">
      <t>ネン</t>
    </rPh>
    <rPh sb="4" eb="5">
      <t>ド</t>
    </rPh>
    <phoneticPr fontId="7"/>
  </si>
  <si>
    <t>R37年度</t>
    <rPh sb="3" eb="4">
      <t>ネン</t>
    </rPh>
    <rPh sb="4" eb="5">
      <t>ド</t>
    </rPh>
    <phoneticPr fontId="7"/>
  </si>
  <si>
    <t>R38年度</t>
    <rPh sb="3" eb="4">
      <t>ネン</t>
    </rPh>
    <rPh sb="4" eb="5">
      <t>ド</t>
    </rPh>
    <phoneticPr fontId="7"/>
  </si>
  <si>
    <t>21年目</t>
    <rPh sb="2" eb="4">
      <t>ネンメ</t>
    </rPh>
    <phoneticPr fontId="7"/>
  </si>
  <si>
    <t>22年目</t>
    <rPh sb="2" eb="4">
      <t>ネンメ</t>
    </rPh>
    <phoneticPr fontId="7"/>
  </si>
  <si>
    <t>23年目</t>
    <rPh sb="2" eb="4">
      <t>ネンメ</t>
    </rPh>
    <phoneticPr fontId="7"/>
  </si>
  <si>
    <t>24年目</t>
    <rPh sb="2" eb="4">
      <t>ネンメ</t>
    </rPh>
    <phoneticPr fontId="7"/>
  </si>
  <si>
    <t>25年目</t>
    <rPh sb="2" eb="4">
      <t>ネンメ</t>
    </rPh>
    <phoneticPr fontId="7"/>
  </si>
  <si>
    <t>26年目</t>
    <rPh sb="2" eb="4">
      <t>ネンメ</t>
    </rPh>
    <phoneticPr fontId="7"/>
  </si>
  <si>
    <t>27年目</t>
    <rPh sb="2" eb="4">
      <t>ネンメ</t>
    </rPh>
    <phoneticPr fontId="7"/>
  </si>
  <si>
    <t>28年目</t>
    <rPh sb="2" eb="4">
      <t>ネンメ</t>
    </rPh>
    <phoneticPr fontId="7"/>
  </si>
  <si>
    <t>29年目</t>
    <rPh sb="2" eb="4">
      <t>ネンメ</t>
    </rPh>
    <phoneticPr fontId="7"/>
  </si>
  <si>
    <t>30年目</t>
    <rPh sb="2" eb="4">
      <t>ネンメ</t>
    </rPh>
    <phoneticPr fontId="7"/>
  </si>
  <si>
    <t>（参考）整備スケジュール</t>
    <rPh sb="1" eb="3">
      <t>サンコウ</t>
    </rPh>
    <phoneticPr fontId="7"/>
  </si>
  <si>
    <t>事業全体計画　　※表紙</t>
    <phoneticPr fontId="9"/>
  </si>
  <si>
    <t>「新環境センター整備事業」の入札説明書等に関して、対話での確認を希望する事項について、以下のとおり提出します。</t>
    <rPh sb="14" eb="20">
      <t>ニュウサツセツメイショナド</t>
    </rPh>
    <rPh sb="21" eb="22">
      <t>カン</t>
    </rPh>
    <rPh sb="25" eb="27">
      <t>タイワ</t>
    </rPh>
    <rPh sb="29" eb="31">
      <t>カクニン</t>
    </rPh>
    <rPh sb="32" eb="34">
      <t>キボウ</t>
    </rPh>
    <rPh sb="36" eb="38">
      <t>ジコウ</t>
    </rPh>
    <rPh sb="43" eb="45">
      <t>イカ</t>
    </rPh>
    <rPh sb="49" eb="51">
      <t>テイシュツ</t>
    </rPh>
    <phoneticPr fontId="9"/>
  </si>
  <si>
    <t>各業務を担当する者の要件を証明する書類　　※表紙</t>
    <phoneticPr fontId="9"/>
  </si>
  <si>
    <t>※基金総額は10億円とし、大分市における令和9年度（完成時に充当する条件）の民間負担額に対し、➊マテリアルリサイクル推進施設、➋スプレー缶等保管施設、➌環境啓発施設のみ、➍エネルギー回収型廃棄物処理施設の順に充当する。</t>
    <phoneticPr fontId="7"/>
  </si>
  <si>
    <t>※様式第14号（別紙1、別紙2、別紙4、別紙5、別紙6、別紙7）との整合に留意すること。</t>
    <rPh sb="20" eb="22">
      <t>ベッシ</t>
    </rPh>
    <rPh sb="24" eb="26">
      <t>ベッシ</t>
    </rPh>
    <rPh sb="28" eb="30">
      <t>ベッシ</t>
    </rPh>
    <phoneticPr fontId="7"/>
  </si>
  <si>
    <t>※入札書の提出と同時に、入札書と別に封印して提出すること。</t>
    <phoneticPr fontId="7"/>
  </si>
  <si>
    <t>大分市【　　】%</t>
    <rPh sb="0" eb="3">
      <t>オオイタシ</t>
    </rPh>
    <phoneticPr fontId="7"/>
  </si>
  <si>
    <t>臼杵市【　　】％</t>
    <rPh sb="0" eb="3">
      <t>ウスキシ</t>
    </rPh>
    <phoneticPr fontId="7"/>
  </si>
  <si>
    <t>津久見市【　　】％</t>
    <rPh sb="0" eb="4">
      <t>ツクミシ</t>
    </rPh>
    <phoneticPr fontId="7"/>
  </si>
  <si>
    <t>竹田市【　　】％</t>
    <rPh sb="0" eb="3">
      <t>タケタシ</t>
    </rPh>
    <phoneticPr fontId="7"/>
  </si>
  <si>
    <t>豊後大野市【　　】％</t>
    <rPh sb="0" eb="5">
      <t>ブンゴオオノシ</t>
    </rPh>
    <phoneticPr fontId="7"/>
  </si>
  <si>
    <t>由布市【　　】％</t>
    <rPh sb="0" eb="3">
      <t>ユフシ</t>
    </rPh>
    <phoneticPr fontId="7"/>
  </si>
  <si>
    <t>※構成市の比率はエネルギー回収型廃棄物処理施設面積及びマテリアルリサイクル推進施設面積も関係することから入札説明書を確認の上で算定すること。</t>
    <rPh sb="1" eb="3">
      <t>コウセイ</t>
    </rPh>
    <rPh sb="3" eb="4">
      <t>シ</t>
    </rPh>
    <rPh sb="5" eb="7">
      <t>ヒリツ</t>
    </rPh>
    <rPh sb="25" eb="26">
      <t>オヨ</t>
    </rPh>
    <rPh sb="44" eb="46">
      <t>カンケイ</t>
    </rPh>
    <rPh sb="52" eb="54">
      <t>ニュウサツ</t>
    </rPh>
    <rPh sb="54" eb="57">
      <t>セツメイショ</t>
    </rPh>
    <rPh sb="58" eb="60">
      <t>カクニン</t>
    </rPh>
    <rPh sb="61" eb="62">
      <t>ウエ</t>
    </rPh>
    <rPh sb="63" eb="65">
      <t>サンテイ</t>
    </rPh>
    <phoneticPr fontId="7"/>
  </si>
  <si>
    <t>※5：入札書の提出と同時に、入札書と別に封印して提出すること。</t>
    <phoneticPr fontId="7"/>
  </si>
  <si>
    <t>※4：様式第14号（別紙1、別紙2、別紙3、別紙4、別紙6、別紙7）との整合に留意すること。</t>
    <rPh sb="30" eb="32">
      <t>ベッシ</t>
    </rPh>
    <phoneticPr fontId="7"/>
  </si>
  <si>
    <t>スプレー缶・蛍光管等処理保管施設（変動費用B）</t>
    <rPh sb="4" eb="5">
      <t>カン</t>
    </rPh>
    <rPh sb="6" eb="8">
      <t>ケイコウ</t>
    </rPh>
    <rPh sb="8" eb="9">
      <t>カン</t>
    </rPh>
    <rPh sb="9" eb="10">
      <t>トウ</t>
    </rPh>
    <rPh sb="10" eb="12">
      <t>ショリ</t>
    </rPh>
    <rPh sb="12" eb="14">
      <t>ホカン</t>
    </rPh>
    <rPh sb="14" eb="16">
      <t>シセツ</t>
    </rPh>
    <rPh sb="17" eb="19">
      <t>ヘンドウ</t>
    </rPh>
    <rPh sb="19" eb="20">
      <t>ヒ</t>
    </rPh>
    <rPh sb="20" eb="21">
      <t>ヨウ</t>
    </rPh>
    <phoneticPr fontId="7"/>
  </si>
  <si>
    <t>その他附帯施設（余熱利用施設除く）（変動費用A）</t>
    <phoneticPr fontId="7"/>
  </si>
  <si>
    <t>※3：実際の支払いについては、スプレー缶・蛍光管等処理保管施設の対価はマテリアルリサイクル推進施設の対価に含みます。その他附帯施設（余熱利用施設除く）の対価はエネルギー回収型廃棄物処理施設の対価に含みます。</t>
    <rPh sb="3" eb="5">
      <t>ジッサイ</t>
    </rPh>
    <rPh sb="6" eb="8">
      <t>シハラ</t>
    </rPh>
    <rPh sb="32" eb="34">
      <t>タイカ</t>
    </rPh>
    <rPh sb="50" eb="52">
      <t>タイカ</t>
    </rPh>
    <rPh sb="53" eb="54">
      <t>フク</t>
    </rPh>
    <rPh sb="76" eb="78">
      <t>タイカ</t>
    </rPh>
    <rPh sb="95" eb="97">
      <t>タイカ</t>
    </rPh>
    <rPh sb="98" eb="99">
      <t>フク</t>
    </rPh>
    <phoneticPr fontId="7"/>
  </si>
  <si>
    <t>※実際の支払いについては、その他附帯施設（余熱利用施設除く）の対価はエネルギー回収型廃棄物処理施設の対価に含みます。</t>
    <phoneticPr fontId="7"/>
  </si>
  <si>
    <t>※実際の支払いについては、スプレー缶・蛍光管等処理保管施設の対価はマテリアルリサイクル推進施設の対価に含みます。</t>
    <phoneticPr fontId="7"/>
  </si>
  <si>
    <t>現地確認への参加申込書</t>
    <rPh sb="0" eb="2">
      <t>ゲンチ</t>
    </rPh>
    <phoneticPr fontId="9"/>
  </si>
  <si>
    <t>１．３　地元企業に係る貢献金額（余熱利用施設）</t>
    <rPh sb="4" eb="6">
      <t>ジモト</t>
    </rPh>
    <rPh sb="6" eb="8">
      <t>キギョウ</t>
    </rPh>
    <rPh sb="9" eb="10">
      <t>カカ</t>
    </rPh>
    <rPh sb="11" eb="13">
      <t>コウケン</t>
    </rPh>
    <rPh sb="13" eb="15">
      <t>キンガク</t>
    </rPh>
    <rPh sb="16" eb="18">
      <t>ヨネツ</t>
    </rPh>
    <rPh sb="18" eb="20">
      <t>リヨウ</t>
    </rPh>
    <rPh sb="20" eb="22">
      <t>シセツ</t>
    </rPh>
    <phoneticPr fontId="9"/>
  </si>
  <si>
    <t>設計・建設期間
(令和5～9年度)</t>
    <rPh sb="3" eb="5">
      <t>ケンセツ</t>
    </rPh>
    <rPh sb="9" eb="10">
      <t>レイ</t>
    </rPh>
    <rPh sb="10" eb="11">
      <t>ワ</t>
    </rPh>
    <rPh sb="14" eb="15">
      <t>ネン</t>
    </rPh>
    <rPh sb="15" eb="16">
      <t>ド</t>
    </rPh>
    <phoneticPr fontId="9"/>
  </si>
  <si>
    <t>２．３　地元雇用に係る貢献金額（余熱利用施設）</t>
    <rPh sb="4" eb="6">
      <t>ジモト</t>
    </rPh>
    <rPh sb="6" eb="8">
      <t>コヨウ</t>
    </rPh>
    <rPh sb="9" eb="10">
      <t>カカ</t>
    </rPh>
    <rPh sb="11" eb="13">
      <t>コウケン</t>
    </rPh>
    <rPh sb="13" eb="15">
      <t>キンガク</t>
    </rPh>
    <rPh sb="16" eb="18">
      <t>ヨネツ</t>
    </rPh>
    <rPh sb="18" eb="20">
      <t>リヨウ</t>
    </rPh>
    <phoneticPr fontId="9"/>
  </si>
  <si>
    <t>【マテリアルリサイクル推進施設及びスプレー缶・蛍光管等処理保管施設を除いた、その他の施設】</t>
    <rPh sb="11" eb="13">
      <t>スイシン</t>
    </rPh>
    <rPh sb="13" eb="15">
      <t>シセツ</t>
    </rPh>
    <rPh sb="15" eb="16">
      <t>オヨ</t>
    </rPh>
    <rPh sb="21" eb="22">
      <t>カン</t>
    </rPh>
    <rPh sb="23" eb="25">
      <t>ケイコウ</t>
    </rPh>
    <rPh sb="25" eb="26">
      <t>カン</t>
    </rPh>
    <rPh sb="26" eb="27">
      <t>トウ</t>
    </rPh>
    <rPh sb="27" eb="29">
      <t>ショリ</t>
    </rPh>
    <rPh sb="29" eb="31">
      <t>ホカン</t>
    </rPh>
    <rPh sb="31" eb="33">
      <t>シセツ</t>
    </rPh>
    <rPh sb="34" eb="35">
      <t>ノゾ</t>
    </rPh>
    <rPh sb="40" eb="41">
      <t>タ</t>
    </rPh>
    <rPh sb="42" eb="44">
      <t>シセツ</t>
    </rPh>
    <phoneticPr fontId="7"/>
  </si>
  <si>
    <t>※大分市の充当率は、十万円未満は切り捨てとする。差額は民間資金とする。</t>
    <rPh sb="1" eb="4">
      <t>オオイタシ</t>
    </rPh>
    <phoneticPr fontId="7"/>
  </si>
  <si>
    <t>様式第13号-1</t>
    <rPh sb="0" eb="2">
      <t>ヨウシキ</t>
    </rPh>
    <rPh sb="2" eb="3">
      <t>ダイ</t>
    </rPh>
    <rPh sb="5" eb="6">
      <t>ゴウ</t>
    </rPh>
    <phoneticPr fontId="7"/>
  </si>
  <si>
    <t>要求水準に対する設計仕様書(「様式集(2).xlsx」)を参照</t>
    <rPh sb="0" eb="2">
      <t>ヨウキュウ</t>
    </rPh>
    <rPh sb="2" eb="4">
      <t>スイジュン</t>
    </rPh>
    <rPh sb="5" eb="6">
      <t>タイ</t>
    </rPh>
    <rPh sb="8" eb="10">
      <t>セッケイ</t>
    </rPh>
    <rPh sb="10" eb="12">
      <t>シヨウ</t>
    </rPh>
    <rPh sb="12" eb="13">
      <t>ショ</t>
    </rPh>
    <rPh sb="15" eb="17">
      <t>ヨウシキ</t>
    </rPh>
    <rPh sb="17" eb="18">
      <t>シュウ</t>
    </rPh>
    <rPh sb="29" eb="31">
      <t>サンショウ</t>
    </rPh>
    <phoneticPr fontId="7"/>
  </si>
  <si>
    <t>設計図書仕様内容(記入表)</t>
    <rPh sb="0" eb="2">
      <t>セッケイ</t>
    </rPh>
    <rPh sb="2" eb="4">
      <t>トショ</t>
    </rPh>
    <rPh sb="4" eb="6">
      <t>シヨウ</t>
    </rPh>
    <rPh sb="6" eb="8">
      <t>ナイヨウ</t>
    </rPh>
    <rPh sb="9" eb="11">
      <t>キニュウ</t>
    </rPh>
    <rPh sb="11" eb="12">
      <t>ヒョウ</t>
    </rPh>
    <phoneticPr fontId="7"/>
  </si>
  <si>
    <t xml:space="preserve">       ※設計図書の内容に基づき、以下の「設計仕様（提案内容）」の記入をお願いします。</t>
    <rPh sb="8" eb="10">
      <t>セッケイ</t>
    </rPh>
    <rPh sb="10" eb="12">
      <t>トショ</t>
    </rPh>
    <rPh sb="13" eb="15">
      <t>ナイヨウ</t>
    </rPh>
    <rPh sb="16" eb="17">
      <t>モト</t>
    </rPh>
    <rPh sb="20" eb="22">
      <t>イカ</t>
    </rPh>
    <rPh sb="24" eb="26">
      <t>セッケイ</t>
    </rPh>
    <rPh sb="26" eb="28">
      <t>シヨウ</t>
    </rPh>
    <rPh sb="29" eb="33">
      <t>テイアンナイヨウ</t>
    </rPh>
    <rPh sb="36" eb="38">
      <t>キニュウ</t>
    </rPh>
    <rPh sb="40" eb="41">
      <t>ネガ</t>
    </rPh>
    <phoneticPr fontId="7"/>
  </si>
  <si>
    <t>仕様を変更するものは、変更した仕様を「設計仕様（提案内容）」欄にご記入ください。</t>
    <rPh sb="0" eb="2">
      <t>シヨウ</t>
    </rPh>
    <rPh sb="3" eb="5">
      <t>ヘンコウ</t>
    </rPh>
    <rPh sb="11" eb="13">
      <t>ヘンコウ</t>
    </rPh>
    <rPh sb="15" eb="17">
      <t>シヨウ</t>
    </rPh>
    <rPh sb="19" eb="21">
      <t>セッケイ</t>
    </rPh>
    <rPh sb="21" eb="23">
      <t>シヨウ</t>
    </rPh>
    <rPh sb="24" eb="26">
      <t>テイアン</t>
    </rPh>
    <rPh sb="26" eb="28">
      <t>ナイヨウ</t>
    </rPh>
    <rPh sb="30" eb="31">
      <t>ラン</t>
    </rPh>
    <rPh sb="33" eb="35">
      <t>キニュウ</t>
    </rPh>
    <phoneticPr fontId="7"/>
  </si>
  <si>
    <t>不要な機器、記述は、仕様の内容を「設計仕様（提案内容）」に転記し、赤文字で取り消し線を記載してください。</t>
    <phoneticPr fontId="7"/>
  </si>
  <si>
    <t>仕様を変更しないものは、「設計仕様（提案内容）」欄に「左記のとおり」とご記入ください。</t>
    <phoneticPr fontId="7"/>
  </si>
  <si>
    <t>要求水準書項目及び追記項目</t>
    <rPh sb="0" eb="2">
      <t>ヨウキュウ</t>
    </rPh>
    <rPh sb="2" eb="4">
      <t>スイジュン</t>
    </rPh>
    <rPh sb="4" eb="5">
      <t>ショ</t>
    </rPh>
    <rPh sb="5" eb="7">
      <t>コウモク</t>
    </rPh>
    <rPh sb="7" eb="8">
      <t>オヨ</t>
    </rPh>
    <rPh sb="9" eb="11">
      <t>ツイキ</t>
    </rPh>
    <rPh sb="11" eb="13">
      <t>コウモク</t>
    </rPh>
    <phoneticPr fontId="97"/>
  </si>
  <si>
    <t>設計仕様（提案内容）</t>
    <rPh sb="0" eb="2">
      <t>セッケイ</t>
    </rPh>
    <rPh sb="2" eb="4">
      <t>シヨウ</t>
    </rPh>
    <rPh sb="5" eb="7">
      <t>テイアン</t>
    </rPh>
    <rPh sb="7" eb="9">
      <t>ナイヨウ</t>
    </rPh>
    <phoneticPr fontId="97"/>
  </si>
  <si>
    <t>第１編　共通事項</t>
    <rPh sb="0" eb="1">
      <t>ダイ</t>
    </rPh>
    <rPh sb="2" eb="3">
      <t>ヘン</t>
    </rPh>
    <rPh sb="4" eb="6">
      <t>キョウツウ</t>
    </rPh>
    <rPh sb="6" eb="8">
      <t>ジコウ</t>
    </rPh>
    <phoneticPr fontId="7"/>
  </si>
  <si>
    <t>第１章　本要求水準書の位置づけ</t>
  </si>
  <si>
    <t>本要求水準書は、大分市（以下、「市」という。）が実施するエネルギー回収型廃棄物処理施設及びマテリアルリサイクル推進施設等の設計・建設及び運営を行う「新環境センター整備事業」（以下、「本事業」という。）に関し、市が入札参加者に対して要求する仕様やサービスの水準を示したものである。
なお、本事業の要求水準を満足することを前提として、創意工夫を発揮した自由な提案やそれを上回る提案を妨げるものではない。
また、本要求水準書は、本事業の基本的な内容について定めるものであり、本事業の目的達成のために必要な設備又は業務等については、本要求水準書等に明記されていない事項であってもPFI事業者の責任においてすべて完備又は遂行するものとする。</t>
  </si>
  <si>
    <t>(1) 記載事項の補足等</t>
    <rPh sb="4" eb="8">
      <t>キサイジコウ</t>
    </rPh>
    <rPh sb="9" eb="11">
      <t>ホソク</t>
    </rPh>
    <rPh sb="11" eb="12">
      <t>ナド</t>
    </rPh>
    <phoneticPr fontId="7"/>
  </si>
  <si>
    <t>本要求水準書で記載された事項は、設計・建設業務、運営業務における基本的部分について定めたものであり、これを上回ることを妨げるものではない。本要求水準書に記載されていない事項であっても、本施設を設計・建設、運営・維持管理するために必要と思われるものについては、すべてPFI事業者の責任において用意するものとする。</t>
  </si>
  <si>
    <t>(2)設備設置の選択に係る取り扱い</t>
  </si>
  <si>
    <t>本要求水準書の仕様を示す記述方法は以下の取り扱いとする。</t>
  </si>
  <si>
    <t>…</t>
    <phoneticPr fontId="7"/>
  </si>
  <si>
    <t>スプレー缶・蛍光管等処理保管施設（固定費用B－②補修費用）</t>
    <rPh sb="17" eb="20">
      <t>コテイヒ</t>
    </rPh>
    <rPh sb="20" eb="21">
      <t>ヨウ</t>
    </rPh>
    <rPh sb="24" eb="26">
      <t>ホシュウ</t>
    </rPh>
    <rPh sb="26" eb="28">
      <t>ヒヨウ</t>
    </rPh>
    <phoneticPr fontId="7"/>
  </si>
  <si>
    <t>スプレー缶・蛍光管等処理保管施設（固定費用B－①固定費用）</t>
    <rPh sb="4" eb="5">
      <t>カン</t>
    </rPh>
    <rPh sb="6" eb="8">
      <t>ケイコウ</t>
    </rPh>
    <rPh sb="8" eb="9">
      <t>カン</t>
    </rPh>
    <rPh sb="9" eb="10">
      <t>トウ</t>
    </rPh>
    <rPh sb="10" eb="12">
      <t>ショリ</t>
    </rPh>
    <rPh sb="12" eb="14">
      <t>ホカン</t>
    </rPh>
    <rPh sb="14" eb="16">
      <t>シセツ</t>
    </rPh>
    <rPh sb="17" eb="20">
      <t>コテイヒ</t>
    </rPh>
    <rPh sb="20" eb="21">
      <t>ヨウ</t>
    </rPh>
    <rPh sb="24" eb="26">
      <t>コテイ</t>
    </rPh>
    <rPh sb="26" eb="28">
      <t>ヒヨウ</t>
    </rPh>
    <phoneticPr fontId="7"/>
  </si>
  <si>
    <t>その他附帯施設（余熱利用施設除く）（固定費用A－②補修費用）</t>
    <rPh sb="2" eb="3">
      <t>タ</t>
    </rPh>
    <rPh sb="3" eb="5">
      <t>フタイ</t>
    </rPh>
    <rPh sb="5" eb="7">
      <t>シセツ</t>
    </rPh>
    <rPh sb="8" eb="10">
      <t>ヨネツ</t>
    </rPh>
    <rPh sb="10" eb="12">
      <t>リヨウ</t>
    </rPh>
    <rPh sb="12" eb="14">
      <t>シセツ</t>
    </rPh>
    <rPh sb="14" eb="15">
      <t>ノゾ</t>
    </rPh>
    <rPh sb="18" eb="21">
      <t>コテイヒ</t>
    </rPh>
    <rPh sb="21" eb="22">
      <t>ヨウ</t>
    </rPh>
    <rPh sb="25" eb="29">
      <t>ホシュウヒヨウ</t>
    </rPh>
    <phoneticPr fontId="7"/>
  </si>
  <si>
    <t>その他附帯施設（余熱利用施設除く）（固定費用A－①固定費用）</t>
    <rPh sb="2" eb="3">
      <t>タ</t>
    </rPh>
    <rPh sb="3" eb="5">
      <t>フタイ</t>
    </rPh>
    <rPh sb="5" eb="7">
      <t>シセツ</t>
    </rPh>
    <rPh sb="8" eb="10">
      <t>ヨネツ</t>
    </rPh>
    <rPh sb="10" eb="12">
      <t>リヨウ</t>
    </rPh>
    <rPh sb="12" eb="14">
      <t>シセツ</t>
    </rPh>
    <rPh sb="14" eb="15">
      <t>ノゾ</t>
    </rPh>
    <rPh sb="18" eb="21">
      <t>コテイヒ</t>
    </rPh>
    <rPh sb="21" eb="22">
      <t>ヨウ</t>
    </rPh>
    <rPh sb="25" eb="27">
      <t>コテイ</t>
    </rPh>
    <rPh sb="27" eb="29">
      <t>ヒヨウ</t>
    </rPh>
    <phoneticPr fontId="7"/>
  </si>
  <si>
    <t>⑩</t>
    <phoneticPr fontId="7"/>
  </si>
  <si>
    <t>余熱利用施設（固定費用－②補修費用）</t>
    <rPh sb="7" eb="10">
      <t>コテイヒ</t>
    </rPh>
    <rPh sb="10" eb="11">
      <t>ヨウ</t>
    </rPh>
    <rPh sb="13" eb="15">
      <t>ホシュウ</t>
    </rPh>
    <rPh sb="15" eb="17">
      <t>ヒヨウ</t>
    </rPh>
    <phoneticPr fontId="7"/>
  </si>
  <si>
    <t>余熱利用施設（固定費用－①固定費用）</t>
    <rPh sb="0" eb="2">
      <t>ヨネツ</t>
    </rPh>
    <rPh sb="2" eb="4">
      <t>リヨウ</t>
    </rPh>
    <rPh sb="4" eb="6">
      <t>シセツ</t>
    </rPh>
    <rPh sb="7" eb="10">
      <t>コテイヒ</t>
    </rPh>
    <rPh sb="10" eb="11">
      <t>ヨウ</t>
    </rPh>
    <rPh sb="13" eb="15">
      <t>コテイ</t>
    </rPh>
    <rPh sb="15" eb="17">
      <t>ヒヨウ</t>
    </rPh>
    <phoneticPr fontId="7"/>
  </si>
  <si>
    <t>令和４年７月</t>
    <phoneticPr fontId="31"/>
  </si>
  <si>
    <t>「入札説明書 第３章　１　(3)　（２）　ウ （ｲ）」に規定する施設の設計・建設工事実績</t>
    <phoneticPr fontId="9"/>
  </si>
  <si>
    <t>「入札説明書 第３章　１　(3)　（２）　エ （ｲ）」に規定する施設の運転管理業務実績</t>
    <phoneticPr fontId="9"/>
  </si>
  <si>
    <t>余熱利用施設・多目的広場</t>
    <rPh sb="7" eb="10">
      <t>タモクテキ</t>
    </rPh>
    <rPh sb="10" eb="12">
      <t>ヒロバ</t>
    </rPh>
    <phoneticPr fontId="9"/>
  </si>
  <si>
    <t>大分市長　　佐藤 樹一郎　殿</t>
    <rPh sb="0" eb="2">
      <t>オオイタ</t>
    </rPh>
    <rPh sb="2" eb="3">
      <t>シ</t>
    </rPh>
    <rPh sb="3" eb="4">
      <t>チョウ</t>
    </rPh>
    <rPh sb="6" eb="8">
      <t>サトウ</t>
    </rPh>
    <rPh sb="9" eb="10">
      <t>ジュ</t>
    </rPh>
    <rPh sb="10" eb="12">
      <t>イチロウ</t>
    </rPh>
    <rPh sb="13" eb="14">
      <t>ドノ</t>
    </rPh>
    <phoneticPr fontId="9"/>
  </si>
  <si>
    <t>ア　設計・建設業務</t>
    <rPh sb="2" eb="4">
      <t>セッケイ</t>
    </rPh>
    <rPh sb="5" eb="7">
      <t>ケンセツ</t>
    </rPh>
    <rPh sb="7" eb="9">
      <t>ギョウム</t>
    </rPh>
    <phoneticPr fontId="9"/>
  </si>
  <si>
    <t>Ⅲ　その他の業務に係る対価</t>
    <rPh sb="4" eb="5">
      <t>タ</t>
    </rPh>
    <rPh sb="6" eb="8">
      <t>ギョウム</t>
    </rPh>
    <rPh sb="9" eb="10">
      <t>カカ</t>
    </rPh>
    <rPh sb="11" eb="13">
      <t>タイカ</t>
    </rPh>
    <phoneticPr fontId="7"/>
  </si>
  <si>
    <t>合計（Ⅰ＋Ⅱ＋Ⅲ）</t>
    <rPh sb="0" eb="2">
      <t>ゴウケイ</t>
    </rPh>
    <phoneticPr fontId="7"/>
  </si>
  <si>
    <t>マテリアルリサイクル推進施設（変動費用B）</t>
    <rPh sb="10" eb="12">
      <t>スイシン</t>
    </rPh>
    <rPh sb="12" eb="14">
      <t>シセツ</t>
    </rPh>
    <rPh sb="15" eb="17">
      <t>ヘンドウ</t>
    </rPh>
    <rPh sb="17" eb="18">
      <t>ヒ</t>
    </rPh>
    <rPh sb="18" eb="19">
      <t>ヨウ</t>
    </rPh>
    <phoneticPr fontId="7"/>
  </si>
  <si>
    <t>設計・建設期間、運営期間のそれぞれについて、記載すること。</t>
    <rPh sb="3" eb="5">
      <t>ケンセツ</t>
    </rPh>
    <rPh sb="8" eb="10">
      <t>ウンエイ</t>
    </rPh>
    <rPh sb="10" eb="12">
      <t>キカン</t>
    </rPh>
    <rPh sb="22" eb="24">
      <t>キサイ</t>
    </rPh>
    <phoneticPr fontId="7"/>
  </si>
  <si>
    <t>１．１　地元企業に係る貢献金額（マテリアルリサイクル推進施設及びスプレー缶・蛍光管等処理保管施設、余熱利用施設を除いた、その他の施設）</t>
    <rPh sb="4" eb="6">
      <t>ジモト</t>
    </rPh>
    <rPh sb="6" eb="8">
      <t>キギョウ</t>
    </rPh>
    <rPh sb="9" eb="10">
      <t>カカ</t>
    </rPh>
    <rPh sb="11" eb="13">
      <t>コウケン</t>
    </rPh>
    <rPh sb="13" eb="15">
      <t>キンガク</t>
    </rPh>
    <rPh sb="49" eb="51">
      <t>ヨネツ</t>
    </rPh>
    <rPh sb="51" eb="55">
      <t>リヨウシセツ</t>
    </rPh>
    <rPh sb="56" eb="57">
      <t>ノゾ</t>
    </rPh>
    <rPh sb="62" eb="63">
      <t>タ</t>
    </rPh>
    <rPh sb="64" eb="66">
      <t>シセツ</t>
    </rPh>
    <phoneticPr fontId="9"/>
  </si>
  <si>
    <t>２．１　地元雇用に係る貢献金額（マテリアルリサイクル推進施設及びスプレー缶・蛍光管等処理保管施設、余熱利用施設を除いた、その他の施設）</t>
    <rPh sb="4" eb="6">
      <t>ジモト</t>
    </rPh>
    <rPh sb="6" eb="8">
      <t>コヨウ</t>
    </rPh>
    <rPh sb="9" eb="10">
      <t>カカ</t>
    </rPh>
    <rPh sb="11" eb="13">
      <t>コウケン</t>
    </rPh>
    <rPh sb="13" eb="15">
      <t>キンガク</t>
    </rPh>
    <rPh sb="49" eb="51">
      <t>ヨネツ</t>
    </rPh>
    <rPh sb="51" eb="53">
      <t>リヨウ</t>
    </rPh>
    <rPh sb="53" eb="55">
      <t>シセツ</t>
    </rPh>
    <phoneticPr fontId="9"/>
  </si>
  <si>
    <t>【マテリアルリサイクル推進施設、スプレー缶・蛍光管等処理保管施設】</t>
    <rPh sb="11" eb="13">
      <t>スイシン</t>
    </rPh>
    <rPh sb="13" eb="15">
      <t>シセツ</t>
    </rPh>
    <phoneticPr fontId="7"/>
  </si>
  <si>
    <t>【算定方法】
温室効果ガスの排出量算定は、「温室効果ガス排出量算定・報告マニュアルVer.4.8（令和4年1月/環境省・経済産業省）」を基に行うものとし、以下に従うこと。対象はマテリアルリサイクル推進施設や余熱利用施設等を含めた全施設とする。処理残渣の運搬、資源化に伴う排出量も加算する。
ⅰ)　第Ⅱ編 ｢3.1.1燃料の使用｣について算出すること。
ⅱ)　第Ⅱ編 ｢3.1.2他人から供給された電気の使用｣について算出すること。
　※なお排出係数は、0.000433(t-CO2/kWh)を使用すること。
ⅲ)第Ⅱ編　｢3.2.17廃棄物の焼却もしくは製品の製造の用途・廃棄物燃料の使用」は含めないこと。
焼却処理に伴う発電による温室効果ガス削減量についても算出し、記載すること。なお、排出係数は、上記と同様（0.000433(t-CO2/kWh)）とすること。
処理残渣の資源化に関する発生原単位は、各残渣資源化事業者で算出している数値を用いてよい。</t>
    <rPh sb="49" eb="51">
      <t>レイワ</t>
    </rPh>
    <rPh sb="85" eb="87">
      <t>タイショウ</t>
    </rPh>
    <rPh sb="98" eb="100">
      <t>スイシン</t>
    </rPh>
    <rPh sb="100" eb="102">
      <t>シセツ</t>
    </rPh>
    <rPh sb="103" eb="105">
      <t>ヨネツ</t>
    </rPh>
    <rPh sb="105" eb="107">
      <t>リヨウ</t>
    </rPh>
    <rPh sb="107" eb="109">
      <t>シセツ</t>
    </rPh>
    <rPh sb="109" eb="110">
      <t>トウ</t>
    </rPh>
    <rPh sb="111" eb="112">
      <t>フク</t>
    </rPh>
    <rPh sb="114" eb="117">
      <t>ゼンシセツ</t>
    </rPh>
    <rPh sb="121" eb="123">
      <t>ショリ</t>
    </rPh>
    <rPh sb="123" eb="125">
      <t>ザンサ</t>
    </rPh>
    <rPh sb="126" eb="128">
      <t>ウンパン</t>
    </rPh>
    <rPh sb="129" eb="132">
      <t>シゲンカ</t>
    </rPh>
    <rPh sb="133" eb="134">
      <t>トモナ</t>
    </rPh>
    <rPh sb="135" eb="138">
      <t>ハイシュツリョウ</t>
    </rPh>
    <rPh sb="139" eb="141">
      <t>カサン</t>
    </rPh>
    <rPh sb="148" eb="149">
      <t>ダイ</t>
    </rPh>
    <rPh sb="150" eb="151">
      <t>ヘン</t>
    </rPh>
    <rPh sb="179" eb="180">
      <t>ダイ</t>
    </rPh>
    <rPh sb="181" eb="182">
      <t>ヘン</t>
    </rPh>
    <rPh sb="246" eb="248">
      <t>シヨウ</t>
    </rPh>
    <rPh sb="256" eb="257">
      <t>ダイ</t>
    </rPh>
    <rPh sb="258" eb="259">
      <t>ヘン</t>
    </rPh>
    <rPh sb="350" eb="352">
      <t>ジョウキ</t>
    </rPh>
    <phoneticPr fontId="7"/>
  </si>
  <si>
    <t>【１時間平均値】が基準値を超過した場合、本施設の監視を強化し改善策の検討を開始する。</t>
    <phoneticPr fontId="7"/>
  </si>
  <si>
    <r>
      <t>また、追加の機器、仕様は一番下の行以降に追記していただき、</t>
    </r>
    <r>
      <rPr>
        <u/>
        <sz val="9"/>
        <color rgb="FFFF0000"/>
        <rFont val="ＭＳ Ｐゴシック"/>
        <family val="3"/>
        <charset val="128"/>
      </rPr>
      <t>行は「絶対に」途中に追加しないで下さい</t>
    </r>
    <r>
      <rPr>
        <sz val="9"/>
        <rFont val="ＭＳ Ｐゴシック"/>
        <family val="3"/>
        <charset val="128"/>
      </rPr>
      <t>。</t>
    </r>
    <phoneticPr fontId="9"/>
  </si>
  <si>
    <t>なお、システム上必要な項目については、同様の様式で追記（挿入）をお願いします。</t>
    <phoneticPr fontId="9"/>
  </si>
  <si>
    <t>【定期バッチ計測データが左記の基準値を超過した場合、本施設の監視を強化し、速やかに改善策を検討して改善策を講じる。改善策を講じた際には、再度計測を行う。】</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</si>
</sst>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2">
    <numFmt numFmtId="6" formatCode="&quot;¥&quot;#,##0;[Red]&quot;¥&quot;\-#,##0"/>
    <numFmt numFmtId="41" formatCode="_ * #,##0_ ;_ * \-#,##0_ ;_ * &quot;-&quot;_ ;_ @_ "/>
    <numFmt numFmtId="43" formatCode="_ * #,##0.00_ ;_ * \-#,##0.00_ ;_ * &quot;-&quot;??_ ;_ @_ "/>
    <numFmt numFmtId="176" formatCode="0_ "/>
    <numFmt numFmtId="177" formatCode="#,##0_ ;[Red]\-#,##0\ "/>
    <numFmt numFmtId="178" formatCode="0.0%"/>
    <numFmt numFmtId="179" formatCode="#,##0&quot; $&quot;;[Red]\-#,##0&quot; $&quot;"/>
    <numFmt numFmtId="180" formatCode="_(&quot;$&quot;* #,##0_);_(&quot;$&quot;* \(#,##0\);_(&quot;$&quot;* &quot;-&quot;_);_(@_)"/>
    <numFmt numFmtId="181" formatCode="&quot;φ&quot;0.0"/>
    <numFmt numFmtId="182" formatCode="&quot;,L&quot;0"/>
    <numFmt numFmtId="183" formatCode="0.0&quot;t&quot;"/>
    <numFmt numFmtId="184" formatCode="hh:mm\ \T\K"/>
    <numFmt numFmtId="185" formatCode="#,##0_);[Red]\(#,##0\)"/>
    <numFmt numFmtId="186" formatCode="0_);[Red]\(0\)"/>
    <numFmt numFmtId="187" formatCode="#,##0_ "/>
    <numFmt numFmtId="188" formatCode="#,##0;[Red]&quot;▲&quot;* #,##0;\-\-"/>
    <numFmt numFmtId="189" formatCode="[$-411]gggee&quot;年&quot;m&quot;月&quot;d&quot;日 (        )&quot;"/>
    <numFmt numFmtId="190" formatCode="&quot;塔&quot;&quot;屋&quot;\ #\ &quot;階&quot;"/>
    <numFmt numFmtId="191" formatCode="0&quot; m2  x&quot;"/>
    <numFmt numFmtId="192" formatCode="#,##0.0000;[Red]\-#,##0.0000"/>
    <numFmt numFmtId="193" formatCode="[$-411]gggee&quot;年&quot;m&quot;月&quot;d&quot;日 (     )&quot;"/>
    <numFmt numFmtId="194" formatCode="General_)"/>
    <numFmt numFmtId="195" formatCode="#\ &quot;日&quot;&quot;　&quot;&quot;間&quot;"/>
    <numFmt numFmtId="196" formatCode="_(&quot;$&quot;* #,##0.0_);_(&quot;$&quot;* \(#,##0.0\);_(&quot;$&quot;* &quot;-&quot;??_);_(@_)"/>
    <numFmt numFmtId="197" formatCode="\(#,###&quot;/&quot;&quot;坪&quot;\)"/>
    <numFmt numFmtId="198" formatCode="\(##.#&quot;人/月&quot;\)"/>
    <numFmt numFmtId="199" formatCode="[$-411]gggee&quot;年&quot;m&quot;月&quot;d&quot;日&quot;\ h:mm"/>
    <numFmt numFmtId="200" formatCode="#,##0.0\ "/>
    <numFmt numFmtId="201" formatCode="#,##0\ \ "/>
    <numFmt numFmtId="202" formatCode="#,##0.00_);[Red]\(#,##0.00\)"/>
    <numFmt numFmtId="203" formatCode="#,###&quot;kW&quot;"/>
    <numFmt numFmtId="204" formatCode="\(0.00%\)"/>
    <numFmt numFmtId="205" formatCode="\(0%\)"/>
    <numFmt numFmtId="206" formatCode="&quot;一般管理費(&quot;\ 0.0\ &quot;％)&quot;"/>
    <numFmt numFmtId="207" formatCode="&quot;&quot;"/>
    <numFmt numFmtId="208" formatCode="&quot;大分市&quot;\(0.00%\)"/>
    <numFmt numFmtId="209" formatCode="&quot;地方債&quot;\(0%\)"/>
    <numFmt numFmtId="210" formatCode="&quot;臼杵市&quot;\(0.00%\)"/>
    <numFmt numFmtId="211" formatCode="&quot;津久見市&quot;\(0.00%\)"/>
    <numFmt numFmtId="212" formatCode="&quot;竹田市&quot;\(0.00%\)"/>
    <numFmt numFmtId="213" formatCode="&quot;豊後大野市&quot;\(0.00%\)"/>
    <numFmt numFmtId="214" formatCode="&quot;由布市&quot;\(0.00%\)"/>
  </numFmts>
  <fonts count="101">
    <font>
      <sz val="11"/>
      <name val="ＭＳ Ｐゴシック"/>
      <family val="3"/>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ゴシック"/>
      <family val="3"/>
      <charset val="128"/>
    </font>
    <font>
      <sz val="6"/>
      <name val="ＭＳ Ｐゴシック"/>
      <family val="3"/>
      <charset val="128"/>
    </font>
    <font>
      <sz val="12"/>
      <name val="ＭＳ 明朝"/>
      <family val="1"/>
      <charset val="128"/>
    </font>
    <font>
      <sz val="11"/>
      <color indexed="8"/>
      <name val="ＭＳ Ｐゴシック"/>
      <family val="3"/>
      <charset val="128"/>
    </font>
    <font>
      <sz val="10"/>
      <name val="ＭＳ Ｐゴシック"/>
      <family val="3"/>
      <charset val="128"/>
    </font>
    <font>
      <sz val="10.5"/>
      <name val="明朝"/>
      <family val="1"/>
      <charset val="128"/>
    </font>
    <font>
      <sz val="10"/>
      <name val="MS Sans Serif"/>
      <family val="2"/>
    </font>
    <font>
      <sz val="9"/>
      <name val="Times New Roman"/>
      <family val="1"/>
    </font>
    <font>
      <sz val="8"/>
      <name val="Arial"/>
      <family val="2"/>
    </font>
    <font>
      <b/>
      <sz val="12"/>
      <name val="Arial"/>
      <family val="2"/>
    </font>
    <font>
      <sz val="10"/>
      <name val="Arial"/>
      <family val="2"/>
    </font>
    <font>
      <sz val="8"/>
      <color indexed="16"/>
      <name val="Century Schoolbook"/>
      <family val="1"/>
    </font>
    <font>
      <sz val="14"/>
      <name val="System"/>
      <family val="2"/>
    </font>
    <font>
      <b/>
      <i/>
      <sz val="10"/>
      <name val="Times New Roman"/>
      <family val="1"/>
    </font>
    <font>
      <b/>
      <sz val="11"/>
      <name val="Helv"/>
      <family val="2"/>
    </font>
    <font>
      <b/>
      <sz val="9"/>
      <name val="Times New Roman"/>
      <family val="1"/>
    </font>
    <font>
      <sz val="11"/>
      <name val="ＭＳ ゴシック"/>
      <family val="3"/>
      <charset val="128"/>
    </font>
    <font>
      <sz val="10"/>
      <color indexed="8"/>
      <name val="ＭＳ Ｐゴシック"/>
      <family val="3"/>
      <charset val="128"/>
    </font>
    <font>
      <sz val="12"/>
      <name val="ＭＳ Ｐ明朝"/>
      <family val="1"/>
      <charset val="128"/>
    </font>
    <font>
      <u/>
      <sz val="10"/>
      <name val="ＭＳ Ｐ明朝"/>
      <family val="1"/>
      <charset val="128"/>
    </font>
    <font>
      <sz val="11"/>
      <name val="ＭＳ 明朝"/>
      <family val="1"/>
      <charset val="128"/>
    </font>
    <font>
      <sz val="16"/>
      <name val="ＭＳ ゴシック"/>
      <family val="3"/>
      <charset val="128"/>
    </font>
    <font>
      <sz val="22"/>
      <name val="ＭＳ ゴシック"/>
      <family val="3"/>
      <charset val="128"/>
    </font>
    <font>
      <sz val="6"/>
      <name val="ＭＳ 明朝"/>
      <family val="1"/>
      <charset val="128"/>
    </font>
    <font>
      <sz val="20"/>
      <name val="ＭＳ ゴシック"/>
      <family val="3"/>
      <charset val="128"/>
    </font>
    <font>
      <sz val="8"/>
      <name val="ＭＳ 明朝"/>
      <family val="1"/>
      <charset val="128"/>
    </font>
    <font>
      <b/>
      <sz val="14"/>
      <name val="ＭＳ 明朝"/>
      <family val="1"/>
      <charset val="128"/>
    </font>
    <font>
      <b/>
      <sz val="11"/>
      <name val="ＭＳ 明朝"/>
      <family val="1"/>
      <charset val="128"/>
    </font>
    <font>
      <sz val="10"/>
      <name val="ＭＳ 明朝"/>
      <family val="1"/>
      <charset val="128"/>
    </font>
    <font>
      <sz val="9"/>
      <name val="ＭＳ 明朝"/>
      <family val="1"/>
      <charset val="128"/>
    </font>
    <font>
      <b/>
      <sz val="12"/>
      <name val="ＭＳ 明朝"/>
      <family val="1"/>
      <charset val="128"/>
    </font>
    <font>
      <u/>
      <sz val="12"/>
      <name val="ＭＳ 明朝"/>
      <family val="1"/>
      <charset val="128"/>
    </font>
    <font>
      <sz val="11"/>
      <name val="Century"/>
      <family val="1"/>
    </font>
    <font>
      <sz val="14"/>
      <name val="ＭＳ 明朝"/>
      <family val="1"/>
      <charset val="128"/>
    </font>
    <font>
      <sz val="10"/>
      <name val="ＭＳ Ｐ明朝"/>
      <family val="1"/>
      <charset val="128"/>
    </font>
    <font>
      <sz val="14"/>
      <name val="ＭＳ ゴシック"/>
      <family val="3"/>
      <charset val="128"/>
    </font>
    <font>
      <u/>
      <sz val="11"/>
      <color indexed="12"/>
      <name val="ＭＳ Ｐゴシック"/>
      <family val="3"/>
      <charset val="128"/>
    </font>
    <font>
      <sz val="10.5"/>
      <name val="ＭＳ Ｐゴシック"/>
      <family val="3"/>
      <charset val="128"/>
    </font>
    <font>
      <vertAlign val="superscript"/>
      <sz val="10.5"/>
      <name val="ＭＳ Ｐゴシック"/>
      <family val="3"/>
      <charset val="128"/>
    </font>
    <font>
      <sz val="11"/>
      <color theme="1"/>
      <name val="ＭＳ Ｐゴシック"/>
      <family val="3"/>
      <charset val="128"/>
      <scheme val="minor"/>
    </font>
    <font>
      <sz val="11"/>
      <color theme="1"/>
      <name val="ＭＳ Ｐゴシック"/>
      <family val="2"/>
      <scheme val="minor"/>
    </font>
    <font>
      <sz val="10"/>
      <name val="Times New Roman"/>
      <family val="1"/>
    </font>
    <font>
      <sz val="11"/>
      <name val="明朝"/>
      <family val="1"/>
      <charset val="128"/>
    </font>
    <font>
      <b/>
      <sz val="12"/>
      <name val="Helv"/>
      <family val="2"/>
    </font>
    <font>
      <sz val="12"/>
      <name val="Helv"/>
      <family val="2"/>
    </font>
    <font>
      <sz val="10"/>
      <color indexed="8"/>
      <name val="Arial"/>
      <family val="2"/>
    </font>
    <font>
      <u/>
      <sz val="10"/>
      <color indexed="14"/>
      <name val="MS Sans Serif"/>
      <family val="2"/>
    </font>
    <font>
      <b/>
      <sz val="11"/>
      <name val="Arial"/>
      <family val="2"/>
    </font>
    <font>
      <u/>
      <sz val="8"/>
      <color indexed="12"/>
      <name val="Times New Roman"/>
      <family val="1"/>
    </font>
    <font>
      <b/>
      <sz val="10"/>
      <name val="Arial"/>
      <family val="2"/>
    </font>
    <font>
      <b/>
      <sz val="10"/>
      <name val="MS Sans Serif"/>
      <family val="2"/>
    </font>
    <font>
      <sz val="10"/>
      <name val="Helv"/>
      <family val="2"/>
    </font>
    <font>
      <sz val="11"/>
      <color indexed="8"/>
      <name val="FC丸ゴシック体-L"/>
      <family val="3"/>
      <charset val="128"/>
    </font>
    <font>
      <sz val="14"/>
      <name val="ＭＳ Ｐゴシック"/>
      <family val="3"/>
      <charset val="128"/>
    </font>
    <font>
      <sz val="10.5"/>
      <name val="Wingdings"/>
      <charset val="2"/>
    </font>
    <font>
      <sz val="6"/>
      <name val="ＭＳ Ｐゴシック"/>
      <family val="2"/>
      <charset val="128"/>
    </font>
    <font>
      <b/>
      <sz val="14"/>
      <name val="ＭＳ Ｐゴシック"/>
      <family val="3"/>
      <charset val="128"/>
    </font>
    <font>
      <sz val="10"/>
      <name val="System"/>
      <family val="2"/>
    </font>
    <font>
      <sz val="10"/>
      <name val="ＭＳ ゴシック"/>
      <family val="3"/>
      <charset val="128"/>
    </font>
    <font>
      <sz val="11"/>
      <name val="ＭＳ Ｐ明朝"/>
      <family val="1"/>
      <charset val="128"/>
    </font>
    <font>
      <sz val="10.5"/>
      <name val="ＭＳ 明朝"/>
      <family val="1"/>
      <charset val="128"/>
    </font>
    <font>
      <sz val="9"/>
      <name val="ＭＳ Ｐ明朝"/>
      <family val="1"/>
      <charset val="128"/>
    </font>
    <font>
      <b/>
      <sz val="11"/>
      <name val="ＭＳ ゴシック"/>
      <family val="3"/>
      <charset val="128"/>
    </font>
    <font>
      <b/>
      <sz val="14"/>
      <name val="ＭＳ ゴシック"/>
      <family val="3"/>
      <charset val="128"/>
    </font>
    <font>
      <sz val="12"/>
      <name val="ＭＳ Ｐゴシック"/>
      <family val="3"/>
      <charset val="128"/>
    </font>
    <font>
      <b/>
      <sz val="11"/>
      <name val="ＭＳ Ｐゴシック"/>
      <family val="3"/>
      <charset val="128"/>
    </font>
    <font>
      <sz val="11"/>
      <name val="ＭＳ Ｐゴシック"/>
      <family val="2"/>
      <charset val="128"/>
    </font>
    <font>
      <sz val="12"/>
      <name val="細明朝体"/>
      <family val="1"/>
      <charset val="128"/>
    </font>
    <font>
      <b/>
      <sz val="12"/>
      <name val="ＭＳ Ｐゴシック"/>
      <family val="3"/>
      <charset val="128"/>
    </font>
    <font>
      <b/>
      <sz val="16"/>
      <name val="ＭＳ Ｐゴシック"/>
      <family val="3"/>
      <charset val="128"/>
    </font>
    <font>
      <sz val="6"/>
      <name val="ＭＳ Ｐゴシック"/>
      <family val="3"/>
      <charset val="128"/>
      <scheme val="minor"/>
    </font>
    <font>
      <sz val="6"/>
      <name val="ＭＳ Ｐゴシック"/>
      <family val="2"/>
      <charset val="128"/>
      <scheme val="minor"/>
    </font>
    <font>
      <sz val="11"/>
      <name val="BIZ UDゴシック"/>
      <family val="3"/>
      <charset val="128"/>
    </font>
    <font>
      <b/>
      <sz val="12"/>
      <name val="BIZ UDゴシック"/>
      <family val="3"/>
      <charset val="128"/>
    </font>
    <font>
      <sz val="11"/>
      <name val="BIZ UD明朝 Medium"/>
      <family val="1"/>
      <charset val="128"/>
    </font>
    <font>
      <b/>
      <sz val="11"/>
      <name val="BIZ UDゴシック"/>
      <family val="3"/>
      <charset val="128"/>
    </font>
    <font>
      <sz val="10"/>
      <name val="Century"/>
      <family val="1"/>
    </font>
    <font>
      <b/>
      <sz val="10"/>
      <name val="ＭＳ Ｐゴシック"/>
      <family val="3"/>
      <charset val="128"/>
    </font>
    <font>
      <b/>
      <sz val="10"/>
      <name val="ＭＳ 明朝"/>
      <family val="1"/>
      <charset val="128"/>
    </font>
    <font>
      <b/>
      <sz val="14"/>
      <name val="ＭＳ Ｐ明朝"/>
      <family val="1"/>
      <charset val="128"/>
    </font>
    <font>
      <b/>
      <sz val="11"/>
      <name val="ＭＳ Ｐ明朝"/>
      <family val="1"/>
      <charset val="128"/>
    </font>
    <font>
      <b/>
      <sz val="10"/>
      <name val="ＭＳ Ｐ明朝"/>
      <family val="1"/>
      <charset val="128"/>
    </font>
    <font>
      <sz val="14"/>
      <name val="ＭＳ Ｐ明朝"/>
      <family val="1"/>
      <charset val="128"/>
    </font>
    <font>
      <sz val="8"/>
      <name val="ＭＳ Ｐ明朝"/>
      <family val="1"/>
      <charset val="128"/>
    </font>
    <font>
      <i/>
      <sz val="10"/>
      <name val="ＭＳ Ｐ明朝"/>
      <family val="1"/>
      <charset val="128"/>
    </font>
    <font>
      <sz val="9"/>
      <color theme="1"/>
      <name val="ＭＳ Ｐゴシック"/>
      <family val="3"/>
      <charset val="128"/>
      <scheme val="minor"/>
    </font>
    <font>
      <sz val="9"/>
      <name val="ＭＳ Ｐゴシック"/>
      <family val="3"/>
      <charset val="128"/>
    </font>
    <font>
      <u/>
      <sz val="9"/>
      <color rgb="FFFF0000"/>
      <name val="ＭＳ Ｐゴシック"/>
      <family val="3"/>
      <charset val="128"/>
    </font>
    <font>
      <sz val="9"/>
      <color theme="1"/>
      <name val="ＭＳ Ｐゴシック"/>
      <family val="3"/>
      <charset val="128"/>
    </font>
    <font>
      <sz val="12"/>
      <name val="Osaka"/>
      <family val="3"/>
      <charset val="128"/>
    </font>
    <font>
      <sz val="9"/>
      <color rgb="FFFF0000"/>
      <name val="ＭＳ Ｐゴシック"/>
      <family val="3"/>
      <charset val="128"/>
    </font>
    <font>
      <sz val="9"/>
      <color theme="1"/>
      <name val="ＭＳ ゴシック"/>
      <family val="3"/>
      <charset val="128"/>
    </font>
    <font>
      <sz val="9"/>
      <color rgb="FFFF0000"/>
      <name val="ＭＳ Ｐ明朝"/>
      <family val="1"/>
      <charset val="128"/>
    </font>
  </fonts>
  <fills count="14">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42"/>
        <bgColor indexed="64"/>
      </patternFill>
    </fill>
    <fill>
      <patternFill patternType="solid">
        <fgColor indexed="43"/>
        <bgColor indexed="64"/>
      </patternFill>
    </fill>
    <fill>
      <patternFill patternType="solid">
        <fgColor indexed="15"/>
        <bgColor indexed="64"/>
      </patternFill>
    </fill>
    <fill>
      <patternFill patternType="solid">
        <fgColor indexed="9"/>
        <bgColor indexed="64"/>
      </patternFill>
    </fill>
    <fill>
      <patternFill patternType="solid">
        <fgColor rgb="FFFFFF99"/>
        <bgColor indexed="64"/>
      </patternFill>
    </fill>
    <fill>
      <patternFill patternType="solid">
        <fgColor theme="0" tint="-0.14999847407452621"/>
        <bgColor indexed="64"/>
      </patternFill>
    </fill>
    <fill>
      <patternFill patternType="solid">
        <fgColor indexed="10"/>
        <bgColor indexed="64"/>
      </patternFill>
    </fill>
    <fill>
      <patternFill patternType="mediumGray">
        <fgColor indexed="22"/>
      </patternFill>
    </fill>
    <fill>
      <patternFill patternType="solid">
        <fgColor indexed="13"/>
        <bgColor indexed="64"/>
      </patternFill>
    </fill>
    <fill>
      <patternFill patternType="solid">
        <fgColor theme="0"/>
        <bgColor indexed="64"/>
      </patternFill>
    </fill>
  </fills>
  <borders count="370">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style="double">
        <color indexed="64"/>
      </left>
      <right style="double">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bottom/>
      <diagonal/>
    </border>
    <border>
      <left/>
      <right style="medium">
        <color indexed="64"/>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thin">
        <color indexed="64"/>
      </right>
      <top/>
      <bottom style="dashed">
        <color indexed="64"/>
      </bottom>
      <diagonal/>
    </border>
    <border>
      <left/>
      <right style="medium">
        <color indexed="64"/>
      </right>
      <top/>
      <bottom style="dashed">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dotted">
        <color indexed="64"/>
      </top>
      <bottom style="thin">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hair">
        <color indexed="64"/>
      </left>
      <right/>
      <top/>
      <bottom/>
      <diagonal/>
    </border>
    <border>
      <left style="thin">
        <color indexed="64"/>
      </left>
      <right/>
      <top/>
      <bottom style="medium">
        <color indexed="64"/>
      </bottom>
      <diagonal/>
    </border>
    <border>
      <left/>
      <right style="hair">
        <color indexed="64"/>
      </right>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hair">
        <color indexed="64"/>
      </top>
      <bottom/>
      <diagonal/>
    </border>
    <border>
      <left/>
      <right style="medium">
        <color indexed="64"/>
      </right>
      <top style="hair">
        <color indexed="64"/>
      </top>
      <bottom/>
      <diagonal/>
    </border>
    <border>
      <left style="thin">
        <color indexed="64"/>
      </left>
      <right style="thin">
        <color indexed="64"/>
      </right>
      <top style="medium">
        <color indexed="64"/>
      </top>
      <bottom style="dashed">
        <color indexed="64"/>
      </bottom>
      <diagonal/>
    </border>
    <border>
      <left/>
      <right/>
      <top style="medium">
        <color indexed="64"/>
      </top>
      <bottom style="dashed">
        <color indexed="64"/>
      </bottom>
      <diagonal/>
    </border>
    <border>
      <left style="medium">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style="medium">
        <color indexed="64"/>
      </left>
      <right style="thin">
        <color indexed="64"/>
      </right>
      <top style="dashed">
        <color indexed="64"/>
      </top>
      <bottom style="dashed">
        <color indexed="64"/>
      </bottom>
      <diagonal/>
    </border>
    <border>
      <left style="medium">
        <color indexed="64"/>
      </left>
      <right style="thin">
        <color indexed="64"/>
      </right>
      <top/>
      <bottom style="medium">
        <color indexed="64"/>
      </bottom>
      <diagonal/>
    </border>
    <border>
      <left style="thin">
        <color indexed="64"/>
      </left>
      <right/>
      <top/>
      <bottom style="dashed">
        <color indexed="64"/>
      </bottom>
      <diagonal/>
    </border>
    <border>
      <left/>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medium">
        <color indexed="64"/>
      </right>
      <top style="medium">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bottom style="dashed">
        <color indexed="64"/>
      </bottom>
      <diagonal/>
    </border>
    <border>
      <left style="thin">
        <color indexed="64"/>
      </left>
      <right style="thin">
        <color indexed="64"/>
      </right>
      <top/>
      <bottom style="dashed">
        <color indexed="64"/>
      </bottom>
      <diagonal/>
    </border>
    <border>
      <left style="medium">
        <color indexed="64"/>
      </left>
      <right style="medium">
        <color indexed="64"/>
      </right>
      <top/>
      <bottom style="dashed">
        <color indexed="64"/>
      </bottom>
      <diagonal/>
    </border>
    <border>
      <left style="medium">
        <color indexed="64"/>
      </left>
      <right style="medium">
        <color indexed="64"/>
      </right>
      <top style="dashed">
        <color indexed="64"/>
      </top>
      <bottom style="thin">
        <color indexed="64"/>
      </bottom>
      <diagonal/>
    </border>
    <border>
      <left style="medium">
        <color indexed="64"/>
      </left>
      <right/>
      <top style="thin">
        <color indexed="64"/>
      </top>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hair">
        <color indexed="64"/>
      </bottom>
      <diagonal/>
    </border>
    <border>
      <left style="medium">
        <color indexed="64"/>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medium">
        <color indexed="64"/>
      </bottom>
      <diagonal/>
    </border>
    <border>
      <left style="thin">
        <color indexed="64"/>
      </left>
      <right style="double">
        <color indexed="64"/>
      </right>
      <top/>
      <bottom style="hair">
        <color indexed="64"/>
      </bottom>
      <diagonal/>
    </border>
    <border>
      <left style="hair">
        <color indexed="64"/>
      </left>
      <right style="medium">
        <color indexed="64"/>
      </right>
      <top/>
      <bottom style="hair">
        <color indexed="64"/>
      </bottom>
      <diagonal/>
    </border>
    <border>
      <left style="thin">
        <color indexed="64"/>
      </left>
      <right style="double">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thin">
        <color indexed="64"/>
      </left>
      <right style="double">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style="double">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thin">
        <color indexed="64"/>
      </left>
      <right style="double">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hair">
        <color indexed="64"/>
      </left>
      <right/>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medium">
        <color indexed="64"/>
      </bottom>
      <diagonal/>
    </border>
    <border>
      <left/>
      <right style="medium">
        <color indexed="64"/>
      </right>
      <top/>
      <bottom style="double">
        <color indexed="64"/>
      </bottom>
      <diagonal/>
    </border>
    <border>
      <left style="medium">
        <color indexed="64"/>
      </left>
      <right/>
      <top/>
      <bottom style="double">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thin">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medium">
        <color indexed="64"/>
      </right>
      <top/>
      <bottom style="dotted">
        <color indexed="64"/>
      </bottom>
      <diagonal/>
    </border>
    <border>
      <left/>
      <right style="thin">
        <color indexed="64"/>
      </right>
      <top/>
      <bottom style="dotted">
        <color indexed="64"/>
      </bottom>
      <diagonal/>
    </border>
    <border>
      <left style="medium">
        <color indexed="64"/>
      </left>
      <right style="medium">
        <color indexed="64"/>
      </right>
      <top/>
      <bottom style="dotted">
        <color indexed="64"/>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medium">
        <color indexed="64"/>
      </right>
      <top style="dashed">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medium">
        <color indexed="64"/>
      </left>
      <right/>
      <top style="dashed">
        <color indexed="64"/>
      </top>
      <bottom style="dashed">
        <color indexed="64"/>
      </bottom>
      <diagonal/>
    </border>
    <border>
      <left style="medium">
        <color indexed="64"/>
      </left>
      <right/>
      <top/>
      <bottom style="hair">
        <color indexed="64"/>
      </bottom>
      <diagonal/>
    </border>
    <border>
      <left style="medium">
        <color indexed="64"/>
      </left>
      <right/>
      <top style="medium">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hair">
        <color indexed="64"/>
      </right>
      <top style="medium">
        <color indexed="64"/>
      </top>
      <bottom/>
      <diagonal/>
    </border>
    <border>
      <left/>
      <right style="thin">
        <color indexed="64"/>
      </right>
      <top style="medium">
        <color indexed="64"/>
      </top>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medium">
        <color indexed="64"/>
      </left>
      <right style="thin">
        <color indexed="64"/>
      </right>
      <top style="thin">
        <color indexed="64"/>
      </top>
      <bottom/>
      <diagonal/>
    </border>
    <border>
      <left style="hair">
        <color indexed="64"/>
      </left>
      <right style="hair">
        <color indexed="64"/>
      </right>
      <top style="hair">
        <color indexed="64"/>
      </top>
      <bottom/>
      <diagonal/>
    </border>
    <border>
      <left style="hair">
        <color indexed="64"/>
      </left>
      <right style="hair">
        <color indexed="64"/>
      </right>
      <top/>
      <bottom style="medium">
        <color indexed="64"/>
      </bottom>
      <diagonal/>
    </border>
    <border>
      <left style="hair">
        <color indexed="64"/>
      </left>
      <right style="medium">
        <color indexed="64"/>
      </right>
      <top style="medium">
        <color indexed="64"/>
      </top>
      <bottom/>
      <diagonal/>
    </border>
    <border>
      <left style="hair">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thin">
        <color indexed="64"/>
      </left>
      <right style="double">
        <color indexed="64"/>
      </right>
      <top/>
      <bottom style="medium">
        <color indexed="64"/>
      </bottom>
      <diagonal/>
    </border>
    <border>
      <left style="hair">
        <color indexed="64"/>
      </left>
      <right style="hair">
        <color indexed="64"/>
      </right>
      <top style="medium">
        <color indexed="64"/>
      </top>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medium">
        <color indexed="64"/>
      </right>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thin">
        <color indexed="64"/>
      </top>
      <bottom/>
      <diagonal/>
    </border>
    <border>
      <left style="thin">
        <color indexed="64"/>
      </left>
      <right style="dashed">
        <color indexed="64"/>
      </right>
      <top/>
      <bottom/>
      <diagonal/>
    </border>
    <border>
      <left style="thin">
        <color indexed="64"/>
      </left>
      <right style="medium">
        <color indexed="64"/>
      </right>
      <top style="medium">
        <color indexed="64"/>
      </top>
      <bottom/>
      <diagonal/>
    </border>
    <border>
      <left/>
      <right style="thin">
        <color indexed="64"/>
      </right>
      <top style="thin">
        <color indexed="64"/>
      </top>
      <bottom style="dashed">
        <color indexed="64"/>
      </bottom>
      <diagonal/>
    </border>
    <border>
      <left style="medium">
        <color indexed="8"/>
      </left>
      <right/>
      <top style="medium">
        <color indexed="8"/>
      </top>
      <bottom style="thin">
        <color indexed="8"/>
      </bottom>
      <diagonal/>
    </border>
    <border>
      <left style="medium">
        <color indexed="8"/>
      </left>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top style="thin">
        <color indexed="8"/>
      </top>
      <bottom style="thin">
        <color indexed="8"/>
      </bottom>
      <diagonal/>
    </border>
    <border>
      <left style="medium">
        <color indexed="8"/>
      </left>
      <right/>
      <top style="thin">
        <color indexed="8"/>
      </top>
      <bottom style="medium">
        <color indexed="8"/>
      </bottom>
      <diagonal/>
    </border>
    <border>
      <left/>
      <right style="medium">
        <color indexed="8"/>
      </right>
      <top style="thin">
        <color indexed="8"/>
      </top>
      <bottom style="medium">
        <color indexed="8"/>
      </bottom>
      <diagonal/>
    </border>
    <border>
      <left style="medium">
        <color indexed="64"/>
      </left>
      <right style="medium">
        <color indexed="64"/>
      </right>
      <top style="medium">
        <color indexed="64"/>
      </top>
      <bottom style="medium">
        <color indexed="8"/>
      </bottom>
      <diagonal/>
    </border>
    <border>
      <left style="medium">
        <color indexed="64"/>
      </left>
      <right style="medium">
        <color indexed="64"/>
      </right>
      <top style="medium">
        <color indexed="8"/>
      </top>
      <bottom style="medium">
        <color indexed="8"/>
      </bottom>
      <diagonal/>
    </border>
    <border>
      <left style="medium">
        <color indexed="64"/>
      </left>
      <right style="medium">
        <color indexed="64"/>
      </right>
      <top style="medium">
        <color indexed="8"/>
      </top>
      <bottom style="medium">
        <color indexed="64"/>
      </bottom>
      <diagonal/>
    </border>
    <border>
      <left style="medium">
        <color indexed="64"/>
      </left>
      <right style="medium">
        <color indexed="64"/>
      </right>
      <top/>
      <bottom style="thin">
        <color indexed="8"/>
      </bottom>
      <diagonal/>
    </border>
    <border>
      <left style="medium">
        <color indexed="64"/>
      </left>
      <right style="medium">
        <color indexed="64"/>
      </right>
      <top style="thin">
        <color indexed="8"/>
      </top>
      <bottom style="thin">
        <color indexed="8"/>
      </bottom>
      <diagonal/>
    </border>
    <border>
      <left style="medium">
        <color indexed="64"/>
      </left>
      <right style="medium">
        <color indexed="64"/>
      </right>
      <top style="thin">
        <color indexed="8"/>
      </top>
      <bottom style="medium">
        <color indexed="64"/>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right style="medium">
        <color indexed="64"/>
      </right>
      <top style="thin">
        <color indexed="8"/>
      </top>
      <bottom style="medium">
        <color indexed="64"/>
      </bottom>
      <diagonal/>
    </border>
    <border>
      <left style="medium">
        <color indexed="64"/>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medium">
        <color indexed="64"/>
      </right>
      <top/>
      <bottom style="thin">
        <color indexed="8"/>
      </bottom>
      <diagonal/>
    </border>
    <border>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thin">
        <color indexed="8"/>
      </left>
      <right style="medium">
        <color indexed="64"/>
      </right>
      <top style="thin">
        <color indexed="8"/>
      </top>
      <bottom style="medium">
        <color indexed="64"/>
      </bottom>
      <diagonal/>
    </border>
    <border>
      <left/>
      <right/>
      <top style="hair">
        <color indexed="64"/>
      </top>
      <bottom style="thin">
        <color indexed="64"/>
      </bottom>
      <diagonal/>
    </border>
    <border>
      <left style="medium">
        <color indexed="64"/>
      </left>
      <right/>
      <top style="hair">
        <color indexed="64"/>
      </top>
      <bottom style="thin">
        <color indexed="64"/>
      </bottom>
      <diagonal/>
    </border>
    <border>
      <left style="dotted">
        <color indexed="64"/>
      </left>
      <right style="medium">
        <color indexed="64"/>
      </right>
      <top style="hair">
        <color indexed="64"/>
      </top>
      <bottom style="thin">
        <color indexed="64"/>
      </bottom>
      <diagonal/>
    </border>
    <border>
      <left/>
      <right style="thin">
        <color indexed="64"/>
      </right>
      <top style="hair">
        <color indexed="64"/>
      </top>
      <bottom/>
      <diagonal/>
    </border>
    <border>
      <left/>
      <right/>
      <top style="hair">
        <color indexed="64"/>
      </top>
      <bottom/>
      <diagonal/>
    </border>
    <border>
      <left style="medium">
        <color indexed="64"/>
      </left>
      <right/>
      <top style="hair">
        <color indexed="64"/>
      </top>
      <bottom/>
      <diagonal/>
    </border>
    <border>
      <left style="dotted">
        <color indexed="64"/>
      </left>
      <right style="medium">
        <color indexed="64"/>
      </right>
      <top style="hair">
        <color indexed="64"/>
      </top>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style="dotted">
        <color indexed="64"/>
      </left>
      <right style="medium">
        <color indexed="64"/>
      </right>
      <top style="hair">
        <color indexed="64"/>
      </top>
      <bottom style="hair">
        <color indexed="64"/>
      </bottom>
      <diagonal/>
    </border>
    <border>
      <left/>
      <right style="thin">
        <color indexed="64"/>
      </right>
      <top style="medium">
        <color indexed="64"/>
      </top>
      <bottom style="hair">
        <color indexed="64"/>
      </bottom>
      <diagonal/>
    </border>
    <border>
      <left style="medium">
        <color indexed="64"/>
      </left>
      <right/>
      <top style="medium">
        <color indexed="64"/>
      </top>
      <bottom style="hair">
        <color indexed="64"/>
      </bottom>
      <diagonal/>
    </border>
    <border>
      <left style="dotted">
        <color indexed="64"/>
      </left>
      <right style="medium">
        <color indexed="64"/>
      </right>
      <top style="medium">
        <color indexed="64"/>
      </top>
      <bottom style="hair">
        <color indexed="64"/>
      </bottom>
      <diagonal/>
    </border>
    <border>
      <left style="dotted">
        <color indexed="64"/>
      </left>
      <right style="medium">
        <color indexed="64"/>
      </right>
      <top style="medium">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medium">
        <color indexed="64"/>
      </left>
      <right style="thin">
        <color indexed="64"/>
      </right>
      <top style="hair">
        <color indexed="64"/>
      </top>
      <bottom style="hair">
        <color indexed="64"/>
      </bottom>
      <diagonal/>
    </border>
    <border>
      <left/>
      <right style="medium">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hair">
        <color indexed="64"/>
      </left>
      <right style="thin">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right/>
      <top style="thin">
        <color indexed="8"/>
      </top>
      <bottom style="medium">
        <color indexed="8"/>
      </bottom>
      <diagonal/>
    </border>
    <border>
      <left style="medium">
        <color indexed="8"/>
      </left>
      <right/>
      <top style="thin">
        <color indexed="8"/>
      </top>
      <bottom/>
      <diagonal/>
    </border>
    <border>
      <left/>
      <right/>
      <top style="thin">
        <color indexed="8"/>
      </top>
      <bottom/>
      <diagonal/>
    </border>
    <border>
      <left/>
      <right style="medium">
        <color indexed="8"/>
      </right>
      <top style="thin">
        <color indexed="8"/>
      </top>
      <bottom/>
      <diagonal/>
    </border>
    <border>
      <left style="medium">
        <color indexed="8"/>
      </left>
      <right/>
      <top/>
      <bottom style="thin">
        <color indexed="8"/>
      </bottom>
      <diagonal/>
    </border>
    <border>
      <left/>
      <right style="medium">
        <color indexed="8"/>
      </right>
      <top/>
      <bottom style="thin">
        <color indexed="8"/>
      </bottom>
      <diagonal/>
    </border>
    <border>
      <left/>
      <right style="medium">
        <color indexed="8"/>
      </right>
      <top style="thin">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right style="thin">
        <color indexed="64"/>
      </right>
      <top style="thin">
        <color indexed="8"/>
      </top>
      <bottom style="medium">
        <color indexed="8"/>
      </bottom>
      <diagonal/>
    </border>
    <border>
      <left/>
      <right style="thin">
        <color indexed="64"/>
      </right>
      <top style="thin">
        <color indexed="8"/>
      </top>
      <bottom style="thin">
        <color indexed="8"/>
      </bottom>
      <diagonal/>
    </border>
    <border>
      <left style="medium">
        <color indexed="8"/>
      </left>
      <right/>
      <top/>
      <bottom/>
      <diagonal/>
    </border>
    <border>
      <left/>
      <right style="thin">
        <color indexed="8"/>
      </right>
      <top/>
      <bottom style="medium">
        <color indexed="64"/>
      </bottom>
      <diagonal/>
    </border>
    <border>
      <left style="thin">
        <color indexed="8"/>
      </left>
      <right style="medium">
        <color indexed="64"/>
      </right>
      <top/>
      <bottom style="medium">
        <color indexed="64"/>
      </bottom>
      <diagonal/>
    </border>
    <border>
      <left style="thin">
        <color indexed="8"/>
      </left>
      <right style="thin">
        <color indexed="8"/>
      </right>
      <top/>
      <bottom style="medium">
        <color indexed="64"/>
      </bottom>
      <diagonal/>
    </border>
    <border>
      <left/>
      <right style="thin">
        <color indexed="8"/>
      </right>
      <top style="medium">
        <color indexed="64"/>
      </top>
      <bottom style="thin">
        <color indexed="64"/>
      </bottom>
      <diagonal/>
    </border>
    <border>
      <left style="thin">
        <color indexed="8"/>
      </left>
      <right style="medium">
        <color indexed="64"/>
      </right>
      <top style="medium">
        <color indexed="64"/>
      </top>
      <bottom style="thin">
        <color indexed="64"/>
      </bottom>
      <diagonal/>
    </border>
    <border>
      <left style="thin">
        <color indexed="8"/>
      </left>
      <right style="thin">
        <color indexed="8"/>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medium">
        <color indexed="64"/>
      </bottom>
      <diagonal/>
    </border>
    <border>
      <left/>
      <right/>
      <top style="hair">
        <color indexed="64"/>
      </top>
      <bottom style="medium">
        <color indexed="64"/>
      </bottom>
      <diagonal/>
    </border>
    <border>
      <left style="dotted">
        <color indexed="64"/>
      </left>
      <right style="dotted">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top style="hair">
        <color indexed="64"/>
      </top>
      <bottom style="medium">
        <color indexed="64"/>
      </bottom>
      <diagonal/>
    </border>
    <border>
      <left style="thin">
        <color indexed="64"/>
      </left>
      <right style="medium">
        <color indexed="64"/>
      </right>
      <top style="medium">
        <color indexed="64"/>
      </top>
      <bottom style="hair">
        <color indexed="64"/>
      </bottom>
      <diagonal/>
    </border>
    <border diagonalUp="1">
      <left/>
      <right style="thin">
        <color indexed="64"/>
      </right>
      <top style="medium">
        <color indexed="64"/>
      </top>
      <bottom style="hair">
        <color indexed="64"/>
      </bottom>
      <diagonal style="thin">
        <color indexed="64"/>
      </diagonal>
    </border>
    <border diagonalUp="1">
      <left style="dotted">
        <color indexed="64"/>
      </left>
      <right style="dotted">
        <color indexed="64"/>
      </right>
      <top style="medium">
        <color indexed="64"/>
      </top>
      <bottom style="hair">
        <color indexed="64"/>
      </bottom>
      <diagonal style="thin">
        <color indexed="64"/>
      </diagonal>
    </border>
    <border>
      <left style="thin">
        <color indexed="64"/>
      </left>
      <right/>
      <top style="medium">
        <color indexed="64"/>
      </top>
      <bottom style="hair">
        <color indexed="64"/>
      </bottom>
      <diagonal/>
    </border>
    <border>
      <left style="dotted">
        <color indexed="64"/>
      </left>
      <right style="dotted">
        <color indexed="64"/>
      </right>
      <top/>
      <bottom style="thin">
        <color indexed="64"/>
      </bottom>
      <diagonal/>
    </border>
    <border>
      <left/>
      <right style="thin">
        <color indexed="64"/>
      </right>
      <top style="hair">
        <color indexed="64"/>
      </top>
      <bottom style="medium">
        <color indexed="64"/>
      </bottom>
      <diagonal/>
    </border>
    <border diagonalUp="1">
      <left/>
      <right style="thin">
        <color indexed="64"/>
      </right>
      <top style="thin">
        <color indexed="64"/>
      </top>
      <bottom style="hair">
        <color indexed="64"/>
      </bottom>
      <diagonal style="thin">
        <color indexed="64"/>
      </diagonal>
    </border>
    <border diagonalUp="1">
      <left style="dotted">
        <color indexed="64"/>
      </left>
      <right style="dotted">
        <color indexed="64"/>
      </right>
      <top style="thin">
        <color indexed="64"/>
      </top>
      <bottom style="hair">
        <color indexed="64"/>
      </bottom>
      <diagonal style="thin">
        <color indexed="64"/>
      </diagonal>
    </border>
    <border>
      <left/>
      <right/>
      <top style="thin">
        <color indexed="64"/>
      </top>
      <bottom style="hair">
        <color indexed="64"/>
      </bottom>
      <diagonal/>
    </border>
    <border>
      <left style="medium">
        <color indexed="64"/>
      </left>
      <right/>
      <top style="thin">
        <color indexed="64"/>
      </top>
      <bottom style="hair">
        <color indexed="64"/>
      </bottom>
      <diagonal/>
    </border>
    <border diagonalUp="1">
      <left/>
      <right style="thin">
        <color indexed="64"/>
      </right>
      <top/>
      <bottom style="thin">
        <color indexed="64"/>
      </bottom>
      <diagonal style="thin">
        <color indexed="64"/>
      </diagonal>
    </border>
    <border diagonalUp="1">
      <left style="dotted">
        <color indexed="64"/>
      </left>
      <right style="dotted">
        <color indexed="64"/>
      </right>
      <top/>
      <bottom style="thin">
        <color indexed="64"/>
      </bottom>
      <diagonal style="thin">
        <color indexed="64"/>
      </diagonal>
    </border>
    <border>
      <left style="medium">
        <color indexed="64"/>
      </left>
      <right style="hair">
        <color indexed="64"/>
      </right>
      <top/>
      <bottom/>
      <diagonal/>
    </border>
    <border>
      <left style="dotted">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dotted">
        <color indexed="64"/>
      </left>
      <right style="dotted">
        <color indexed="64"/>
      </right>
      <top/>
      <bottom style="hair">
        <color indexed="64"/>
      </bottom>
      <diagonal/>
    </border>
    <border>
      <left style="thin">
        <color indexed="64"/>
      </left>
      <right/>
      <top/>
      <bottom style="hair">
        <color indexed="64"/>
      </bottom>
      <diagonal/>
    </border>
    <border>
      <left style="dotted">
        <color indexed="64"/>
      </left>
      <right style="dotted">
        <color indexed="64"/>
      </right>
      <top/>
      <bottom/>
      <diagonal/>
    </border>
    <border>
      <left style="dotted">
        <color indexed="64"/>
      </left>
      <right style="dotted">
        <color indexed="64"/>
      </right>
      <top style="thin">
        <color indexed="64"/>
      </top>
      <bottom style="hair">
        <color indexed="64"/>
      </bottom>
      <diagonal/>
    </border>
    <border>
      <left style="dotted">
        <color indexed="64"/>
      </left>
      <right style="dotted">
        <color indexed="64"/>
      </right>
      <top style="hair">
        <color indexed="64"/>
      </top>
      <bottom style="thin">
        <color indexed="64"/>
      </bottom>
      <diagonal/>
    </border>
    <border>
      <left style="hair">
        <color indexed="64"/>
      </left>
      <right/>
      <top style="thin">
        <color indexed="64"/>
      </top>
      <bottom/>
      <diagonal/>
    </border>
    <border>
      <left style="dotted">
        <color indexed="64"/>
      </left>
      <right style="dotted">
        <color indexed="64"/>
      </right>
      <top style="thin">
        <color indexed="64"/>
      </top>
      <bottom style="medium">
        <color indexed="64"/>
      </bottom>
      <diagonal/>
    </border>
    <border>
      <left style="hair">
        <color indexed="64"/>
      </left>
      <right/>
      <top style="medium">
        <color indexed="64"/>
      </top>
      <bottom/>
      <diagonal/>
    </border>
    <border>
      <left style="medium">
        <color indexed="64"/>
      </left>
      <right style="hair">
        <color indexed="64"/>
      </right>
      <top/>
      <bottom style="thin">
        <color indexed="64"/>
      </bottom>
      <diagonal/>
    </border>
    <border>
      <left/>
      <right style="thin">
        <color indexed="8"/>
      </right>
      <top style="hair">
        <color indexed="8"/>
      </top>
      <bottom style="hair">
        <color indexed="8"/>
      </bottom>
      <diagonal/>
    </border>
    <border>
      <left style="medium">
        <color indexed="64"/>
      </left>
      <right style="hair">
        <color indexed="64"/>
      </right>
      <top style="medium">
        <color indexed="64"/>
      </top>
      <bottom/>
      <diagonal/>
    </border>
    <border>
      <left style="dotted">
        <color indexed="64"/>
      </left>
      <right style="dotted">
        <color indexed="64"/>
      </right>
      <top style="medium">
        <color indexed="64"/>
      </top>
      <bottom style="hair">
        <color indexed="64"/>
      </bottom>
      <diagonal/>
    </border>
    <border>
      <left style="dashed">
        <color indexed="64"/>
      </left>
      <right/>
      <top style="dashed">
        <color indexed="64"/>
      </top>
      <bottom style="hair">
        <color indexed="64"/>
      </bottom>
      <diagonal/>
    </border>
    <border>
      <left/>
      <right style="thin">
        <color indexed="64"/>
      </right>
      <top style="dashed">
        <color indexed="64"/>
      </top>
      <bottom style="hair">
        <color indexed="64"/>
      </bottom>
      <diagonal/>
    </border>
    <border>
      <left style="thin">
        <color indexed="64"/>
      </left>
      <right style="thin">
        <color indexed="64"/>
      </right>
      <top style="dashed">
        <color indexed="64"/>
      </top>
      <bottom style="hair">
        <color indexed="64"/>
      </bottom>
      <diagonal/>
    </border>
    <border>
      <left style="thin">
        <color indexed="64"/>
      </left>
      <right style="dashed">
        <color indexed="64"/>
      </right>
      <top/>
      <bottom style="dashed">
        <color indexed="64"/>
      </bottom>
      <diagonal/>
    </border>
    <border>
      <left style="dashed">
        <color indexed="64"/>
      </left>
      <right/>
      <top style="hair">
        <color indexed="64"/>
      </top>
      <bottom style="dashed">
        <color indexed="64"/>
      </bottom>
      <diagonal/>
    </border>
    <border>
      <left/>
      <right style="thin">
        <color indexed="64"/>
      </right>
      <top style="hair">
        <color indexed="64"/>
      </top>
      <bottom style="dashed">
        <color indexed="64"/>
      </bottom>
      <diagonal/>
    </border>
    <border>
      <left style="thin">
        <color indexed="64"/>
      </left>
      <right style="thin">
        <color indexed="64"/>
      </right>
      <top style="hair">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diagonal/>
    </border>
    <border>
      <left style="thin">
        <color indexed="64"/>
      </left>
      <right style="thin">
        <color indexed="64"/>
      </right>
      <top style="dashed">
        <color indexed="64"/>
      </top>
      <bottom/>
      <diagonal/>
    </border>
    <border>
      <left style="dashed">
        <color indexed="64"/>
      </left>
      <right style="thin">
        <color indexed="64"/>
      </right>
      <top style="dashed">
        <color indexed="64"/>
      </top>
      <bottom style="hair">
        <color indexed="64"/>
      </bottom>
      <diagonal/>
    </border>
    <border>
      <left style="dashed">
        <color indexed="64"/>
      </left>
      <right style="thin">
        <color indexed="64"/>
      </right>
      <top style="hair">
        <color indexed="64"/>
      </top>
      <bottom style="hair">
        <color indexed="64"/>
      </bottom>
      <diagonal/>
    </border>
    <border>
      <left style="dashed">
        <color indexed="64"/>
      </left>
      <right/>
      <top style="dashed">
        <color indexed="64"/>
      </top>
      <bottom/>
      <diagonal/>
    </border>
    <border>
      <left style="dashed">
        <color indexed="64"/>
      </left>
      <right style="thin">
        <color indexed="64"/>
      </right>
      <top style="dashed">
        <color indexed="64"/>
      </top>
      <bottom style="thin">
        <color indexed="64"/>
      </bottom>
      <diagonal/>
    </border>
    <border>
      <left style="medium">
        <color indexed="64"/>
      </left>
      <right/>
      <top style="dashed">
        <color indexed="64"/>
      </top>
      <bottom style="thin">
        <color indexed="64"/>
      </bottom>
      <diagonal/>
    </border>
    <border>
      <left style="dashed">
        <color indexed="64"/>
      </left>
      <right/>
      <top style="dashed">
        <color indexed="64"/>
      </top>
      <bottom style="thin">
        <color indexed="64"/>
      </bottom>
      <diagonal/>
    </border>
    <border>
      <left style="medium">
        <color indexed="64"/>
      </left>
      <right style="medium">
        <color indexed="64"/>
      </right>
      <top style="thin">
        <color indexed="64"/>
      </top>
      <bottom style="dashed">
        <color indexed="64"/>
      </bottom>
      <diagonal/>
    </border>
    <border>
      <left style="medium">
        <color indexed="64"/>
      </left>
      <right style="medium">
        <color indexed="64"/>
      </right>
      <top style="thin">
        <color indexed="64"/>
      </top>
      <bottom/>
      <diagonal/>
    </border>
    <border>
      <left style="thin">
        <color indexed="64"/>
      </left>
      <right/>
      <top style="dashed">
        <color indexed="64"/>
      </top>
      <bottom style="medium">
        <color indexed="64"/>
      </bottom>
      <diagonal/>
    </border>
    <border>
      <left style="double">
        <color indexed="64"/>
      </left>
      <right style="medium">
        <color indexed="64"/>
      </right>
      <top/>
      <bottom style="medium">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medium">
        <color indexed="64"/>
      </top>
      <bottom/>
      <diagonal/>
    </border>
    <border>
      <left style="double">
        <color indexed="64"/>
      </left>
      <right style="medium">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medium">
        <color indexed="64"/>
      </bottom>
      <diagonal/>
    </border>
    <border>
      <left style="thin">
        <color indexed="64"/>
      </left>
      <right style="thin">
        <color indexed="64"/>
      </right>
      <top style="hair">
        <color indexed="64"/>
      </top>
      <bottom style="thin">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thin">
        <color indexed="64"/>
      </right>
      <top/>
      <bottom/>
      <diagonal/>
    </border>
    <border>
      <left style="hair">
        <color indexed="64"/>
      </left>
      <right style="thin">
        <color indexed="64"/>
      </right>
      <top style="hair">
        <color indexed="64"/>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style="thin">
        <color indexed="64"/>
      </left>
      <right style="hair">
        <color indexed="64"/>
      </right>
      <top style="medium">
        <color indexed="64"/>
      </top>
      <bottom style="thin">
        <color indexed="64"/>
      </bottom>
      <diagonal/>
    </border>
    <border>
      <left style="medium">
        <color indexed="64"/>
      </left>
      <right/>
      <top style="dashed">
        <color indexed="64"/>
      </top>
      <bottom style="medium">
        <color indexed="64"/>
      </bottom>
      <diagonal/>
    </border>
    <border>
      <left/>
      <right style="thin">
        <color indexed="64"/>
      </right>
      <top style="dashed">
        <color indexed="64"/>
      </top>
      <bottom style="medium">
        <color indexed="64"/>
      </bottom>
      <diagonal/>
    </border>
    <border>
      <left style="dashed">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thin">
        <color indexed="64"/>
      </top>
      <bottom/>
      <diagonal/>
    </border>
  </borders>
  <cellStyleXfs count="154">
    <xf numFmtId="0" fontId="0" fillId="0" borderId="0"/>
    <xf numFmtId="178" fontId="13" fillId="0" borderId="0" applyFill="0" applyBorder="0" applyAlignment="0"/>
    <xf numFmtId="0" fontId="15" fillId="0" borderId="0">
      <alignment horizontal="left"/>
    </xf>
    <xf numFmtId="38" fontId="16" fillId="2" borderId="0" applyNumberFormat="0" applyBorder="0" applyAlignment="0" applyProtection="0"/>
    <xf numFmtId="0" fontId="17" fillId="0" borderId="1" applyNumberFormat="0" applyAlignment="0" applyProtection="0">
      <alignment horizontal="left" vertical="center"/>
    </xf>
    <xf numFmtId="0" fontId="17" fillId="0" borderId="2">
      <alignment horizontal="left" vertical="center"/>
    </xf>
    <xf numFmtId="10" fontId="16" fillId="3" borderId="3" applyNumberFormat="0" applyBorder="0" applyAlignment="0" applyProtection="0"/>
    <xf numFmtId="179" fontId="12" fillId="0" borderId="0"/>
    <xf numFmtId="10" fontId="18" fillId="0" borderId="0" applyFont="0" applyFill="0" applyBorder="0" applyAlignment="0" applyProtection="0"/>
    <xf numFmtId="4" fontId="15" fillId="0" borderId="0">
      <alignment horizontal="right"/>
    </xf>
    <xf numFmtId="4" fontId="19" fillId="0" borderId="0">
      <alignment horizontal="right"/>
    </xf>
    <xf numFmtId="0" fontId="20" fillId="0" borderId="0"/>
    <xf numFmtId="0" fontId="21" fillId="0" borderId="0">
      <alignment horizontal="left"/>
    </xf>
    <xf numFmtId="0" fontId="22" fillId="0" borderId="0"/>
    <xf numFmtId="0" fontId="23" fillId="0" borderId="0">
      <alignment horizontal="center"/>
    </xf>
    <xf numFmtId="0" fontId="24" fillId="4" borderId="4" applyBorder="0" applyAlignment="0">
      <protection locked="0"/>
    </xf>
    <xf numFmtId="6" fontId="6" fillId="0" borderId="0" applyFont="0" applyFill="0" applyBorder="0" applyAlignment="0" applyProtection="0"/>
    <xf numFmtId="180" fontId="18" fillId="0" borderId="0" applyFont="0" applyFill="0" applyBorder="0" applyAlignment="0" applyProtection="0"/>
    <xf numFmtId="181" fontId="12" fillId="0" borderId="0" applyFont="0" applyFill="0" applyBorder="0" applyAlignment="0" applyProtection="0"/>
    <xf numFmtId="180" fontId="18" fillId="0" borderId="0" applyFont="0" applyFill="0" applyBorder="0" applyAlignment="0" applyProtection="0"/>
    <xf numFmtId="181" fontId="12" fillId="0" borderId="0" applyFont="0" applyFill="0" applyBorder="0" applyAlignment="0" applyProtection="0"/>
    <xf numFmtId="181" fontId="12" fillId="0" borderId="0" applyFont="0" applyFill="0" applyBorder="0" applyAlignment="0" applyProtection="0"/>
    <xf numFmtId="181" fontId="12" fillId="0" borderId="0" applyFont="0" applyFill="0" applyBorder="0" applyAlignment="0" applyProtection="0"/>
    <xf numFmtId="180" fontId="18" fillId="0" borderId="0" applyFont="0" applyFill="0" applyBorder="0" applyAlignment="0" applyProtection="0"/>
    <xf numFmtId="181" fontId="12" fillId="0" borderId="0" applyFont="0" applyFill="0" applyBorder="0" applyAlignment="0" applyProtection="0"/>
    <xf numFmtId="180" fontId="18" fillId="0" borderId="0" applyFont="0" applyFill="0" applyBorder="0" applyAlignment="0" applyProtection="0"/>
    <xf numFmtId="181" fontId="12" fillId="0" borderId="0" applyFont="0" applyFill="0" applyBorder="0" applyAlignment="0" applyProtection="0"/>
    <xf numFmtId="181" fontId="12" fillId="0" borderId="0" applyFont="0" applyFill="0" applyBorder="0" applyAlignment="0" applyProtection="0"/>
    <xf numFmtId="9" fontId="6" fillId="0" borderId="0" applyFont="0" applyFill="0" applyBorder="0" applyAlignment="0" applyProtection="0"/>
    <xf numFmtId="0" fontId="24" fillId="5" borderId="0" applyNumberFormat="0" applyBorder="0" applyAlignment="0">
      <protection locked="0"/>
    </xf>
    <xf numFmtId="43" fontId="18" fillId="0" borderId="0" applyFont="0" applyFill="0" applyBorder="0" applyAlignment="0" applyProtection="0"/>
    <xf numFmtId="41" fontId="18" fillId="0" borderId="0" applyFont="0" applyFill="0" applyBorder="0" applyAlignment="0" applyProtection="0"/>
    <xf numFmtId="38" fontId="6" fillId="0" borderId="0" applyFont="0" applyFill="0" applyBorder="0" applyAlignment="0" applyProtection="0"/>
    <xf numFmtId="38" fontId="11" fillId="0" borderId="0" applyFont="0" applyFill="0" applyBorder="0" applyAlignment="0" applyProtection="0">
      <alignment vertical="center"/>
    </xf>
    <xf numFmtId="38" fontId="25" fillId="0" borderId="0" applyFont="0" applyFill="0" applyBorder="0" applyAlignment="0" applyProtection="0">
      <alignment vertical="center"/>
    </xf>
    <xf numFmtId="0" fontId="26" fillId="0" borderId="0">
      <alignment vertical="top"/>
    </xf>
    <xf numFmtId="0" fontId="27" fillId="0" borderId="0"/>
    <xf numFmtId="0" fontId="24" fillId="4" borderId="5" applyBorder="0" applyAlignment="0">
      <alignment horizontal="centerContinuous" vertical="center" wrapText="1"/>
    </xf>
    <xf numFmtId="182" fontId="12" fillId="0" borderId="0" applyFont="0" applyFill="0" applyBorder="0" applyAlignment="0" applyProtection="0"/>
    <xf numFmtId="183" fontId="12" fillId="0" borderId="0" applyFont="0" applyFill="0" applyBorder="0" applyAlignment="0" applyProtection="0"/>
    <xf numFmtId="0" fontId="24" fillId="6" borderId="0" applyNumberFormat="0" applyBorder="0" applyAlignment="0">
      <protection locked="0"/>
    </xf>
    <xf numFmtId="0" fontId="6" fillId="0" borderId="0">
      <alignment vertical="center"/>
    </xf>
    <xf numFmtId="0" fontId="6" fillId="0" borderId="0">
      <alignment vertical="center"/>
    </xf>
    <xf numFmtId="0" fontId="47" fillId="0" borderId="0">
      <alignment vertical="center"/>
    </xf>
    <xf numFmtId="0" fontId="6" fillId="0" borderId="0">
      <alignment vertical="center"/>
    </xf>
    <xf numFmtId="0" fontId="6" fillId="0" borderId="0"/>
    <xf numFmtId="0" fontId="6" fillId="0" borderId="0">
      <alignment vertical="center"/>
    </xf>
    <xf numFmtId="0" fontId="6" fillId="0" borderId="0">
      <alignment vertical="center"/>
    </xf>
    <xf numFmtId="0" fontId="20" fillId="0" borderId="0"/>
    <xf numFmtId="0" fontId="28" fillId="0" borderId="0">
      <alignment vertical="center"/>
    </xf>
    <xf numFmtId="184" fontId="28" fillId="0" borderId="0"/>
    <xf numFmtId="0" fontId="12" fillId="0" borderId="0"/>
    <xf numFmtId="0" fontId="48" fillId="0" borderId="0"/>
    <xf numFmtId="38" fontId="48" fillId="0" borderId="0" applyFont="0" applyFill="0" applyBorder="0" applyAlignment="0" applyProtection="0">
      <alignment vertical="center"/>
    </xf>
    <xf numFmtId="38" fontId="6" fillId="0" borderId="0" applyFont="0" applyFill="0" applyBorder="0" applyAlignment="0" applyProtection="0">
      <alignment vertical="center"/>
    </xf>
    <xf numFmtId="38" fontId="11" fillId="0" borderId="0" applyFont="0" applyFill="0" applyBorder="0" applyAlignment="0" applyProtection="0">
      <alignment vertical="center"/>
    </xf>
    <xf numFmtId="6" fontId="5" fillId="0" borderId="0" applyFont="0" applyFill="0" applyBorder="0" applyAlignment="0" applyProtection="0">
      <alignment vertical="center"/>
    </xf>
    <xf numFmtId="0" fontId="6" fillId="0" borderId="0"/>
    <xf numFmtId="188" fontId="49" fillId="0" borderId="0" applyFill="0" applyBorder="0" applyProtection="0"/>
    <xf numFmtId="9" fontId="18" fillId="4" borderId="0"/>
    <xf numFmtId="0" fontId="50" fillId="0" borderId="0" applyFont="0" applyFill="0" applyBorder="0" applyAlignment="0" applyProtection="0">
      <alignment horizontal="right"/>
    </xf>
    <xf numFmtId="189" fontId="28" fillId="0" borderId="0" applyFill="0" applyBorder="0" applyAlignment="0"/>
    <xf numFmtId="190" fontId="28" fillId="0" borderId="0" applyFill="0" applyBorder="0" applyAlignment="0"/>
    <xf numFmtId="191" fontId="6" fillId="0" borderId="0" applyFill="0" applyBorder="0" applyAlignment="0"/>
    <xf numFmtId="192" fontId="28" fillId="0" borderId="0" applyFill="0" applyBorder="0" applyAlignment="0"/>
    <xf numFmtId="189" fontId="10" fillId="0" borderId="0" applyFill="0" applyBorder="0" applyAlignment="0"/>
    <xf numFmtId="193" fontId="28" fillId="0" borderId="0" applyFill="0" applyBorder="0" applyAlignment="0"/>
    <xf numFmtId="189" fontId="28" fillId="0" borderId="0" applyFill="0" applyBorder="0" applyAlignment="0"/>
    <xf numFmtId="194" fontId="51" fillId="0" borderId="0"/>
    <xf numFmtId="194" fontId="52" fillId="0" borderId="0"/>
    <xf numFmtId="194" fontId="52" fillId="0" borderId="0"/>
    <xf numFmtId="194" fontId="52" fillId="0" borderId="0"/>
    <xf numFmtId="194" fontId="52" fillId="0" borderId="0"/>
    <xf numFmtId="194" fontId="52" fillId="0" borderId="0"/>
    <xf numFmtId="194" fontId="52" fillId="0" borderId="0"/>
    <xf numFmtId="194" fontId="52" fillId="0" borderId="0"/>
    <xf numFmtId="0" fontId="18" fillId="0" borderId="0" applyFont="0" applyFill="0" applyBorder="0" applyAlignment="0" applyProtection="0"/>
    <xf numFmtId="189" fontId="10" fillId="0" borderId="0" applyFont="0" applyFill="0" applyBorder="0" applyAlignment="0" applyProtection="0"/>
    <xf numFmtId="195" fontId="28" fillId="0" borderId="0" applyFont="0" applyFill="0" applyBorder="0" applyAlignment="0" applyProtection="0"/>
    <xf numFmtId="0" fontId="18" fillId="0" borderId="0" applyFont="0" applyFill="0" applyBorder="0" applyAlignment="0" applyProtection="0"/>
    <xf numFmtId="189" fontId="28" fillId="0" borderId="0" applyFont="0" applyFill="0" applyBorder="0" applyAlignment="0" applyProtection="0"/>
    <xf numFmtId="193" fontId="28" fillId="0" borderId="0" applyFont="0" applyFill="0" applyBorder="0" applyAlignment="0" applyProtection="0"/>
    <xf numFmtId="14" fontId="53" fillId="0" borderId="0" applyFill="0" applyBorder="0" applyAlignment="0"/>
    <xf numFmtId="189" fontId="10" fillId="0" borderId="0" applyFill="0" applyBorder="0" applyAlignment="0"/>
    <xf numFmtId="189" fontId="28" fillId="0" borderId="0" applyFill="0" applyBorder="0" applyAlignment="0"/>
    <xf numFmtId="189" fontId="10" fillId="0" borderId="0" applyFill="0" applyBorder="0" applyAlignment="0"/>
    <xf numFmtId="193" fontId="28" fillId="0" borderId="0" applyFill="0" applyBorder="0" applyAlignment="0"/>
    <xf numFmtId="189" fontId="28" fillId="0" borderId="0" applyFill="0" applyBorder="0" applyAlignment="0"/>
    <xf numFmtId="0" fontId="54" fillId="0" borderId="0" applyNumberFormat="0" applyFill="0" applyBorder="0" applyAlignment="0" applyProtection="0"/>
    <xf numFmtId="196" fontId="55" fillId="0" borderId="0" applyNumberFormat="0" applyFill="0" applyBorder="0" applyProtection="0">
      <alignment horizontal="right"/>
    </xf>
    <xf numFmtId="0" fontId="56" fillId="0" borderId="0" applyNumberFormat="0" applyFill="0" applyBorder="0" applyAlignment="0" applyProtection="0">
      <alignment vertical="top"/>
      <protection locked="0"/>
    </xf>
    <xf numFmtId="189" fontId="10" fillId="0" borderId="0" applyFill="0" applyBorder="0" applyAlignment="0"/>
    <xf numFmtId="189" fontId="28" fillId="0" borderId="0" applyFill="0" applyBorder="0" applyAlignment="0"/>
    <xf numFmtId="189" fontId="10" fillId="0" borderId="0" applyFill="0" applyBorder="0" applyAlignment="0"/>
    <xf numFmtId="193" fontId="28" fillId="0" borderId="0" applyFill="0" applyBorder="0" applyAlignment="0"/>
    <xf numFmtId="189" fontId="28" fillId="0" borderId="0" applyFill="0" applyBorder="0" applyAlignment="0"/>
    <xf numFmtId="0" fontId="18" fillId="0" borderId="0"/>
    <xf numFmtId="0" fontId="18" fillId="2" borderId="0" applyNumberFormat="0" applyFont="0" applyBorder="0" applyAlignment="0"/>
    <xf numFmtId="195" fontId="10" fillId="0" borderId="0" applyFont="0" applyFill="0" applyBorder="0" applyAlignment="0" applyProtection="0"/>
    <xf numFmtId="189" fontId="10" fillId="0" borderId="0" applyFont="0" applyFill="0" applyBorder="0" applyAlignment="0" applyProtection="0"/>
    <xf numFmtId="178" fontId="18" fillId="0" borderId="0" applyFont="0" applyFill="0" applyBorder="0" applyAlignment="0" applyProtection="0"/>
    <xf numFmtId="192" fontId="28" fillId="0" borderId="0" applyFont="0" applyFill="0" applyBorder="0" applyAlignment="0" applyProtection="0"/>
    <xf numFmtId="195" fontId="28" fillId="0" borderId="0" applyFont="0" applyFill="0" applyBorder="0" applyAlignment="0" applyProtection="0"/>
    <xf numFmtId="197" fontId="28" fillId="0" borderId="0" applyFont="0" applyFill="0" applyBorder="0" applyAlignment="0" applyProtection="0"/>
    <xf numFmtId="189" fontId="10" fillId="0" borderId="0" applyFill="0" applyBorder="0" applyAlignment="0"/>
    <xf numFmtId="189" fontId="28" fillId="0" borderId="0" applyFill="0" applyBorder="0" applyAlignment="0"/>
    <xf numFmtId="189" fontId="10" fillId="0" borderId="0" applyFill="0" applyBorder="0" applyAlignment="0"/>
    <xf numFmtId="193" fontId="28" fillId="0" borderId="0" applyFill="0" applyBorder="0" applyAlignment="0"/>
    <xf numFmtId="189" fontId="28" fillId="0" borderId="0" applyFill="0" applyBorder="0" applyAlignment="0"/>
    <xf numFmtId="0" fontId="57" fillId="10" borderId="0" applyNumberFormat="0" applyBorder="0" applyAlignment="0" applyProtection="0"/>
    <xf numFmtId="0" fontId="14" fillId="0" borderId="0" applyNumberFormat="0" applyFont="0" applyFill="0" applyBorder="0" applyAlignment="0" applyProtection="0">
      <alignment horizontal="left"/>
    </xf>
    <xf numFmtId="15" fontId="14" fillId="0" borderId="0" applyFont="0" applyFill="0" applyBorder="0" applyAlignment="0" applyProtection="0"/>
    <xf numFmtId="4" fontId="14" fillId="0" borderId="0" applyFont="0" applyFill="0" applyBorder="0" applyAlignment="0" applyProtection="0"/>
    <xf numFmtId="0" fontId="58" fillId="0" borderId="16">
      <alignment horizontal="center"/>
    </xf>
    <xf numFmtId="3" fontId="14" fillId="0" borderId="0" applyFont="0" applyFill="0" applyBorder="0" applyAlignment="0" applyProtection="0"/>
    <xf numFmtId="0" fontId="14" fillId="11" borderId="0" applyNumberFormat="0" applyFont="0" applyBorder="0" applyAlignment="0" applyProtection="0"/>
    <xf numFmtId="0" fontId="18" fillId="5" borderId="0" applyNumberFormat="0" applyBorder="0" applyProtection="0">
      <alignment vertical="top" wrapText="1"/>
    </xf>
    <xf numFmtId="49" fontId="53" fillId="0" borderId="0" applyFill="0" applyBorder="0" applyAlignment="0"/>
    <xf numFmtId="197" fontId="28" fillId="0" borderId="0" applyFill="0" applyBorder="0" applyAlignment="0"/>
    <xf numFmtId="198" fontId="28" fillId="0" borderId="0" applyFill="0" applyBorder="0" applyAlignment="0"/>
    <xf numFmtId="49" fontId="18" fillId="12" borderId="0" applyFont="0" applyBorder="0" applyAlignment="0" applyProtection="0"/>
    <xf numFmtId="199" fontId="10" fillId="0" borderId="0" applyFont="0" applyFill="0" applyBorder="0" applyAlignment="0" applyProtection="0"/>
    <xf numFmtId="193" fontId="10" fillId="0" borderId="0" applyFont="0" applyFill="0" applyBorder="0" applyAlignment="0" applyProtection="0"/>
    <xf numFmtId="200" fontId="28" fillId="0" borderId="0" applyFont="0" applyFill="0" applyBorder="0" applyAlignment="0" applyProtection="0"/>
    <xf numFmtId="201" fontId="28" fillId="0" borderId="0" applyFont="0" applyFill="0" applyBorder="0" applyAlignment="0" applyProtection="0"/>
    <xf numFmtId="9" fontId="6" fillId="0" borderId="0" applyFont="0" applyFill="0" applyBorder="0" applyAlignment="0" applyProtection="0"/>
    <xf numFmtId="0" fontId="59" fillId="0" borderId="0"/>
    <xf numFmtId="41" fontId="18" fillId="0" borderId="0" applyFont="0" applyFill="0" applyBorder="0" applyAlignment="0" applyProtection="0"/>
    <xf numFmtId="4" fontId="59" fillId="0" borderId="0" applyFont="0" applyFill="0" applyBorder="0" applyAlignment="0" applyProtection="0"/>
    <xf numFmtId="0" fontId="60" fillId="0" borderId="11">
      <alignment vertical="center"/>
    </xf>
    <xf numFmtId="40" fontId="43" fillId="0" borderId="0" applyFont="0" applyFill="0" applyAlignment="0" applyProtection="0"/>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0" fontId="18" fillId="0" borderId="0" applyFont="0" applyFill="0" applyBorder="0" applyAlignment="0" applyProtection="0"/>
    <xf numFmtId="0" fontId="18" fillId="0" borderId="0" applyFont="0" applyFill="0" applyBorder="0" applyAlignment="0" applyProtection="0"/>
    <xf numFmtId="0" fontId="6" fillId="0" borderId="0"/>
    <xf numFmtId="0" fontId="12" fillId="0" borderId="0"/>
    <xf numFmtId="0" fontId="12" fillId="0" borderId="0"/>
    <xf numFmtId="0" fontId="20" fillId="0" borderId="0"/>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2" fillId="0" borderId="0">
      <alignment vertical="center"/>
    </xf>
    <xf numFmtId="0" fontId="1" fillId="0" borderId="0">
      <alignment vertical="center"/>
    </xf>
    <xf numFmtId="0" fontId="10" fillId="0" borderId="0"/>
    <xf numFmtId="0" fontId="10" fillId="0" borderId="0"/>
    <xf numFmtId="0" fontId="65" fillId="0" borderId="0"/>
    <xf numFmtId="38" fontId="6" fillId="0" borderId="0" applyFont="0" applyFill="0" applyBorder="0" applyAlignment="0" applyProtection="0"/>
    <xf numFmtId="0" fontId="6" fillId="0" borderId="0">
      <alignment vertical="center"/>
    </xf>
    <xf numFmtId="0" fontId="6" fillId="0" borderId="0">
      <alignment vertical="center"/>
    </xf>
    <xf numFmtId="9" fontId="48"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cellStyleXfs>
  <cellXfs count="1834">
    <xf numFmtId="0" fontId="0" fillId="0" borderId="0" xfId="0"/>
    <xf numFmtId="0" fontId="24" fillId="0" borderId="0" xfId="49" applyFont="1" applyAlignment="1">
      <alignment horizontal="center" vertical="center"/>
    </xf>
    <xf numFmtId="0" fontId="24" fillId="0" borderId="0" xfId="49" applyFont="1">
      <alignment vertical="center"/>
    </xf>
    <xf numFmtId="0" fontId="24" fillId="0" borderId="0" xfId="49" applyFont="1" applyFill="1">
      <alignment vertical="center"/>
    </xf>
    <xf numFmtId="0" fontId="12" fillId="0" borderId="0" xfId="43" applyFont="1">
      <alignment vertical="center"/>
    </xf>
    <xf numFmtId="0" fontId="28" fillId="7" borderId="0" xfId="0" applyFont="1" applyFill="1" applyAlignment="1">
      <alignment horizontal="left"/>
    </xf>
    <xf numFmtId="0" fontId="28" fillId="7" borderId="0" xfId="0" applyFont="1" applyFill="1" applyAlignment="1">
      <alignment horizontal="left" vertical="center"/>
    </xf>
    <xf numFmtId="49" fontId="28" fillId="7" borderId="0" xfId="0" applyNumberFormat="1" applyFont="1" applyFill="1" applyAlignment="1">
      <alignment horizontal="left" vertical="center"/>
    </xf>
    <xf numFmtId="0" fontId="33" fillId="7" borderId="0" xfId="0" applyFont="1" applyFill="1" applyAlignment="1">
      <alignment vertical="center" wrapText="1"/>
    </xf>
    <xf numFmtId="0" fontId="28" fillId="7" borderId="0" xfId="0" applyFont="1" applyFill="1" applyAlignment="1">
      <alignment horizontal="left" vertical="center" wrapText="1"/>
    </xf>
    <xf numFmtId="0" fontId="35" fillId="7" borderId="0" xfId="0" applyFont="1" applyFill="1" applyAlignment="1">
      <alignment horizontal="center" vertical="center" wrapText="1"/>
    </xf>
    <xf numFmtId="49" fontId="10" fillId="7" borderId="0" xfId="0" applyNumberFormat="1" applyFont="1" applyFill="1" applyAlignment="1">
      <alignment horizontal="right" vertical="center" wrapText="1"/>
    </xf>
    <xf numFmtId="49" fontId="28" fillId="7" borderId="0" xfId="0" applyNumberFormat="1" applyFont="1" applyFill="1" applyAlignment="1">
      <alignment horizontal="left"/>
    </xf>
    <xf numFmtId="0" fontId="33" fillId="7" borderId="0" xfId="0" applyFont="1" applyFill="1" applyAlignment="1">
      <alignment wrapText="1"/>
    </xf>
    <xf numFmtId="0" fontId="28" fillId="7" borderId="0" xfId="0" applyFont="1" applyFill="1" applyAlignment="1">
      <alignment horizontal="left" wrapText="1"/>
    </xf>
    <xf numFmtId="0" fontId="10" fillId="7" borderId="0" xfId="0" applyFont="1" applyFill="1" applyAlignment="1">
      <alignment horizontal="center" vertical="center"/>
    </xf>
    <xf numFmtId="49" fontId="10" fillId="7" borderId="0" xfId="0" applyNumberFormat="1" applyFont="1" applyFill="1" applyAlignment="1">
      <alignment horizontal="left" vertical="center"/>
    </xf>
    <xf numFmtId="0" fontId="35" fillId="0" borderId="48" xfId="0" applyFont="1" applyFill="1" applyBorder="1" applyAlignment="1">
      <alignment horizontal="center" vertical="center" wrapText="1"/>
    </xf>
    <xf numFmtId="49" fontId="35" fillId="0" borderId="49" xfId="0" applyNumberFormat="1" applyFont="1" applyFill="1" applyBorder="1" applyAlignment="1">
      <alignment horizontal="center" vertical="center" wrapText="1"/>
    </xf>
    <xf numFmtId="0" fontId="35" fillId="0" borderId="50" xfId="0" applyFont="1" applyFill="1" applyBorder="1" applyAlignment="1">
      <alignment horizontal="center" vertical="center" wrapText="1"/>
    </xf>
    <xf numFmtId="0" fontId="37" fillId="7" borderId="0" xfId="0" applyFont="1" applyFill="1"/>
    <xf numFmtId="0" fontId="36" fillId="7" borderId="53" xfId="0" applyFont="1" applyFill="1" applyBorder="1" applyAlignment="1">
      <alignment horizontal="center" vertical="center" wrapText="1"/>
    </xf>
    <xf numFmtId="49" fontId="36" fillId="7" borderId="3" xfId="0" applyNumberFormat="1" applyFont="1" applyFill="1" applyBorder="1" applyAlignment="1">
      <alignment horizontal="center" vertical="center" wrapText="1"/>
    </xf>
    <xf numFmtId="0" fontId="36" fillId="7" borderId="54" xfId="0" applyFont="1" applyFill="1" applyBorder="1" applyAlignment="1">
      <alignment vertical="center" wrapText="1"/>
    </xf>
    <xf numFmtId="0" fontId="36" fillId="7" borderId="55" xfId="0" applyFont="1" applyFill="1" applyBorder="1" applyAlignment="1">
      <alignment horizontal="center" vertical="center" wrapText="1"/>
    </xf>
    <xf numFmtId="49" fontId="36" fillId="7" borderId="56" xfId="0" applyNumberFormat="1" applyFont="1" applyFill="1" applyBorder="1" applyAlignment="1">
      <alignment horizontal="center" vertical="center" wrapText="1"/>
    </xf>
    <xf numFmtId="0" fontId="36" fillId="7" borderId="57" xfId="0" applyFont="1" applyFill="1" applyBorder="1" applyAlignment="1">
      <alignment vertical="center" wrapText="1"/>
    </xf>
    <xf numFmtId="186" fontId="10" fillId="7" borderId="0" xfId="0" quotePrefix="1" applyNumberFormat="1" applyFont="1" applyFill="1" applyAlignment="1">
      <alignment horizontal="center" vertical="center"/>
    </xf>
    <xf numFmtId="0" fontId="33" fillId="7" borderId="0" xfId="0" applyFont="1" applyFill="1" applyBorder="1" applyAlignment="1">
      <alignment horizontal="center" vertical="top" wrapText="1"/>
    </xf>
    <xf numFmtId="49" fontId="33" fillId="7" borderId="0" xfId="0" applyNumberFormat="1" applyFont="1" applyFill="1" applyBorder="1" applyAlignment="1">
      <alignment horizontal="center" vertical="top"/>
    </xf>
    <xf numFmtId="0" fontId="37" fillId="7" borderId="0" xfId="0" applyFont="1" applyFill="1" applyBorder="1" applyAlignment="1">
      <alignment vertical="top" wrapText="1"/>
    </xf>
    <xf numFmtId="0" fontId="37" fillId="7" borderId="0" xfId="0" applyFont="1" applyFill="1" applyBorder="1" applyAlignment="1">
      <alignment horizontal="center" vertical="top" wrapText="1"/>
    </xf>
    <xf numFmtId="49" fontId="37" fillId="7" borderId="0" xfId="0" applyNumberFormat="1" applyFont="1" applyFill="1" applyBorder="1" applyAlignment="1">
      <alignment horizontal="center" vertical="top"/>
    </xf>
    <xf numFmtId="0" fontId="36" fillId="0" borderId="53" xfId="0" applyFont="1" applyFill="1" applyBorder="1" applyAlignment="1">
      <alignment horizontal="center" vertical="center" wrapText="1"/>
    </xf>
    <xf numFmtId="49" fontId="36" fillId="0" borderId="3" xfId="0" applyNumberFormat="1" applyFont="1" applyFill="1" applyBorder="1" applyAlignment="1">
      <alignment horizontal="center" vertical="center" wrapText="1"/>
    </xf>
    <xf numFmtId="0" fontId="36" fillId="0" borderId="54" xfId="0" applyFont="1" applyFill="1" applyBorder="1" applyAlignment="1">
      <alignment vertical="center" wrapText="1"/>
    </xf>
    <xf numFmtId="0" fontId="36" fillId="0" borderId="55" xfId="0" applyFont="1" applyFill="1" applyBorder="1" applyAlignment="1">
      <alignment horizontal="center" vertical="center" wrapText="1"/>
    </xf>
    <xf numFmtId="49" fontId="36" fillId="0" borderId="56" xfId="0" applyNumberFormat="1" applyFont="1" applyFill="1" applyBorder="1" applyAlignment="1">
      <alignment horizontal="center" vertical="center" wrapText="1"/>
    </xf>
    <xf numFmtId="0" fontId="36" fillId="0" borderId="57" xfId="0" applyFont="1" applyFill="1" applyBorder="1" applyAlignment="1">
      <alignment vertical="center" wrapText="1"/>
    </xf>
    <xf numFmtId="0" fontId="37" fillId="7" borderId="0" xfId="0" applyFont="1" applyFill="1" applyBorder="1" applyAlignment="1">
      <alignment horizontal="center" vertical="top"/>
    </xf>
    <xf numFmtId="0" fontId="36" fillId="7" borderId="0" xfId="0" applyFont="1" applyFill="1" applyBorder="1" applyAlignment="1">
      <alignment horizontal="center" vertical="center" wrapText="1"/>
    </xf>
    <xf numFmtId="49" fontId="36" fillId="7" borderId="0" xfId="0" applyNumberFormat="1" applyFont="1" applyFill="1" applyBorder="1" applyAlignment="1">
      <alignment horizontal="center" vertical="center" wrapText="1"/>
    </xf>
    <xf numFmtId="0" fontId="36" fillId="7" borderId="0" xfId="0" applyFont="1" applyFill="1" applyBorder="1" applyAlignment="1">
      <alignment vertical="center" wrapText="1"/>
    </xf>
    <xf numFmtId="0" fontId="37" fillId="7" borderId="0" xfId="0" applyFont="1" applyFill="1" applyAlignment="1">
      <alignment horizontal="center" vertical="top"/>
    </xf>
    <xf numFmtId="0" fontId="37" fillId="7" borderId="0" xfId="0" applyFont="1" applyFill="1" applyAlignment="1">
      <alignment horizontal="center"/>
    </xf>
    <xf numFmtId="49" fontId="37" fillId="7" borderId="0" xfId="0" applyNumberFormat="1" applyFont="1" applyFill="1" applyAlignment="1">
      <alignment horizontal="center"/>
    </xf>
    <xf numFmtId="0" fontId="37" fillId="7" borderId="0" xfId="0" applyFont="1" applyFill="1" applyAlignment="1">
      <alignment wrapText="1"/>
    </xf>
    <xf numFmtId="0" fontId="10" fillId="0" borderId="0" xfId="46" applyFont="1" applyFill="1">
      <alignment vertical="center"/>
    </xf>
    <xf numFmtId="0" fontId="10" fillId="0" borderId="0" xfId="46" applyFont="1">
      <alignment vertical="center"/>
    </xf>
    <xf numFmtId="49" fontId="10" fillId="0" borderId="0" xfId="45" applyNumberFormat="1" applyFont="1" applyFill="1" applyAlignment="1">
      <alignment horizontal="left" vertical="center"/>
    </xf>
    <xf numFmtId="0" fontId="38" fillId="0" borderId="0" xfId="45" applyFont="1" applyFill="1" applyAlignment="1">
      <alignment horizontal="center" vertical="center" wrapText="1"/>
    </xf>
    <xf numFmtId="49" fontId="39" fillId="0" borderId="0" xfId="45" applyNumberFormat="1" applyFont="1" applyFill="1" applyAlignment="1">
      <alignment horizontal="left" vertical="center"/>
    </xf>
    <xf numFmtId="0" fontId="39" fillId="0" borderId="0" xfId="46" applyFont="1" applyFill="1">
      <alignment vertical="center"/>
    </xf>
    <xf numFmtId="49" fontId="39" fillId="0" borderId="0" xfId="45" applyNumberFormat="1" applyFont="1" applyFill="1" applyAlignment="1">
      <alignment horizontal="right" vertical="center" wrapText="1"/>
    </xf>
    <xf numFmtId="0" fontId="39" fillId="0" borderId="0" xfId="46" applyFont="1">
      <alignment vertical="center"/>
    </xf>
    <xf numFmtId="0" fontId="10" fillId="0" borderId="0" xfId="45" applyFont="1" applyFill="1" applyAlignment="1">
      <alignment horizontal="left"/>
    </xf>
    <xf numFmtId="49" fontId="10" fillId="0" borderId="0" xfId="45" applyNumberFormat="1" applyFont="1" applyFill="1" applyAlignment="1">
      <alignment horizontal="left"/>
    </xf>
    <xf numFmtId="0" fontId="10" fillId="0" borderId="58" xfId="46" applyFont="1" applyFill="1" applyBorder="1" applyAlignment="1">
      <alignment horizontal="center" vertical="center"/>
    </xf>
    <xf numFmtId="0" fontId="10" fillId="0" borderId="59" xfId="46" applyFont="1" applyFill="1" applyBorder="1" applyAlignment="1">
      <alignment horizontal="center" vertical="center"/>
    </xf>
    <xf numFmtId="0" fontId="10" fillId="0" borderId="60" xfId="46" applyFont="1" applyFill="1" applyBorder="1" applyAlignment="1">
      <alignment horizontal="center" vertical="center"/>
    </xf>
    <xf numFmtId="0" fontId="10" fillId="0" borderId="53" xfId="46" applyFont="1" applyFill="1" applyBorder="1">
      <alignment vertical="center"/>
    </xf>
    <xf numFmtId="0" fontId="10" fillId="0" borderId="3" xfId="46" applyFont="1" applyFill="1" applyBorder="1">
      <alignment vertical="center"/>
    </xf>
    <xf numFmtId="0" fontId="10" fillId="0" borderId="54" xfId="46" applyFont="1" applyFill="1" applyBorder="1">
      <alignment vertical="center"/>
    </xf>
    <xf numFmtId="0" fontId="10" fillId="0" borderId="55" xfId="46" applyFont="1" applyFill="1" applyBorder="1">
      <alignment vertical="center"/>
    </xf>
    <xf numFmtId="0" fontId="10" fillId="0" borderId="56" xfId="46" applyFont="1" applyFill="1" applyBorder="1">
      <alignment vertical="center"/>
    </xf>
    <xf numFmtId="0" fontId="10" fillId="0" borderId="57" xfId="46" applyFont="1" applyFill="1" applyBorder="1">
      <alignment vertical="center"/>
    </xf>
    <xf numFmtId="0" fontId="37" fillId="0" borderId="0" xfId="45" applyFont="1" applyFill="1" applyAlignment="1">
      <alignment horizontal="center" vertical="center"/>
    </xf>
    <xf numFmtId="0" fontId="37" fillId="0" borderId="0" xfId="45" applyFont="1" applyFill="1" applyAlignment="1">
      <alignment horizontal="center" vertical="top"/>
    </xf>
    <xf numFmtId="49" fontId="37" fillId="0" borderId="0" xfId="45" applyNumberFormat="1" applyFont="1" applyFill="1" applyAlignment="1">
      <alignment horizontal="left" vertical="top" wrapText="1"/>
    </xf>
    <xf numFmtId="0" fontId="28" fillId="0" borderId="0" xfId="45" applyFont="1" applyFill="1" applyAlignment="1">
      <alignment vertical="top" wrapText="1"/>
    </xf>
    <xf numFmtId="0" fontId="6" fillId="0" borderId="0" xfId="0" applyFont="1"/>
    <xf numFmtId="0" fontId="12" fillId="0" borderId="0" xfId="0" applyFont="1" applyAlignment="1">
      <alignment vertical="center"/>
    </xf>
    <xf numFmtId="0" fontId="36" fillId="0" borderId="0" xfId="0" applyFont="1" applyFill="1" applyAlignment="1">
      <alignment vertical="center"/>
    </xf>
    <xf numFmtId="0" fontId="36" fillId="0" borderId="0" xfId="0" applyFont="1" applyFill="1" applyAlignment="1">
      <alignment horizontal="center" vertical="center"/>
    </xf>
    <xf numFmtId="0" fontId="28" fillId="0" borderId="0" xfId="0" applyFont="1" applyFill="1" applyAlignment="1">
      <alignment vertical="center"/>
    </xf>
    <xf numFmtId="0" fontId="28" fillId="0" borderId="0" xfId="0" applyFont="1" applyFill="1" applyAlignment="1">
      <alignment horizontal="center" vertical="center"/>
    </xf>
    <xf numFmtId="0" fontId="28" fillId="0" borderId="0" xfId="0" applyFont="1" applyFill="1" applyBorder="1" applyAlignment="1">
      <alignment horizontal="center" vertical="center"/>
    </xf>
    <xf numFmtId="0" fontId="28" fillId="0" borderId="0" xfId="0" applyFont="1" applyFill="1" applyBorder="1" applyAlignment="1">
      <alignment vertical="center"/>
    </xf>
    <xf numFmtId="0" fontId="36" fillId="0" borderId="0" xfId="0" applyFont="1" applyFill="1" applyBorder="1" applyAlignment="1">
      <alignment vertical="center"/>
    </xf>
    <xf numFmtId="0" fontId="24" fillId="0" borderId="0" xfId="0" applyFont="1" applyFill="1" applyAlignment="1">
      <alignment vertical="center" wrapText="1"/>
    </xf>
    <xf numFmtId="0" fontId="8" fillId="0" borderId="0" xfId="0" applyFont="1" applyFill="1" applyAlignment="1">
      <alignment vertical="center"/>
    </xf>
    <xf numFmtId="0" fontId="28" fillId="0" borderId="0" xfId="0" applyFont="1" applyFill="1" applyAlignment="1">
      <alignment horizontal="right" vertical="center"/>
    </xf>
    <xf numFmtId="0" fontId="28" fillId="0" borderId="0" xfId="0" applyFont="1" applyFill="1" applyBorder="1" applyAlignment="1">
      <alignment horizontal="center" vertical="center" wrapText="1"/>
    </xf>
    <xf numFmtId="0" fontId="36" fillId="0" borderId="37" xfId="0" applyFont="1" applyFill="1" applyBorder="1" applyAlignment="1">
      <alignment horizontal="center" vertical="center" wrapText="1"/>
    </xf>
    <xf numFmtId="0" fontId="36" fillId="0" borderId="127" xfId="0" applyFont="1" applyFill="1" applyBorder="1" applyAlignment="1">
      <alignment horizontal="center" vertical="center" wrapText="1"/>
    </xf>
    <xf numFmtId="0" fontId="28" fillId="0" borderId="7" xfId="0" applyFont="1" applyFill="1" applyBorder="1" applyAlignment="1">
      <alignment horizontal="center" vertical="center"/>
    </xf>
    <xf numFmtId="0" fontId="45" fillId="0" borderId="3" xfId="0" applyFont="1" applyBorder="1" applyAlignment="1">
      <alignment horizontal="justify" vertical="center" wrapText="1"/>
    </xf>
    <xf numFmtId="49" fontId="36" fillId="7" borderId="102" xfId="0" applyNumberFormat="1" applyFont="1" applyFill="1" applyBorder="1" applyAlignment="1">
      <alignment horizontal="center" vertical="center" wrapText="1"/>
    </xf>
    <xf numFmtId="0" fontId="35" fillId="0" borderId="186" xfId="0" applyFont="1" applyFill="1" applyBorder="1" applyAlignment="1">
      <alignment horizontal="center" vertical="center" wrapText="1"/>
    </xf>
    <xf numFmtId="49" fontId="36" fillId="7" borderId="13" xfId="0" applyNumberFormat="1" applyFont="1" applyFill="1" applyBorder="1" applyAlignment="1">
      <alignment horizontal="center" vertical="center" wrapText="1"/>
    </xf>
    <xf numFmtId="0" fontId="28" fillId="0" borderId="0" xfId="138" applyFont="1" applyAlignment="1">
      <alignment vertical="center"/>
    </xf>
    <xf numFmtId="0" fontId="40" fillId="0" borderId="0" xfId="138" applyFont="1" applyAlignment="1">
      <alignment horizontal="center"/>
    </xf>
    <xf numFmtId="0" fontId="40" fillId="0" borderId="0" xfId="138" applyFont="1"/>
    <xf numFmtId="0" fontId="43" fillId="0" borderId="0" xfId="138" applyFont="1" applyAlignment="1">
      <alignment horizontal="centerContinuous" vertical="center"/>
    </xf>
    <xf numFmtId="0" fontId="45" fillId="0" borderId="3" xfId="0" applyFont="1" applyBorder="1" applyAlignment="1">
      <alignment horizontal="left" vertical="center" wrapText="1"/>
    </xf>
    <xf numFmtId="0" fontId="28" fillId="0" borderId="69" xfId="0" applyFont="1" applyFill="1" applyBorder="1" applyAlignment="1">
      <alignment horizontal="right" vertical="center"/>
    </xf>
    <xf numFmtId="0" fontId="12" fillId="8" borderId="3" xfId="0" applyFont="1" applyFill="1" applyBorder="1" applyAlignment="1">
      <alignment vertical="center" wrapText="1"/>
    </xf>
    <xf numFmtId="0" fontId="61" fillId="0" borderId="0" xfId="43" applyFont="1">
      <alignment vertical="center"/>
    </xf>
    <xf numFmtId="0" fontId="12" fillId="9" borderId="38" xfId="43" applyFont="1" applyFill="1" applyBorder="1" applyAlignment="1">
      <alignment horizontal="center" vertical="center"/>
    </xf>
    <xf numFmtId="0" fontId="12" fillId="0" borderId="45" xfId="43" applyFont="1" applyBorder="1">
      <alignment vertical="center"/>
    </xf>
    <xf numFmtId="0" fontId="12" fillId="0" borderId="45" xfId="43" applyFont="1" applyBorder="1" applyAlignment="1">
      <alignment horizontal="center" vertical="center"/>
    </xf>
    <xf numFmtId="0" fontId="12" fillId="0" borderId="32" xfId="43" applyFont="1" applyBorder="1" applyAlignment="1">
      <alignment horizontal="center" vertical="center"/>
    </xf>
    <xf numFmtId="0" fontId="12" fillId="0" borderId="47" xfId="43" applyFont="1" applyBorder="1">
      <alignment vertical="center"/>
    </xf>
    <xf numFmtId="0" fontId="12" fillId="0" borderId="47" xfId="43" applyFont="1" applyBorder="1" applyAlignment="1">
      <alignment horizontal="center" vertical="center"/>
    </xf>
    <xf numFmtId="0" fontId="12" fillId="0" borderId="36" xfId="43" applyFont="1" applyBorder="1" applyAlignment="1">
      <alignment horizontal="center" vertical="center"/>
    </xf>
    <xf numFmtId="0" fontId="12" fillId="0" borderId="47" xfId="43" applyFont="1" applyBorder="1" applyAlignment="1">
      <alignment vertical="center" wrapText="1"/>
    </xf>
    <xf numFmtId="0" fontId="12" fillId="0" borderId="47" xfId="43" applyFont="1" applyFill="1" applyBorder="1" applyAlignment="1">
      <alignment horizontal="center" vertical="center"/>
    </xf>
    <xf numFmtId="0" fontId="12" fillId="0" borderId="47" xfId="43" applyFont="1" applyFill="1" applyBorder="1">
      <alignment vertical="center"/>
    </xf>
    <xf numFmtId="0" fontId="12" fillId="0" borderId="36" xfId="43" applyFont="1" applyFill="1" applyBorder="1" applyAlignment="1">
      <alignment horizontal="center" vertical="center"/>
    </xf>
    <xf numFmtId="0" fontId="12" fillId="0" borderId="37" xfId="43" applyFont="1" applyFill="1" applyBorder="1">
      <alignment vertical="center"/>
    </xf>
    <xf numFmtId="0" fontId="36" fillId="7" borderId="51" xfId="0" applyFont="1" applyFill="1" applyBorder="1" applyAlignment="1">
      <alignment horizontal="center" vertical="center" wrapText="1"/>
    </xf>
    <xf numFmtId="49" fontId="36" fillId="7" borderId="11" xfId="0" applyNumberFormat="1" applyFont="1" applyFill="1" applyBorder="1" applyAlignment="1">
      <alignment horizontal="center" vertical="center" wrapText="1"/>
    </xf>
    <xf numFmtId="0" fontId="36" fillId="7" borderId="183" xfId="0" applyFont="1" applyFill="1" applyBorder="1" applyAlignment="1">
      <alignment horizontal="center" vertical="center" wrapText="1"/>
    </xf>
    <xf numFmtId="0" fontId="36" fillId="7" borderId="52" xfId="0" applyFont="1" applyFill="1" applyBorder="1" applyAlignment="1">
      <alignment vertical="center" wrapText="1"/>
    </xf>
    <xf numFmtId="0" fontId="36" fillId="0" borderId="51" xfId="0" applyFont="1" applyFill="1" applyBorder="1" applyAlignment="1">
      <alignment horizontal="center" vertical="center" wrapText="1"/>
    </xf>
    <xf numFmtId="49" fontId="36" fillId="0" borderId="11" xfId="0" applyNumberFormat="1" applyFont="1" applyFill="1" applyBorder="1" applyAlignment="1">
      <alignment horizontal="center" vertical="center" wrapText="1"/>
    </xf>
    <xf numFmtId="0" fontId="36" fillId="0" borderId="52" xfId="0" applyFont="1" applyFill="1" applyBorder="1" applyAlignment="1">
      <alignment vertical="center" wrapText="1"/>
    </xf>
    <xf numFmtId="0" fontId="12" fillId="0" borderId="37" xfId="43" applyFont="1" applyBorder="1">
      <alignment vertical="center"/>
    </xf>
    <xf numFmtId="0" fontId="24" fillId="0" borderId="0" xfId="49" applyFont="1" applyBorder="1">
      <alignment vertical="center"/>
    </xf>
    <xf numFmtId="0" fontId="12" fillId="9" borderId="43" xfId="43" applyFont="1" applyFill="1" applyBorder="1" applyAlignment="1">
      <alignment horizontal="center" vertical="center"/>
    </xf>
    <xf numFmtId="0" fontId="12" fillId="0" borderId="3" xfId="0" applyFont="1" applyFill="1" applyBorder="1" applyAlignment="1">
      <alignment vertical="center" wrapText="1"/>
    </xf>
    <xf numFmtId="0" fontId="32" fillId="0" borderId="0" xfId="49" applyFont="1" applyAlignment="1">
      <alignment horizontal="center" vertical="center"/>
    </xf>
    <xf numFmtId="0" fontId="29" fillId="0" borderId="0" xfId="49" applyFont="1" applyAlignment="1">
      <alignment horizontal="center" vertical="center"/>
    </xf>
    <xf numFmtId="49" fontId="32" fillId="0" borderId="0" xfId="49" applyNumberFormat="1" applyFont="1" applyAlignment="1">
      <alignment horizontal="center" vertical="center"/>
    </xf>
    <xf numFmtId="0" fontId="62" fillId="0" borderId="0" xfId="0" applyFont="1" applyAlignment="1">
      <alignment vertical="center"/>
    </xf>
    <xf numFmtId="0" fontId="12" fillId="0" borderId="34" xfId="43" applyFont="1" applyBorder="1">
      <alignment vertical="center"/>
    </xf>
    <xf numFmtId="0" fontId="12" fillId="9" borderId="42" xfId="43" applyFont="1" applyFill="1" applyBorder="1" applyAlignment="1">
      <alignment horizontal="center" vertical="center"/>
    </xf>
    <xf numFmtId="0" fontId="6" fillId="0" borderId="0" xfId="145" applyFont="1"/>
    <xf numFmtId="0" fontId="6" fillId="0" borderId="0" xfId="145" applyFont="1" applyAlignment="1">
      <alignment horizontal="left" vertical="center"/>
    </xf>
    <xf numFmtId="0" fontId="6" fillId="0" borderId="0" xfId="57" applyFont="1"/>
    <xf numFmtId="0" fontId="6" fillId="0" borderId="0" xfId="57" applyFont="1" applyAlignment="1">
      <alignment horizontal="left" vertical="center"/>
    </xf>
    <xf numFmtId="0" fontId="6" fillId="0" borderId="8" xfId="57" applyFont="1" applyBorder="1"/>
    <xf numFmtId="0" fontId="6" fillId="0" borderId="247" xfId="57" applyFont="1" applyBorder="1" applyAlignment="1">
      <alignment horizontal="left" vertical="center" indent="1"/>
    </xf>
    <xf numFmtId="0" fontId="6" fillId="0" borderId="251" xfId="57" applyFont="1" applyBorder="1" applyAlignment="1">
      <alignment horizontal="left" vertical="center" indent="1"/>
    </xf>
    <xf numFmtId="0" fontId="6" fillId="0" borderId="254" xfId="57" applyFont="1" applyBorder="1" applyAlignment="1">
      <alignment horizontal="left" vertical="center" indent="1"/>
    </xf>
    <xf numFmtId="0" fontId="6" fillId="0" borderId="0" xfId="57" applyFont="1" applyAlignment="1">
      <alignment horizontal="center"/>
    </xf>
    <xf numFmtId="0" fontId="6" fillId="0" borderId="8" xfId="57" applyFont="1" applyBorder="1" applyAlignment="1">
      <alignment horizontal="center"/>
    </xf>
    <xf numFmtId="0" fontId="6" fillId="9" borderId="186" xfId="57" applyFont="1" applyFill="1" applyBorder="1" applyAlignment="1">
      <alignment horizontal="center" vertical="center"/>
    </xf>
    <xf numFmtId="0" fontId="6" fillId="9" borderId="259" xfId="145" applyFont="1" applyFill="1" applyBorder="1" applyAlignment="1">
      <alignment horizontal="center" vertical="center"/>
    </xf>
    <xf numFmtId="0" fontId="6" fillId="9" borderId="76" xfId="145" applyFont="1" applyFill="1" applyBorder="1" applyAlignment="1">
      <alignment horizontal="center" vertical="center"/>
    </xf>
    <xf numFmtId="0" fontId="6" fillId="0" borderId="0" xfId="57" applyFont="1" applyAlignment="1">
      <alignment horizontal="right" vertical="center"/>
    </xf>
    <xf numFmtId="0" fontId="6" fillId="0" borderId="0" xfId="57" applyFont="1" applyAlignment="1">
      <alignment vertical="center"/>
    </xf>
    <xf numFmtId="0" fontId="6" fillId="0" borderId="0" xfId="57" applyFont="1" applyBorder="1"/>
    <xf numFmtId="0" fontId="6" fillId="0" borderId="0" xfId="57" applyFont="1" applyFill="1" applyBorder="1" applyAlignment="1">
      <alignment vertical="center"/>
    </xf>
    <xf numFmtId="0" fontId="6" fillId="0" borderId="0" xfId="145" applyFont="1" applyBorder="1" applyAlignment="1">
      <alignment horizontal="center" vertical="center"/>
    </xf>
    <xf numFmtId="0" fontId="6" fillId="0" borderId="247" xfId="145" applyFont="1" applyBorder="1" applyAlignment="1">
      <alignment horizontal="left" vertical="center" indent="1"/>
    </xf>
    <xf numFmtId="0" fontId="6" fillId="0" borderId="251" xfId="145" applyFont="1" applyBorder="1" applyAlignment="1">
      <alignment horizontal="left" vertical="center" indent="1"/>
    </xf>
    <xf numFmtId="0" fontId="6" fillId="0" borderId="254" xfId="145" applyFont="1" applyBorder="1" applyAlignment="1">
      <alignment horizontal="left" vertical="center" indent="1"/>
    </xf>
    <xf numFmtId="0" fontId="6" fillId="0" borderId="257" xfId="145" applyFont="1" applyBorder="1" applyAlignment="1">
      <alignment horizontal="left" vertical="center" indent="1"/>
    </xf>
    <xf numFmtId="0" fontId="6" fillId="0" borderId="0" xfId="145" applyFont="1" applyAlignment="1">
      <alignment horizontal="center"/>
    </xf>
    <xf numFmtId="0" fontId="6" fillId="9" borderId="66" xfId="145" applyFont="1" applyFill="1" applyBorder="1" applyAlignment="1">
      <alignment horizontal="center" vertical="center"/>
    </xf>
    <xf numFmtId="0" fontId="6" fillId="9" borderId="269" xfId="145" applyFont="1" applyFill="1" applyBorder="1" applyAlignment="1">
      <alignment horizontal="center" vertical="center"/>
    </xf>
    <xf numFmtId="0" fontId="6" fillId="9" borderId="270" xfId="145" applyFont="1" applyFill="1" applyBorder="1" applyAlignment="1">
      <alignment horizontal="center" vertical="center"/>
    </xf>
    <xf numFmtId="0" fontId="6" fillId="9" borderId="271" xfId="145" applyFont="1" applyFill="1" applyBorder="1" applyAlignment="1">
      <alignment horizontal="center" vertical="center"/>
    </xf>
    <xf numFmtId="0" fontId="6" fillId="9" borderId="48" xfId="145" applyFont="1" applyFill="1" applyBorder="1" applyAlignment="1">
      <alignment horizontal="center" vertical="center"/>
    </xf>
    <xf numFmtId="0" fontId="6" fillId="0" borderId="0" xfId="145" applyFont="1" applyAlignment="1">
      <alignment horizontal="right" vertical="center"/>
    </xf>
    <xf numFmtId="0" fontId="12" fillId="0" borderId="0" xfId="146" applyFont="1" applyFill="1" applyBorder="1" applyAlignment="1">
      <alignment vertical="center"/>
    </xf>
    <xf numFmtId="0" fontId="28" fillId="0" borderId="0" xfId="49" applyFont="1" applyFill="1" applyBorder="1" applyAlignment="1">
      <alignment horizontal="left" vertical="center"/>
    </xf>
    <xf numFmtId="0" fontId="6" fillId="8" borderId="258" xfId="145" applyFont="1" applyFill="1" applyBorder="1" applyAlignment="1">
      <alignment horizontal="left" vertical="center"/>
    </xf>
    <xf numFmtId="0" fontId="6" fillId="8" borderId="268" xfId="145" applyFont="1" applyFill="1" applyBorder="1" applyAlignment="1">
      <alignment vertical="center"/>
    </xf>
    <xf numFmtId="0" fontId="6" fillId="8" borderId="267" xfId="145" applyFont="1" applyFill="1" applyBorder="1" applyAlignment="1">
      <alignment vertical="center"/>
    </xf>
    <xf numFmtId="0" fontId="6" fillId="8" borderId="266" xfId="145" applyFont="1" applyFill="1" applyBorder="1" applyAlignment="1">
      <alignment vertical="center"/>
    </xf>
    <xf numFmtId="0" fontId="6" fillId="8" borderId="265" xfId="145" applyFont="1" applyFill="1" applyBorder="1" applyAlignment="1">
      <alignment vertical="center"/>
    </xf>
    <xf numFmtId="0" fontId="6" fillId="8" borderId="264" xfId="145" applyFont="1" applyFill="1" applyBorder="1" applyAlignment="1">
      <alignment vertical="center"/>
    </xf>
    <xf numFmtId="0" fontId="6" fillId="8" borderId="255" xfId="145" applyFont="1" applyFill="1" applyBorder="1" applyAlignment="1">
      <alignment horizontal="left" vertical="center"/>
    </xf>
    <xf numFmtId="0" fontId="6" fillId="8" borderId="263" xfId="145" applyFont="1" applyFill="1" applyBorder="1" applyAlignment="1">
      <alignment vertical="center"/>
    </xf>
    <xf numFmtId="0" fontId="6" fillId="8" borderId="46" xfId="145" applyFont="1" applyFill="1" applyBorder="1" applyAlignment="1">
      <alignment vertical="center"/>
    </xf>
    <xf numFmtId="0" fontId="6" fillId="8" borderId="47" xfId="145" applyFont="1" applyFill="1" applyBorder="1" applyAlignment="1">
      <alignment vertical="center"/>
    </xf>
    <xf numFmtId="0" fontId="6" fillId="8" borderId="36" xfId="145" applyFont="1" applyFill="1" applyBorder="1" applyAlignment="1">
      <alignment vertical="center"/>
    </xf>
    <xf numFmtId="0" fontId="6" fillId="8" borderId="126" xfId="145" applyFont="1" applyFill="1" applyBorder="1" applyAlignment="1">
      <alignment vertical="center"/>
    </xf>
    <xf numFmtId="0" fontId="6" fillId="8" borderId="252" xfId="145" applyFont="1" applyFill="1" applyBorder="1" applyAlignment="1">
      <alignment horizontal="left" vertical="center"/>
    </xf>
    <xf numFmtId="0" fontId="6" fillId="8" borderId="88" xfId="145" applyFont="1" applyFill="1" applyBorder="1" applyAlignment="1">
      <alignment vertical="center"/>
    </xf>
    <xf numFmtId="0" fontId="6" fillId="8" borderId="228" xfId="145" applyFont="1" applyFill="1" applyBorder="1" applyAlignment="1">
      <alignment vertical="center"/>
    </xf>
    <xf numFmtId="0" fontId="6" fillId="8" borderId="193" xfId="145" applyFont="1" applyFill="1" applyBorder="1" applyAlignment="1">
      <alignment vertical="center"/>
    </xf>
    <xf numFmtId="0" fontId="6" fillId="8" borderId="229" xfId="145" applyFont="1" applyFill="1" applyBorder="1" applyAlignment="1">
      <alignment vertical="center"/>
    </xf>
    <xf numFmtId="0" fontId="6" fillId="8" borderId="89" xfId="145" applyFont="1" applyFill="1" applyBorder="1" applyAlignment="1">
      <alignment vertical="center"/>
    </xf>
    <xf numFmtId="0" fontId="6" fillId="8" borderId="248" xfId="145" applyFont="1" applyFill="1" applyBorder="1" applyAlignment="1">
      <alignment horizontal="left" vertical="center"/>
    </xf>
    <xf numFmtId="0" fontId="6" fillId="8" borderId="55" xfId="145" applyFont="1" applyFill="1" applyBorder="1" applyAlignment="1">
      <alignment vertical="center"/>
    </xf>
    <xf numFmtId="0" fontId="6" fillId="8" borderId="262" xfId="145" applyFont="1" applyFill="1" applyBorder="1" applyAlignment="1">
      <alignment vertical="center"/>
    </xf>
    <xf numFmtId="0" fontId="6" fillId="8" borderId="261" xfId="145" applyFont="1" applyFill="1" applyBorder="1" applyAlignment="1">
      <alignment vertical="center"/>
    </xf>
    <xf numFmtId="0" fontId="6" fillId="8" borderId="260" xfId="145" applyFont="1" applyFill="1" applyBorder="1" applyAlignment="1">
      <alignment vertical="center"/>
    </xf>
    <xf numFmtId="0" fontId="6" fillId="8" borderId="104" xfId="145" applyFont="1" applyFill="1" applyBorder="1" applyAlignment="1">
      <alignment vertical="center"/>
    </xf>
    <xf numFmtId="0" fontId="6" fillId="8" borderId="29" xfId="57" applyFont="1" applyFill="1" applyBorder="1" applyAlignment="1">
      <alignment vertical="center"/>
    </xf>
    <xf numFmtId="0" fontId="6" fillId="8" borderId="251" xfId="57" applyFont="1" applyFill="1" applyBorder="1" applyAlignment="1">
      <alignment vertical="center"/>
    </xf>
    <xf numFmtId="0" fontId="6" fillId="8" borderId="250" xfId="57" applyFont="1" applyFill="1" applyBorder="1" applyAlignment="1">
      <alignment vertical="center"/>
    </xf>
    <xf numFmtId="0" fontId="6" fillId="8" borderId="249" xfId="57" applyFont="1" applyFill="1" applyBorder="1" applyAlignment="1">
      <alignment vertical="center"/>
    </xf>
    <xf numFmtId="0" fontId="6" fillId="8" borderId="169" xfId="57" applyFont="1" applyFill="1" applyBorder="1" applyAlignment="1">
      <alignment vertical="center"/>
    </xf>
    <xf numFmtId="0" fontId="6" fillId="8" borderId="19" xfId="57" applyFont="1" applyFill="1" applyBorder="1" applyAlignment="1">
      <alignment vertical="center"/>
    </xf>
    <xf numFmtId="0" fontId="6" fillId="8" borderId="57" xfId="57" applyFont="1" applyFill="1" applyBorder="1" applyAlignment="1">
      <alignment vertical="center"/>
    </xf>
    <xf numFmtId="0" fontId="28" fillId="8" borderId="128" xfId="0" applyFont="1" applyFill="1" applyBorder="1" applyAlignment="1">
      <alignment vertical="center"/>
    </xf>
    <xf numFmtId="0" fontId="28" fillId="8" borderId="34" xfId="0" applyFont="1" applyFill="1" applyBorder="1" applyAlignment="1">
      <alignment vertical="center"/>
    </xf>
    <xf numFmtId="0" fontId="28" fillId="8" borderId="45" xfId="0" applyFont="1" applyFill="1" applyBorder="1" applyAlignment="1">
      <alignment vertical="center"/>
    </xf>
    <xf numFmtId="0" fontId="28" fillId="8" borderId="129" xfId="0" applyFont="1" applyFill="1" applyBorder="1" applyAlignment="1">
      <alignment vertical="center"/>
    </xf>
    <xf numFmtId="3" fontId="28" fillId="8" borderId="45" xfId="0" applyNumberFormat="1" applyFont="1" applyFill="1" applyBorder="1" applyAlignment="1">
      <alignment vertical="center"/>
    </xf>
    <xf numFmtId="3" fontId="28" fillId="8" borderId="146" xfId="0" applyNumberFormat="1" applyFont="1" applyFill="1" applyBorder="1" applyAlignment="1">
      <alignment vertical="center"/>
    </xf>
    <xf numFmtId="0" fontId="28" fillId="8" borderId="124" xfId="0" applyFont="1" applyFill="1" applyBorder="1" applyAlignment="1">
      <alignment vertical="center"/>
    </xf>
    <xf numFmtId="0" fontId="28" fillId="8" borderId="130" xfId="0" applyFont="1" applyFill="1" applyBorder="1" applyAlignment="1">
      <alignment vertical="center"/>
    </xf>
    <xf numFmtId="0" fontId="28" fillId="8" borderId="37" xfId="0" applyFont="1" applyFill="1" applyBorder="1" applyAlignment="1">
      <alignment vertical="center"/>
    </xf>
    <xf numFmtId="0" fontId="28" fillId="8" borderId="47" xfId="0" applyFont="1" applyFill="1" applyBorder="1" applyAlignment="1">
      <alignment vertical="center"/>
    </xf>
    <xf numFmtId="0" fontId="28" fillId="8" borderId="131" xfId="0" applyFont="1" applyFill="1" applyBorder="1" applyAlignment="1">
      <alignment vertical="center"/>
    </xf>
    <xf numFmtId="3" fontId="28" fillId="8" borderId="47" xfId="0" applyNumberFormat="1" applyFont="1" applyFill="1" applyBorder="1" applyAlignment="1">
      <alignment vertical="center"/>
    </xf>
    <xf numFmtId="3" fontId="28" fillId="8" borderId="27" xfId="0" applyNumberFormat="1" applyFont="1" applyFill="1" applyBorder="1" applyAlignment="1">
      <alignment vertical="center"/>
    </xf>
    <xf numFmtId="0" fontId="28" fillId="8" borderId="132" xfId="0" applyFont="1" applyFill="1" applyBorder="1" applyAlignment="1">
      <alignment vertical="center"/>
    </xf>
    <xf numFmtId="0" fontId="28" fillId="8" borderId="133" xfId="0" applyFont="1" applyFill="1" applyBorder="1" applyAlignment="1">
      <alignment vertical="center"/>
    </xf>
    <xf numFmtId="0" fontId="28" fillId="8" borderId="39" xfId="0" applyFont="1" applyFill="1" applyBorder="1" applyAlignment="1">
      <alignment vertical="center"/>
    </xf>
    <xf numFmtId="0" fontId="28" fillId="8" borderId="44" xfId="0" applyFont="1" applyFill="1" applyBorder="1" applyAlignment="1">
      <alignment vertical="center"/>
    </xf>
    <xf numFmtId="0" fontId="28" fillId="8" borderId="134" xfId="0" applyFont="1" applyFill="1" applyBorder="1" applyAlignment="1">
      <alignment vertical="center"/>
    </xf>
    <xf numFmtId="3" fontId="28" fillId="8" borderId="44" xfId="0" applyNumberFormat="1" applyFont="1" applyFill="1" applyBorder="1" applyAlignment="1">
      <alignment vertical="center"/>
    </xf>
    <xf numFmtId="3" fontId="28" fillId="8" borderId="30" xfId="0" applyNumberFormat="1" applyFont="1" applyFill="1" applyBorder="1" applyAlignment="1">
      <alignment vertical="center"/>
    </xf>
    <xf numFmtId="0" fontId="28" fillId="8" borderId="135" xfId="0" applyFont="1" applyFill="1" applyBorder="1" applyAlignment="1">
      <alignment vertical="center"/>
    </xf>
    <xf numFmtId="0" fontId="28" fillId="8" borderId="136" xfId="0" applyFont="1" applyFill="1" applyBorder="1" applyAlignment="1">
      <alignment vertical="center"/>
    </xf>
    <xf numFmtId="0" fontId="28" fillId="8" borderId="31" xfId="0" applyFont="1" applyFill="1" applyBorder="1" applyAlignment="1">
      <alignment vertical="center"/>
    </xf>
    <xf numFmtId="0" fontId="28" fillId="8" borderId="137" xfId="0" applyFont="1" applyFill="1" applyBorder="1" applyAlignment="1">
      <alignment vertical="center"/>
    </xf>
    <xf numFmtId="0" fontId="28" fillId="8" borderId="138" xfId="0" applyFont="1" applyFill="1" applyBorder="1" applyAlignment="1">
      <alignment vertical="center"/>
    </xf>
    <xf numFmtId="3" fontId="28" fillId="8" borderId="137" xfId="0" applyNumberFormat="1" applyFont="1" applyFill="1" applyBorder="1" applyAlignment="1">
      <alignment vertical="center"/>
    </xf>
    <xf numFmtId="3" fontId="28" fillId="8" borderId="147" xfId="0" applyNumberFormat="1" applyFont="1" applyFill="1" applyBorder="1" applyAlignment="1">
      <alignment vertical="center"/>
    </xf>
    <xf numFmtId="0" fontId="28" fillId="8" borderId="125" xfId="0" applyFont="1" applyFill="1" applyBorder="1" applyAlignment="1">
      <alignment vertical="center"/>
    </xf>
    <xf numFmtId="0" fontId="28" fillId="8" borderId="139" xfId="0" applyFont="1" applyFill="1" applyBorder="1" applyAlignment="1">
      <alignment vertical="center"/>
    </xf>
    <xf numFmtId="0" fontId="28" fillId="8" borderId="40" xfId="0" applyFont="1" applyFill="1" applyBorder="1" applyAlignment="1">
      <alignment vertical="center"/>
    </xf>
    <xf numFmtId="0" fontId="28" fillId="8" borderId="140" xfId="0" applyFont="1" applyFill="1" applyBorder="1" applyAlignment="1">
      <alignment vertical="center"/>
    </xf>
    <xf numFmtId="0" fontId="28" fillId="8" borderId="141" xfId="0" applyFont="1" applyFill="1" applyBorder="1" applyAlignment="1">
      <alignment vertical="center"/>
    </xf>
    <xf numFmtId="3" fontId="28" fillId="8" borderId="140" xfId="0" applyNumberFormat="1" applyFont="1" applyFill="1" applyBorder="1" applyAlignment="1">
      <alignment vertical="center"/>
    </xf>
    <xf numFmtId="3" fontId="28" fillId="8" borderId="82" xfId="0" applyNumberFormat="1" applyFont="1" applyFill="1" applyBorder="1" applyAlignment="1">
      <alignment vertical="center"/>
    </xf>
    <xf numFmtId="0" fontId="28" fillId="8" borderId="122" xfId="0" applyFont="1" applyFill="1" applyBorder="1" applyAlignment="1">
      <alignment vertical="center"/>
    </xf>
    <xf numFmtId="0" fontId="28" fillId="8" borderId="142" xfId="0" applyFont="1" applyFill="1" applyBorder="1" applyAlignment="1">
      <alignment vertical="center"/>
    </xf>
    <xf numFmtId="0" fontId="28" fillId="8" borderId="127" xfId="0" applyFont="1" applyFill="1" applyBorder="1" applyAlignment="1">
      <alignment vertical="center"/>
    </xf>
    <xf numFmtId="0" fontId="28" fillId="8" borderId="143" xfId="0" applyFont="1" applyFill="1" applyBorder="1" applyAlignment="1">
      <alignment vertical="center"/>
    </xf>
    <xf numFmtId="0" fontId="28" fillId="8" borderId="144" xfId="0" applyFont="1" applyFill="1" applyBorder="1" applyAlignment="1">
      <alignment vertical="center"/>
    </xf>
    <xf numFmtId="3" fontId="28" fillId="8" borderId="143" xfId="0" applyNumberFormat="1" applyFont="1" applyFill="1" applyBorder="1" applyAlignment="1">
      <alignment vertical="center"/>
    </xf>
    <xf numFmtId="3" fontId="28" fillId="8" borderId="148" xfId="0" applyNumberFormat="1" applyFont="1" applyFill="1" applyBorder="1" applyAlignment="1">
      <alignment vertical="center"/>
    </xf>
    <xf numFmtId="0" fontId="28" fillId="8" borderId="145" xfId="0" applyFont="1" applyFill="1" applyBorder="1" applyAlignment="1">
      <alignment vertical="center"/>
    </xf>
    <xf numFmtId="3" fontId="28" fillId="8" borderId="205" xfId="0" applyNumberFormat="1" applyFont="1" applyFill="1" applyBorder="1" applyAlignment="1">
      <alignment vertical="center"/>
    </xf>
    <xf numFmtId="3" fontId="28" fillId="8" borderId="206" xfId="0" applyNumberFormat="1" applyFont="1" applyFill="1" applyBorder="1" applyAlignment="1">
      <alignment vertical="center"/>
    </xf>
    <xf numFmtId="0" fontId="28" fillId="8" borderId="123" xfId="0" applyFont="1" applyFill="1" applyBorder="1" applyAlignment="1">
      <alignment vertical="center"/>
    </xf>
    <xf numFmtId="0" fontId="6" fillId="0" borderId="0" xfId="145" applyFont="1" applyFill="1" applyBorder="1" applyAlignment="1">
      <alignment horizontal="center" vertical="center"/>
    </xf>
    <xf numFmtId="0" fontId="6" fillId="0" borderId="0" xfId="57" applyFont="1" applyFill="1" applyBorder="1"/>
    <xf numFmtId="0" fontId="6" fillId="0" borderId="0" xfId="57" applyFont="1" applyFill="1"/>
    <xf numFmtId="0" fontId="10" fillId="0" borderId="0" xfId="0" applyFont="1"/>
    <xf numFmtId="0" fontId="10" fillId="0" borderId="0" xfId="0" applyFont="1" applyFill="1"/>
    <xf numFmtId="0" fontId="28" fillId="0" borderId="0" xfId="0" applyFont="1"/>
    <xf numFmtId="0" fontId="28" fillId="0" borderId="0" xfId="0" applyFont="1" applyFill="1"/>
    <xf numFmtId="203" fontId="28" fillId="0" borderId="218" xfId="0" applyNumberFormat="1" applyFont="1" applyFill="1" applyBorder="1" applyAlignment="1">
      <alignment horizontal="center"/>
    </xf>
    <xf numFmtId="0" fontId="28" fillId="0" borderId="0" xfId="0" applyFont="1" applyFill="1" applyBorder="1"/>
    <xf numFmtId="0" fontId="28" fillId="0" borderId="222" xfId="0" applyFont="1" applyFill="1" applyBorder="1"/>
    <xf numFmtId="0" fontId="28" fillId="0" borderId="223" xfId="0" applyFont="1" applyFill="1" applyBorder="1"/>
    <xf numFmtId="0" fontId="28" fillId="0" borderId="224" xfId="0" applyFont="1" applyFill="1" applyBorder="1"/>
    <xf numFmtId="0" fontId="28" fillId="0" borderId="283" xfId="0" applyFont="1" applyFill="1" applyBorder="1" applyAlignment="1">
      <alignment horizontal="center"/>
    </xf>
    <xf numFmtId="0" fontId="0" fillId="0" borderId="8" xfId="0" applyFont="1" applyBorder="1" applyAlignment="1"/>
    <xf numFmtId="0" fontId="0" fillId="0" borderId="0" xfId="0" applyFont="1" applyBorder="1" applyAlignment="1"/>
    <xf numFmtId="0" fontId="28" fillId="0" borderId="244" xfId="0" applyFont="1" applyFill="1" applyBorder="1" applyAlignment="1">
      <alignment horizontal="center"/>
    </xf>
    <xf numFmtId="0" fontId="28" fillId="0" borderId="242" xfId="0" applyFont="1" applyFill="1" applyBorder="1" applyAlignment="1">
      <alignment horizontal="center"/>
    </xf>
    <xf numFmtId="0" fontId="28" fillId="0" borderId="243" xfId="0" applyFont="1" applyFill="1" applyBorder="1" applyAlignment="1">
      <alignment horizontal="center"/>
    </xf>
    <xf numFmtId="0" fontId="28" fillId="0" borderId="66" xfId="0" applyFont="1" applyFill="1" applyBorder="1" applyAlignment="1">
      <alignment horizontal="center"/>
    </xf>
    <xf numFmtId="0" fontId="28" fillId="0" borderId="241" xfId="0" applyFont="1" applyFill="1" applyBorder="1" applyAlignment="1">
      <alignment horizontal="right"/>
    </xf>
    <xf numFmtId="0" fontId="28" fillId="0" borderId="231" xfId="0" applyFont="1" applyFill="1" applyBorder="1" applyAlignment="1">
      <alignment horizontal="right"/>
    </xf>
    <xf numFmtId="0" fontId="28" fillId="0" borderId="245" xfId="0" applyFont="1" applyFill="1" applyBorder="1" applyAlignment="1">
      <alignment horizontal="right"/>
    </xf>
    <xf numFmtId="0" fontId="42" fillId="0" borderId="0" xfId="0" applyFont="1" applyFill="1"/>
    <xf numFmtId="0" fontId="28" fillId="0" borderId="285" xfId="0" applyFont="1" applyFill="1" applyBorder="1" applyAlignment="1">
      <alignment horizontal="right"/>
    </xf>
    <xf numFmtId="0" fontId="28" fillId="0" borderId="288" xfId="0" applyFont="1" applyFill="1" applyBorder="1" applyAlignment="1">
      <alignment horizontal="right"/>
    </xf>
    <xf numFmtId="0" fontId="28" fillId="0" borderId="0" xfId="0" applyFont="1" applyBorder="1"/>
    <xf numFmtId="0" fontId="36" fillId="0" borderId="58" xfId="0" applyFont="1" applyFill="1" applyBorder="1" applyAlignment="1">
      <alignment horizontal="center" vertical="center"/>
    </xf>
    <xf numFmtId="0" fontId="36" fillId="0" borderId="59" xfId="0" applyFont="1" applyFill="1" applyBorder="1" applyAlignment="1">
      <alignment horizontal="center" vertical="center"/>
    </xf>
    <xf numFmtId="0" fontId="36" fillId="0" borderId="68" xfId="0" applyFont="1" applyFill="1" applyBorder="1" applyAlignment="1">
      <alignment horizontal="center" vertical="center"/>
    </xf>
    <xf numFmtId="0" fontId="36" fillId="0" borderId="60" xfId="0" applyFont="1" applyFill="1" applyBorder="1" applyAlignment="1">
      <alignment horizontal="center" vertical="center"/>
    </xf>
    <xf numFmtId="0" fontId="36" fillId="0" borderId="0" xfId="0" applyFont="1" applyFill="1" applyBorder="1" applyAlignment="1">
      <alignment horizontal="center" vertical="center"/>
    </xf>
    <xf numFmtId="185" fontId="36" fillId="0" borderId="0" xfId="0" applyNumberFormat="1" applyFont="1" applyFill="1" applyBorder="1" applyAlignment="1">
      <alignment vertical="center"/>
    </xf>
    <xf numFmtId="0" fontId="28" fillId="0" borderId="0" xfId="0" applyFont="1" applyAlignment="1">
      <alignment vertical="center"/>
    </xf>
    <xf numFmtId="0" fontId="28" fillId="0" borderId="0" xfId="48" applyFont="1" applyAlignment="1">
      <alignment vertical="center"/>
    </xf>
    <xf numFmtId="0" fontId="28" fillId="0" borderId="0" xfId="48" applyFont="1" applyFill="1" applyAlignment="1">
      <alignment vertical="center"/>
    </xf>
    <xf numFmtId="0" fontId="41" fillId="0" borderId="0" xfId="48" applyFont="1" applyFill="1" applyAlignment="1">
      <alignment horizontal="center" vertical="center"/>
    </xf>
    <xf numFmtId="0" fontId="28" fillId="0" borderId="22" xfId="48" applyFont="1" applyBorder="1" applyAlignment="1">
      <alignment horizontal="center" vertical="center"/>
    </xf>
    <xf numFmtId="0" fontId="36" fillId="0" borderId="22" xfId="48" applyFont="1" applyFill="1" applyBorder="1" applyAlignment="1">
      <alignment vertical="center"/>
    </xf>
    <xf numFmtId="0" fontId="28" fillId="0" borderId="0" xfId="48" applyFont="1"/>
    <xf numFmtId="0" fontId="37" fillId="0" borderId="18" xfId="48" applyFont="1" applyBorder="1" applyAlignment="1">
      <alignment vertical="center"/>
    </xf>
    <xf numFmtId="0" fontId="28" fillId="0" borderId="18" xfId="48" applyFont="1" applyFill="1" applyBorder="1" applyAlignment="1">
      <alignment vertical="center"/>
    </xf>
    <xf numFmtId="0" fontId="37" fillId="0" borderId="0" xfId="48" applyFont="1" applyBorder="1" applyAlignment="1">
      <alignment vertical="center"/>
    </xf>
    <xf numFmtId="0" fontId="28" fillId="0" borderId="0" xfId="48" applyFont="1" applyFill="1" applyBorder="1" applyAlignment="1">
      <alignment vertical="center"/>
    </xf>
    <xf numFmtId="0" fontId="37" fillId="0" borderId="0" xfId="48" applyFont="1"/>
    <xf numFmtId="0" fontId="28" fillId="0" borderId="0" xfId="48" applyFont="1" applyFill="1"/>
    <xf numFmtId="0" fontId="28" fillId="0" borderId="0" xfId="48" applyFont="1" applyAlignment="1">
      <alignment horizontal="center"/>
    </xf>
    <xf numFmtId="38" fontId="28" fillId="8" borderId="239" xfId="32" applyFont="1" applyFill="1" applyBorder="1" applyAlignment="1" applyProtection="1">
      <alignment horizontal="right"/>
    </xf>
    <xf numFmtId="38" fontId="28" fillId="8" borderId="240" xfId="32" applyFont="1" applyFill="1" applyBorder="1" applyAlignment="1" applyProtection="1">
      <alignment horizontal="right"/>
    </xf>
    <xf numFmtId="38" fontId="28" fillId="8" borderId="241" xfId="32" applyFont="1" applyFill="1" applyBorder="1" applyAlignment="1" applyProtection="1">
      <alignment horizontal="right"/>
    </xf>
    <xf numFmtId="38" fontId="28" fillId="8" borderId="226" xfId="32" applyFont="1" applyFill="1" applyBorder="1" applyAlignment="1" applyProtection="1">
      <alignment horizontal="right"/>
    </xf>
    <xf numFmtId="38" fontId="28" fillId="8" borderId="227" xfId="32" applyFont="1" applyFill="1" applyBorder="1" applyAlignment="1" applyProtection="1">
      <alignment horizontal="right"/>
    </xf>
    <xf numFmtId="38" fontId="28" fillId="8" borderId="231" xfId="32" applyFont="1" applyFill="1" applyBorder="1" applyAlignment="1" applyProtection="1">
      <alignment horizontal="right"/>
    </xf>
    <xf numFmtId="9" fontId="28" fillId="8" borderId="234" xfId="28" applyFont="1" applyFill="1" applyBorder="1" applyAlignment="1" applyProtection="1">
      <alignment horizontal="right"/>
    </xf>
    <xf numFmtId="9" fontId="28" fillId="8" borderId="235" xfId="28" applyFont="1" applyFill="1" applyBorder="1" applyAlignment="1" applyProtection="1">
      <alignment horizontal="right"/>
    </xf>
    <xf numFmtId="9" fontId="28" fillId="8" borderId="236" xfId="28" applyFont="1" applyFill="1" applyBorder="1" applyAlignment="1" applyProtection="1">
      <alignment horizontal="right"/>
    </xf>
    <xf numFmtId="9" fontId="28" fillId="8" borderId="287" xfId="28" applyFont="1" applyFill="1" applyBorder="1" applyAlignment="1" applyProtection="1">
      <alignment horizontal="right"/>
    </xf>
    <xf numFmtId="9" fontId="28" fillId="8" borderId="289" xfId="28" applyFont="1" applyFill="1" applyBorder="1" applyAlignment="1" applyProtection="1">
      <alignment horizontal="right"/>
    </xf>
    <xf numFmtId="9" fontId="28" fillId="8" borderId="69" xfId="28" applyFont="1" applyFill="1" applyBorder="1" applyAlignment="1" applyProtection="1">
      <alignment horizontal="right"/>
    </xf>
    <xf numFmtId="9" fontId="28" fillId="8" borderId="284" xfId="28" applyFont="1" applyFill="1" applyBorder="1" applyAlignment="1" applyProtection="1">
      <alignment horizontal="right"/>
    </xf>
    <xf numFmtId="9" fontId="28" fillId="8" borderId="286" xfId="28" applyFont="1" applyFill="1" applyBorder="1" applyAlignment="1" applyProtection="1">
      <alignment horizontal="right"/>
    </xf>
    <xf numFmtId="9" fontId="28" fillId="8" borderId="78" xfId="28" applyFont="1" applyFill="1" applyBorder="1" applyAlignment="1" applyProtection="1">
      <alignment horizontal="right"/>
    </xf>
    <xf numFmtId="185" fontId="36" fillId="8" borderId="53" xfId="0" applyNumberFormat="1" applyFont="1" applyFill="1" applyBorder="1" applyAlignment="1">
      <alignment vertical="center"/>
    </xf>
    <xf numFmtId="185" fontId="36" fillId="8" borderId="3" xfId="0" applyNumberFormat="1" applyFont="1" applyFill="1" applyBorder="1" applyAlignment="1">
      <alignment vertical="center"/>
    </xf>
    <xf numFmtId="185" fontId="36" fillId="8" borderId="54" xfId="0" applyNumberFormat="1" applyFont="1" applyFill="1" applyBorder="1" applyAlignment="1">
      <alignment vertical="center"/>
    </xf>
    <xf numFmtId="0" fontId="36" fillId="8" borderId="55" xfId="0" applyFont="1" applyFill="1" applyBorder="1" applyAlignment="1">
      <alignment vertical="center"/>
    </xf>
    <xf numFmtId="0" fontId="36" fillId="8" borderId="56" xfId="0" applyFont="1" applyFill="1" applyBorder="1" applyAlignment="1">
      <alignment vertical="center"/>
    </xf>
    <xf numFmtId="0" fontId="36" fillId="8" borderId="57" xfId="0" applyFont="1" applyFill="1" applyBorder="1" applyAlignment="1">
      <alignment vertical="center"/>
    </xf>
    <xf numFmtId="0" fontId="28" fillId="8" borderId="11" xfId="0" applyFont="1" applyFill="1" applyBorder="1"/>
    <xf numFmtId="0" fontId="28" fillId="8" borderId="3" xfId="0" applyFont="1" applyFill="1" applyBorder="1"/>
    <xf numFmtId="0" fontId="28" fillId="8" borderId="56" xfId="0" applyFont="1" applyFill="1" applyBorder="1"/>
    <xf numFmtId="0" fontId="28" fillId="8" borderId="214" xfId="0" applyFont="1" applyFill="1" applyBorder="1" applyAlignment="1">
      <alignment horizontal="right"/>
    </xf>
    <xf numFmtId="0" fontId="28" fillId="8" borderId="216" xfId="0" applyFont="1" applyFill="1" applyBorder="1" applyAlignment="1">
      <alignment horizontal="right"/>
    </xf>
    <xf numFmtId="0" fontId="28" fillId="8" borderId="215" xfId="0" applyFont="1" applyFill="1" applyBorder="1" applyAlignment="1">
      <alignment horizontal="right"/>
    </xf>
    <xf numFmtId="3" fontId="37" fillId="0" borderId="0" xfId="32" applyNumberFormat="1" applyFont="1" applyFill="1" applyAlignment="1">
      <alignment vertical="center"/>
    </xf>
    <xf numFmtId="3" fontId="28" fillId="0" borderId="0" xfId="32" applyNumberFormat="1" applyFont="1" applyFill="1" applyAlignment="1">
      <alignment horizontal="right" vertical="center"/>
    </xf>
    <xf numFmtId="3" fontId="37" fillId="0" borderId="0" xfId="32" applyNumberFormat="1" applyFont="1" applyFill="1" applyAlignment="1">
      <alignment horizontal="centerContinuous" vertical="center"/>
    </xf>
    <xf numFmtId="3" fontId="41" fillId="0" borderId="0" xfId="32" applyNumberFormat="1" applyFont="1" applyFill="1" applyBorder="1" applyAlignment="1">
      <alignment horizontal="center" vertical="center"/>
    </xf>
    <xf numFmtId="0" fontId="41" fillId="0" borderId="0" xfId="0" applyFont="1" applyFill="1" applyBorder="1" applyAlignment="1">
      <alignment horizontal="center" vertical="center"/>
    </xf>
    <xf numFmtId="3" fontId="8" fillId="0" borderId="0" xfId="32" applyNumberFormat="1" applyFont="1" applyFill="1" applyAlignment="1">
      <alignment horizontal="left" vertical="center"/>
    </xf>
    <xf numFmtId="0" fontId="41" fillId="0" borderId="0" xfId="0" applyFont="1" applyFill="1" applyAlignment="1">
      <alignment horizontal="center" vertical="center"/>
    </xf>
    <xf numFmtId="0" fontId="36" fillId="0" borderId="0" xfId="0" applyFont="1" applyFill="1" applyAlignment="1">
      <alignment horizontal="right" vertical="center"/>
    </xf>
    <xf numFmtId="0" fontId="28" fillId="9" borderId="65" xfId="0" applyFont="1" applyFill="1" applyBorder="1" applyAlignment="1">
      <alignment horizontal="center" vertical="center" shrinkToFit="1"/>
    </xf>
    <xf numFmtId="0" fontId="28" fillId="0" borderId="61" xfId="0" applyFont="1" applyFill="1" applyBorder="1" applyAlignment="1">
      <alignment vertical="center"/>
    </xf>
    <xf numFmtId="0" fontId="68" fillId="8" borderId="164" xfId="0" applyFont="1" applyFill="1" applyBorder="1" applyAlignment="1">
      <alignment horizontal="left" vertical="center"/>
    </xf>
    <xf numFmtId="0" fontId="68" fillId="0" borderId="107" xfId="0" applyFont="1" applyFill="1" applyBorder="1" applyAlignment="1">
      <alignment horizontal="center" vertical="center"/>
    </xf>
    <xf numFmtId="3" fontId="68" fillId="8" borderId="107" xfId="0" applyNumberFormat="1" applyFont="1" applyFill="1" applyBorder="1" applyAlignment="1">
      <alignment horizontal="right" vertical="center"/>
    </xf>
    <xf numFmtId="3" fontId="68" fillId="0" borderId="106" xfId="0" applyNumberFormat="1" applyFont="1" applyFill="1" applyBorder="1" applyAlignment="1">
      <alignment horizontal="right" vertical="center"/>
    </xf>
    <xf numFmtId="3" fontId="68" fillId="0" borderId="108" xfId="0" applyNumberFormat="1" applyFont="1" applyFill="1" applyBorder="1" applyAlignment="1">
      <alignment horizontal="right" vertical="center"/>
    </xf>
    <xf numFmtId="0" fontId="68" fillId="8" borderId="165" xfId="0" applyFont="1" applyFill="1" applyBorder="1" applyAlignment="1">
      <alignment horizontal="left" vertical="center"/>
    </xf>
    <xf numFmtId="0" fontId="68" fillId="0" borderId="72" xfId="0" applyFont="1" applyFill="1" applyBorder="1" applyAlignment="1">
      <alignment horizontal="center" vertical="center"/>
    </xf>
    <xf numFmtId="3" fontId="68" fillId="8" borderId="111" xfId="0" applyNumberFormat="1" applyFont="1" applyFill="1" applyBorder="1" applyAlignment="1">
      <alignment horizontal="right" vertical="center"/>
    </xf>
    <xf numFmtId="3" fontId="68" fillId="0" borderId="110" xfId="0" applyNumberFormat="1" applyFont="1" applyFill="1" applyBorder="1" applyAlignment="1">
      <alignment horizontal="right" vertical="center"/>
    </xf>
    <xf numFmtId="3" fontId="68" fillId="0" borderId="112" xfId="0" applyNumberFormat="1" applyFont="1" applyFill="1" applyBorder="1" applyAlignment="1">
      <alignment horizontal="right" vertical="center"/>
    </xf>
    <xf numFmtId="0" fontId="68" fillId="8" borderId="166" xfId="0" applyFont="1" applyFill="1" applyBorder="1" applyAlignment="1">
      <alignment horizontal="left" vertical="center"/>
    </xf>
    <xf numFmtId="0" fontId="68" fillId="0" borderId="111" xfId="0" applyFont="1" applyFill="1" applyBorder="1" applyAlignment="1">
      <alignment horizontal="center" vertical="center"/>
    </xf>
    <xf numFmtId="0" fontId="68" fillId="8" borderId="167" xfId="0" applyFont="1" applyFill="1" applyBorder="1" applyAlignment="1">
      <alignment horizontal="left" vertical="center"/>
    </xf>
    <xf numFmtId="0" fontId="68" fillId="0" borderId="74" xfId="0" applyFont="1" applyFill="1" applyBorder="1" applyAlignment="1">
      <alignment horizontal="center" vertical="center"/>
    </xf>
    <xf numFmtId="3" fontId="68" fillId="8" borderId="74" xfId="0" applyNumberFormat="1" applyFont="1" applyFill="1" applyBorder="1" applyAlignment="1">
      <alignment horizontal="right" vertical="center"/>
    </xf>
    <xf numFmtId="3" fontId="68" fillId="0" borderId="73" xfId="0" applyNumberFormat="1" applyFont="1" applyFill="1" applyBorder="1" applyAlignment="1">
      <alignment horizontal="right" vertical="center"/>
    </xf>
    <xf numFmtId="3" fontId="68" fillId="0" borderId="118" xfId="0" applyNumberFormat="1" applyFont="1" applyFill="1" applyBorder="1" applyAlignment="1">
      <alignment horizontal="right" vertical="center"/>
    </xf>
    <xf numFmtId="0" fontId="36" fillId="0" borderId="150" xfId="0" applyFont="1" applyFill="1" applyBorder="1" applyAlignment="1">
      <alignment horizontal="center" vertical="center"/>
    </xf>
    <xf numFmtId="0" fontId="28" fillId="0" borderId="149" xfId="0" applyFont="1" applyFill="1" applyBorder="1" applyAlignment="1">
      <alignment horizontal="center" vertical="center"/>
    </xf>
    <xf numFmtId="0" fontId="68" fillId="0" borderId="149" xfId="0" applyFont="1" applyFill="1" applyBorder="1" applyAlignment="1">
      <alignment horizontal="center" vertical="center"/>
    </xf>
    <xf numFmtId="3" fontId="68" fillId="0" borderId="149" xfId="0" applyNumberFormat="1" applyFont="1" applyFill="1" applyBorder="1" applyAlignment="1">
      <alignment horizontal="right" vertical="center"/>
    </xf>
    <xf numFmtId="3" fontId="68" fillId="0" borderId="156" xfId="0" applyNumberFormat="1" applyFont="1" applyFill="1" applyBorder="1" applyAlignment="1">
      <alignment horizontal="right" vertical="center"/>
    </xf>
    <xf numFmtId="3" fontId="68" fillId="0" borderId="157" xfId="0" applyNumberFormat="1" applyFont="1" applyFill="1" applyBorder="1" applyAlignment="1">
      <alignment horizontal="right" vertical="center"/>
    </xf>
    <xf numFmtId="3" fontId="68" fillId="8" borderId="72" xfId="0" applyNumberFormat="1" applyFont="1" applyFill="1" applyBorder="1" applyAlignment="1">
      <alignment horizontal="right" vertical="center"/>
    </xf>
    <xf numFmtId="3" fontId="68" fillId="0" borderId="71" xfId="0" applyNumberFormat="1" applyFont="1" applyFill="1" applyBorder="1" applyAlignment="1">
      <alignment horizontal="right" vertical="center"/>
    </xf>
    <xf numFmtId="3" fontId="68" fillId="0" borderId="117" xfId="0" applyNumberFormat="1" applyFont="1" applyFill="1" applyBorder="1" applyAlignment="1">
      <alignment horizontal="right" vertical="center"/>
    </xf>
    <xf numFmtId="0" fontId="68" fillId="0" borderId="78" xfId="0" applyFont="1" applyFill="1" applyBorder="1" applyAlignment="1">
      <alignment horizontal="center" vertical="center"/>
    </xf>
    <xf numFmtId="3" fontId="68" fillId="0" borderId="78" xfId="0" applyNumberFormat="1" applyFont="1" applyFill="1" applyBorder="1" applyAlignment="1">
      <alignment horizontal="right" vertical="center"/>
    </xf>
    <xf numFmtId="3" fontId="68" fillId="0" borderId="81" xfId="0" applyNumberFormat="1" applyFont="1" applyFill="1" applyBorder="1" applyAlignment="1">
      <alignment horizontal="right" vertical="center"/>
    </xf>
    <xf numFmtId="3" fontId="68" fillId="0" borderId="80" xfId="0" applyNumberFormat="1" applyFont="1" applyFill="1" applyBorder="1" applyAlignment="1">
      <alignment horizontal="right" vertical="center"/>
    </xf>
    <xf numFmtId="0" fontId="68" fillId="8" borderId="172" xfId="0" applyFont="1" applyFill="1" applyBorder="1" applyAlignment="1">
      <alignment horizontal="left" vertical="center"/>
    </xf>
    <xf numFmtId="0" fontId="68" fillId="0" borderId="161" xfId="0" applyFont="1" applyFill="1" applyBorder="1" applyAlignment="1">
      <alignment horizontal="center" vertical="center"/>
    </xf>
    <xf numFmtId="3" fontId="68" fillId="0" borderId="161" xfId="0" applyNumberFormat="1" applyFont="1" applyFill="1" applyBorder="1" applyAlignment="1">
      <alignment horizontal="right" vertical="center"/>
    </xf>
    <xf numFmtId="3" fontId="68" fillId="8" borderId="162" xfId="0" applyNumberFormat="1" applyFont="1" applyFill="1" applyBorder="1" applyAlignment="1">
      <alignment horizontal="right" vertical="center"/>
    </xf>
    <xf numFmtId="3" fontId="68" fillId="0" borderId="163" xfId="0" applyNumberFormat="1" applyFont="1" applyFill="1" applyBorder="1" applyAlignment="1">
      <alignment horizontal="right" vertical="center"/>
    </xf>
    <xf numFmtId="0" fontId="68" fillId="8" borderId="173" xfId="0" applyFont="1" applyFill="1" applyBorder="1" applyAlignment="1">
      <alignment horizontal="left" vertical="center"/>
    </xf>
    <xf numFmtId="0" fontId="68" fillId="0" borderId="154" xfId="0" applyFont="1" applyFill="1" applyBorder="1" applyAlignment="1">
      <alignment horizontal="center" vertical="center"/>
    </xf>
    <xf numFmtId="3" fontId="68" fillId="0" borderId="154" xfId="0" applyNumberFormat="1" applyFont="1" applyFill="1" applyBorder="1" applyAlignment="1">
      <alignment horizontal="right" vertical="center"/>
    </xf>
    <xf numFmtId="3" fontId="68" fillId="8" borderId="159" xfId="0" applyNumberFormat="1" applyFont="1" applyFill="1" applyBorder="1" applyAlignment="1">
      <alignment horizontal="right" vertical="center"/>
    </xf>
    <xf numFmtId="3" fontId="68" fillId="0" borderId="158" xfId="0" applyNumberFormat="1" applyFont="1" applyFill="1" applyBorder="1" applyAlignment="1">
      <alignment horizontal="right" vertical="center"/>
    </xf>
    <xf numFmtId="0" fontId="68" fillId="8" borderId="174" xfId="0" applyFont="1" applyFill="1" applyBorder="1" applyAlignment="1">
      <alignment horizontal="left" vertical="center"/>
    </xf>
    <xf numFmtId="0" fontId="68" fillId="0" borderId="155" xfId="0" applyFont="1" applyFill="1" applyBorder="1" applyAlignment="1">
      <alignment horizontal="center" vertical="center"/>
    </xf>
    <xf numFmtId="3" fontId="68" fillId="0" borderId="155" xfId="0" applyNumberFormat="1" applyFont="1" applyFill="1" applyBorder="1" applyAlignment="1">
      <alignment horizontal="right" vertical="center"/>
    </xf>
    <xf numFmtId="3" fontId="68" fillId="8" borderId="160" xfId="0" applyNumberFormat="1" applyFont="1" applyFill="1" applyBorder="1" applyAlignment="1">
      <alignment horizontal="right" vertical="center"/>
    </xf>
    <xf numFmtId="3" fontId="68" fillId="0" borderId="77" xfId="0" applyNumberFormat="1" applyFont="1" applyFill="1" applyBorder="1" applyAlignment="1">
      <alignment horizontal="right" vertical="center"/>
    </xf>
    <xf numFmtId="3" fontId="68" fillId="0" borderId="122" xfId="0" applyNumberFormat="1" applyFont="1" applyFill="1" applyBorder="1" applyAlignment="1">
      <alignment horizontal="right" vertical="center"/>
    </xf>
    <xf numFmtId="3" fontId="68" fillId="0" borderId="16" xfId="0" applyNumberFormat="1" applyFont="1" applyFill="1" applyBorder="1" applyAlignment="1">
      <alignment horizontal="right" vertical="center"/>
    </xf>
    <xf numFmtId="3" fontId="68" fillId="0" borderId="64" xfId="0" applyNumberFormat="1" applyFont="1" applyFill="1" applyBorder="1" applyAlignment="1">
      <alignment horizontal="right" vertical="center"/>
    </xf>
    <xf numFmtId="0" fontId="68" fillId="0" borderId="0" xfId="0" applyFont="1" applyFill="1" applyBorder="1" applyAlignment="1">
      <alignment horizontal="center" vertical="center"/>
    </xf>
    <xf numFmtId="3" fontId="68" fillId="0" borderId="0" xfId="0" applyNumberFormat="1" applyFont="1" applyFill="1" applyBorder="1" applyAlignment="1">
      <alignment horizontal="right" vertical="center"/>
    </xf>
    <xf numFmtId="0" fontId="36" fillId="0" borderId="0" xfId="0" applyFont="1" applyFill="1" applyAlignment="1">
      <alignment horizontal="left" vertical="center"/>
    </xf>
    <xf numFmtId="0" fontId="68" fillId="0" borderId="168" xfId="0" applyFont="1" applyFill="1" applyBorder="1" applyAlignment="1">
      <alignment horizontal="left" vertical="center"/>
    </xf>
    <xf numFmtId="0" fontId="68" fillId="0" borderId="151" xfId="0" applyFont="1" applyFill="1" applyBorder="1" applyAlignment="1">
      <alignment horizontal="center" vertical="center"/>
    </xf>
    <xf numFmtId="3" fontId="68" fillId="0" borderId="151" xfId="0" applyNumberFormat="1" applyFont="1" applyFill="1" applyBorder="1" applyAlignment="1">
      <alignment horizontal="right" vertical="center"/>
    </xf>
    <xf numFmtId="3" fontId="68" fillId="8" borderId="35" xfId="0" applyNumberFormat="1" applyFont="1" applyFill="1" applyBorder="1" applyAlignment="1">
      <alignment horizontal="right" vertical="center"/>
    </xf>
    <xf numFmtId="3" fontId="68" fillId="0" borderId="124" xfId="0" applyNumberFormat="1" applyFont="1" applyFill="1" applyBorder="1" applyAlignment="1">
      <alignment horizontal="right" vertical="center"/>
    </xf>
    <xf numFmtId="0" fontId="68" fillId="0" borderId="169" xfId="0" applyFont="1" applyFill="1" applyBorder="1" applyAlignment="1">
      <alignment horizontal="left" vertical="center"/>
    </xf>
    <xf numFmtId="0" fontId="68" fillId="0" borderId="126" xfId="0" applyFont="1" applyFill="1" applyBorder="1" applyAlignment="1">
      <alignment horizontal="center" vertical="center"/>
    </xf>
    <xf numFmtId="3" fontId="68" fillId="0" borderId="126" xfId="0" applyNumberFormat="1" applyFont="1" applyFill="1" applyBorder="1" applyAlignment="1">
      <alignment horizontal="right" vertical="center"/>
    </xf>
    <xf numFmtId="3" fontId="68" fillId="8" borderId="28" xfId="0" applyNumberFormat="1" applyFont="1" applyFill="1" applyBorder="1" applyAlignment="1">
      <alignment horizontal="right" vertical="center"/>
    </xf>
    <xf numFmtId="3" fontId="68" fillId="0" borderId="132" xfId="0" applyNumberFormat="1" applyFont="1" applyFill="1" applyBorder="1" applyAlignment="1">
      <alignment horizontal="right" vertical="center"/>
    </xf>
    <xf numFmtId="0" fontId="68" fillId="0" borderId="170" xfId="0" applyFont="1" applyFill="1" applyBorder="1" applyAlignment="1">
      <alignment horizontal="left" vertical="center"/>
    </xf>
    <xf numFmtId="0" fontId="68" fillId="0" borderId="152" xfId="0" applyFont="1" applyFill="1" applyBorder="1" applyAlignment="1">
      <alignment horizontal="center" vertical="center"/>
    </xf>
    <xf numFmtId="3" fontId="68" fillId="0" borderId="152" xfId="0" applyNumberFormat="1" applyFont="1" applyFill="1" applyBorder="1" applyAlignment="1">
      <alignment horizontal="right" vertical="center"/>
    </xf>
    <xf numFmtId="3" fontId="68" fillId="8" borderId="24" xfId="0" applyNumberFormat="1" applyFont="1" applyFill="1" applyBorder="1" applyAlignment="1">
      <alignment horizontal="right" vertical="center"/>
    </xf>
    <xf numFmtId="3" fontId="68" fillId="0" borderId="135" xfId="0" applyNumberFormat="1" applyFont="1" applyFill="1" applyBorder="1" applyAlignment="1">
      <alignment horizontal="right" vertical="center"/>
    </xf>
    <xf numFmtId="0" fontId="68" fillId="0" borderId="171" xfId="0" applyFont="1" applyFill="1" applyBorder="1" applyAlignment="1">
      <alignment horizontal="left" vertical="center"/>
    </xf>
    <xf numFmtId="0" fontId="68" fillId="0" borderId="153" xfId="0" applyFont="1" applyFill="1" applyBorder="1" applyAlignment="1">
      <alignment horizontal="center" vertical="center"/>
    </xf>
    <xf numFmtId="3" fontId="68" fillId="0" borderId="153" xfId="0" applyNumberFormat="1" applyFont="1" applyFill="1" applyBorder="1" applyAlignment="1">
      <alignment horizontal="right" vertical="center"/>
    </xf>
    <xf numFmtId="3" fontId="68" fillId="8" borderId="25" xfId="0" applyNumberFormat="1" applyFont="1" applyFill="1" applyBorder="1" applyAlignment="1">
      <alignment horizontal="right" vertical="center"/>
    </xf>
    <xf numFmtId="0" fontId="12" fillId="0" borderId="228" xfId="43" applyFont="1" applyBorder="1">
      <alignment vertical="center"/>
    </xf>
    <xf numFmtId="0" fontId="12" fillId="0" borderId="193" xfId="43" applyFont="1" applyBorder="1">
      <alignment vertical="center"/>
    </xf>
    <xf numFmtId="0" fontId="12" fillId="0" borderId="193" xfId="43" applyFont="1" applyBorder="1" applyAlignment="1">
      <alignment horizontal="center" vertical="center"/>
    </xf>
    <xf numFmtId="0" fontId="12" fillId="0" borderId="229" xfId="43" applyFont="1" applyBorder="1" applyAlignment="1">
      <alignment horizontal="center" vertical="center"/>
    </xf>
    <xf numFmtId="0" fontId="12" fillId="0" borderId="189" xfId="43" applyFont="1" applyBorder="1" applyAlignment="1">
      <alignment horizontal="center" vertical="center"/>
    </xf>
    <xf numFmtId="0" fontId="12" fillId="0" borderId="44" xfId="43" applyFont="1" applyBorder="1">
      <alignment vertical="center"/>
    </xf>
    <xf numFmtId="0" fontId="12" fillId="0" borderId="44" xfId="43" applyFont="1" applyBorder="1" applyAlignment="1">
      <alignment horizontal="center" vertical="center"/>
    </xf>
    <xf numFmtId="0" fontId="12" fillId="0" borderId="38" xfId="43" applyFont="1" applyBorder="1" applyAlignment="1">
      <alignment horizontal="center" vertical="center"/>
    </xf>
    <xf numFmtId="0" fontId="69" fillId="7" borderId="0" xfId="0" applyFont="1" applyFill="1"/>
    <xf numFmtId="3" fontId="37" fillId="7" borderId="0" xfId="32" applyNumberFormat="1" applyFont="1" applyFill="1" applyBorder="1" applyAlignment="1">
      <alignment horizontal="center" vertical="top"/>
    </xf>
    <xf numFmtId="0" fontId="36" fillId="7" borderId="0" xfId="0" applyFont="1" applyFill="1" applyAlignment="1">
      <alignment vertical="center"/>
    </xf>
    <xf numFmtId="3" fontId="36" fillId="7" borderId="0" xfId="32" applyNumberFormat="1" applyFont="1" applyFill="1"/>
    <xf numFmtId="0" fontId="69" fillId="7" borderId="0" xfId="0" applyFont="1" applyFill="1" applyBorder="1"/>
    <xf numFmtId="0" fontId="69" fillId="7" borderId="0" xfId="0" applyFont="1" applyFill="1" applyBorder="1" applyAlignment="1">
      <alignment vertical="center"/>
    </xf>
    <xf numFmtId="0" fontId="69" fillId="7" borderId="0" xfId="0" applyFont="1" applyFill="1" applyAlignment="1">
      <alignment vertical="center"/>
    </xf>
    <xf numFmtId="185" fontId="12" fillId="7" borderId="57" xfId="0" applyNumberFormat="1" applyFont="1" applyFill="1" applyBorder="1" applyAlignment="1">
      <alignment vertical="center"/>
    </xf>
    <xf numFmtId="0" fontId="12" fillId="7" borderId="16" xfId="0" applyFont="1" applyFill="1" applyBorder="1" applyAlignment="1">
      <alignment horizontal="right" vertical="center"/>
    </xf>
    <xf numFmtId="0" fontId="12" fillId="7" borderId="16" xfId="0" applyFont="1" applyFill="1" applyBorder="1" applyAlignment="1">
      <alignment vertical="center"/>
    </xf>
    <xf numFmtId="185" fontId="12" fillId="7" borderId="54" xfId="0" applyNumberFormat="1" applyFont="1" applyFill="1" applyBorder="1" applyAlignment="1" applyProtection="1">
      <alignment vertical="center"/>
      <protection locked="0"/>
    </xf>
    <xf numFmtId="0" fontId="42" fillId="7" borderId="2" xfId="0" applyFont="1" applyFill="1" applyBorder="1" applyAlignment="1">
      <alignment horizontal="right" vertical="center"/>
    </xf>
    <xf numFmtId="49" fontId="36" fillId="7" borderId="2" xfId="44" applyNumberFormat="1" applyFont="1" applyFill="1" applyBorder="1" applyAlignment="1">
      <alignment horizontal="distributed" vertical="center" indent="3"/>
    </xf>
    <xf numFmtId="0" fontId="42" fillId="7" borderId="8" xfId="0" applyFont="1" applyFill="1" applyBorder="1" applyAlignment="1">
      <alignment vertical="center"/>
    </xf>
    <xf numFmtId="0" fontId="42" fillId="7" borderId="14" xfId="0" applyFont="1" applyFill="1" applyBorder="1" applyAlignment="1">
      <alignment horizontal="right" vertical="center"/>
    </xf>
    <xf numFmtId="49" fontId="36" fillId="7" borderId="2" xfId="44" applyNumberFormat="1" applyFont="1" applyFill="1" applyBorder="1" applyAlignment="1">
      <alignment vertical="center" wrapText="1"/>
    </xf>
    <xf numFmtId="49" fontId="36" fillId="7" borderId="2" xfId="44" applyNumberFormat="1" applyFont="1" applyFill="1" applyBorder="1" applyAlignment="1">
      <alignment vertical="center"/>
    </xf>
    <xf numFmtId="49" fontId="36" fillId="7" borderId="21" xfId="44" applyNumberFormat="1" applyFont="1" applyFill="1" applyBorder="1" applyAlignment="1">
      <alignment vertical="center"/>
    </xf>
    <xf numFmtId="49" fontId="36" fillId="7" borderId="19" xfId="44" applyNumberFormat="1" applyFont="1" applyFill="1" applyBorder="1" applyAlignment="1">
      <alignment vertical="center"/>
    </xf>
    <xf numFmtId="185" fontId="12" fillId="5" borderId="52" xfId="0" applyNumberFormat="1" applyFont="1" applyFill="1" applyBorder="1" applyAlignment="1" applyProtection="1">
      <alignment vertical="center"/>
      <protection locked="0"/>
    </xf>
    <xf numFmtId="49" fontId="36" fillId="7" borderId="62" xfId="44" applyNumberFormat="1" applyFont="1" applyFill="1" applyBorder="1" applyAlignment="1">
      <alignment vertical="center"/>
    </xf>
    <xf numFmtId="49" fontId="36" fillId="7" borderId="18" xfId="44" applyNumberFormat="1" applyFont="1" applyFill="1" applyBorder="1" applyAlignment="1">
      <alignment vertical="center"/>
    </xf>
    <xf numFmtId="0" fontId="42" fillId="7" borderId="12" xfId="0" applyFont="1" applyFill="1" applyBorder="1" applyAlignment="1">
      <alignment horizontal="left" vertical="center"/>
    </xf>
    <xf numFmtId="49" fontId="36" fillId="5" borderId="64" xfId="44" applyNumberFormat="1" applyFont="1" applyFill="1" applyBorder="1" applyAlignment="1">
      <alignment vertical="center"/>
    </xf>
    <xf numFmtId="49" fontId="36" fillId="7" borderId="22" xfId="44" applyNumberFormat="1" applyFont="1" applyFill="1" applyBorder="1" applyAlignment="1">
      <alignment vertical="center" wrapText="1"/>
    </xf>
    <xf numFmtId="49" fontId="36" fillId="7" borderId="22" xfId="44" applyNumberFormat="1" applyFont="1" applyFill="1" applyBorder="1">
      <alignment vertical="center"/>
    </xf>
    <xf numFmtId="49" fontId="36" fillId="7" borderId="183" xfId="44" applyNumberFormat="1" applyFont="1" applyFill="1" applyBorder="1" applyAlignment="1">
      <alignment vertical="center"/>
    </xf>
    <xf numFmtId="0" fontId="42" fillId="7" borderId="14" xfId="0" applyFont="1" applyFill="1" applyBorder="1" applyAlignment="1">
      <alignment horizontal="left" vertical="center"/>
    </xf>
    <xf numFmtId="185" fontId="12" fillId="5" borderId="54" xfId="0" applyNumberFormat="1" applyFont="1" applyFill="1" applyBorder="1" applyAlignment="1" applyProtection="1">
      <alignment vertical="center"/>
      <protection locked="0"/>
    </xf>
    <xf numFmtId="0" fontId="66" fillId="7" borderId="0" xfId="0" applyFont="1" applyFill="1" applyAlignment="1">
      <alignment horizontal="right" vertical="center"/>
    </xf>
    <xf numFmtId="0" fontId="0" fillId="7" borderId="0" xfId="0" applyFill="1" applyAlignment="1">
      <alignment horizontal="center" vertical="center"/>
    </xf>
    <xf numFmtId="0" fontId="35" fillId="7" borderId="0" xfId="0" applyFont="1" applyFill="1" applyAlignment="1">
      <alignment horizontal="center" vertical="center"/>
    </xf>
    <xf numFmtId="0" fontId="40" fillId="7" borderId="0" xfId="0" applyFont="1" applyFill="1" applyAlignment="1">
      <alignment vertical="center"/>
    </xf>
    <xf numFmtId="0" fontId="41" fillId="7" borderId="0" xfId="0" applyFont="1" applyFill="1" applyAlignment="1">
      <alignment horizontal="centerContinuous" vertical="center"/>
    </xf>
    <xf numFmtId="0" fontId="28" fillId="7" borderId="0" xfId="0" applyFont="1" applyFill="1" applyBorder="1" applyAlignment="1">
      <alignment vertical="center"/>
    </xf>
    <xf numFmtId="0" fontId="28" fillId="7" borderId="0" xfId="0" applyFont="1" applyFill="1" applyBorder="1" applyAlignment="1">
      <alignment horizontal="center" vertical="center"/>
    </xf>
    <xf numFmtId="0" fontId="69" fillId="0" borderId="61" xfId="0" applyFont="1" applyFill="1" applyBorder="1" applyAlignment="1"/>
    <xf numFmtId="0" fontId="69" fillId="0" borderId="0" xfId="0" applyFont="1" applyFill="1"/>
    <xf numFmtId="0" fontId="73" fillId="0" borderId="50" xfId="0" applyFont="1" applyFill="1" applyBorder="1" applyAlignment="1">
      <alignment horizontal="center" vertical="center"/>
    </xf>
    <xf numFmtId="0" fontId="36" fillId="0" borderId="0" xfId="143" applyFont="1" applyFill="1" applyAlignment="1"/>
    <xf numFmtId="178" fontId="36" fillId="0" borderId="12" xfId="125" applyNumberFormat="1" applyFont="1" applyFill="1" applyBorder="1" applyAlignment="1">
      <alignment horizontal="right" vertical="center"/>
    </xf>
    <xf numFmtId="178" fontId="36" fillId="0" borderId="0" xfId="125" applyNumberFormat="1" applyFont="1" applyFill="1"/>
    <xf numFmtId="178" fontId="36" fillId="0" borderId="3" xfId="125" applyNumberFormat="1" applyFont="1" applyFill="1" applyBorder="1" applyAlignment="1">
      <alignment horizontal="right" vertical="center"/>
    </xf>
    <xf numFmtId="0" fontId="36" fillId="0" borderId="14" xfId="143" applyFont="1" applyFill="1" applyBorder="1" applyAlignment="1">
      <alignment horizontal="center" vertical="center"/>
    </xf>
    <xf numFmtId="3" fontId="37" fillId="0" borderId="0" xfId="147" applyNumberFormat="1" applyFont="1" applyFill="1" applyAlignment="1"/>
    <xf numFmtId="3" fontId="37" fillId="0" borderId="0" xfId="147" applyNumberFormat="1" applyFont="1" applyFill="1"/>
    <xf numFmtId="0" fontId="69" fillId="7" borderId="3" xfId="0" applyFont="1" applyFill="1" applyBorder="1" applyAlignment="1">
      <alignment vertical="center"/>
    </xf>
    <xf numFmtId="0" fontId="69" fillId="7" borderId="3" xfId="0" applyFont="1" applyFill="1" applyBorder="1"/>
    <xf numFmtId="0" fontId="69" fillId="7" borderId="11" xfId="0" applyFont="1" applyFill="1" applyBorder="1"/>
    <xf numFmtId="0" fontId="69" fillId="0" borderId="48" xfId="0" applyFont="1" applyFill="1" applyBorder="1" applyAlignment="1">
      <alignment horizontal="center" vertical="center"/>
    </xf>
    <xf numFmtId="0" fontId="69" fillId="0" borderId="49" xfId="0" applyFont="1" applyFill="1" applyBorder="1" applyAlignment="1">
      <alignment horizontal="center" vertical="center"/>
    </xf>
    <xf numFmtId="0" fontId="69" fillId="0" borderId="50" xfId="0" applyFont="1" applyFill="1" applyBorder="1" applyAlignment="1">
      <alignment horizontal="center" vertical="center"/>
    </xf>
    <xf numFmtId="0" fontId="69" fillId="7" borderId="51" xfId="0" applyFont="1" applyFill="1" applyBorder="1" applyAlignment="1">
      <alignment vertical="center"/>
    </xf>
    <xf numFmtId="0" fontId="69" fillId="7" borderId="53" xfId="0" applyFont="1" applyFill="1" applyBorder="1" applyAlignment="1">
      <alignment vertical="center"/>
    </xf>
    <xf numFmtId="0" fontId="69" fillId="7" borderId="55" xfId="0" applyFont="1" applyFill="1" applyBorder="1" applyAlignment="1">
      <alignment vertical="center"/>
    </xf>
    <xf numFmtId="0" fontId="69" fillId="8" borderId="51" xfId="0" applyFont="1" applyFill="1" applyBorder="1" applyAlignment="1">
      <alignment vertical="center"/>
    </xf>
    <xf numFmtId="0" fontId="69" fillId="8" borderId="11" xfId="0" applyFont="1" applyFill="1" applyBorder="1"/>
    <xf numFmtId="0" fontId="69" fillId="8" borderId="3" xfId="0" applyFont="1" applyFill="1" applyBorder="1"/>
    <xf numFmtId="0" fontId="69" fillId="8" borderId="54" xfId="0" applyFont="1" applyFill="1" applyBorder="1"/>
    <xf numFmtId="0" fontId="69" fillId="7" borderId="54" xfId="0" applyFont="1" applyFill="1" applyBorder="1" applyAlignment="1">
      <alignment vertical="center"/>
    </xf>
    <xf numFmtId="0" fontId="69" fillId="7" borderId="60" xfId="0" applyFont="1" applyFill="1" applyBorder="1"/>
    <xf numFmtId="0" fontId="69" fillId="8" borderId="52" xfId="0" applyFont="1" applyFill="1" applyBorder="1"/>
    <xf numFmtId="0" fontId="69" fillId="7" borderId="56" xfId="0" applyFont="1" applyFill="1" applyBorder="1" applyAlignment="1">
      <alignment vertical="center"/>
    </xf>
    <xf numFmtId="0" fontId="69" fillId="7" borderId="57" xfId="0" applyFont="1" applyFill="1" applyBorder="1" applyAlignment="1">
      <alignment vertical="center"/>
    </xf>
    <xf numFmtId="0" fontId="12" fillId="0" borderId="0" xfId="148" applyFont="1" applyFill="1">
      <alignment vertical="center"/>
    </xf>
    <xf numFmtId="0" fontId="12" fillId="0" borderId="0" xfId="146" applyFont="1" applyFill="1" applyAlignment="1">
      <alignment vertical="center"/>
    </xf>
    <xf numFmtId="0" fontId="6" fillId="0" borderId="0" xfId="148" applyFont="1" applyFill="1">
      <alignment vertical="center"/>
    </xf>
    <xf numFmtId="204" fontId="6" fillId="0" borderId="291" xfId="146" applyNumberFormat="1" applyFont="1" applyFill="1" applyBorder="1" applyAlignment="1">
      <alignment vertical="center"/>
    </xf>
    <xf numFmtId="204" fontId="6" fillId="0" borderId="292" xfId="146" applyNumberFormat="1" applyFont="1" applyFill="1" applyBorder="1" applyAlignment="1">
      <alignment vertical="center"/>
    </xf>
    <xf numFmtId="204" fontId="6" fillId="0" borderId="293" xfId="146" applyNumberFormat="1" applyFont="1" applyFill="1" applyBorder="1" applyAlignment="1">
      <alignment vertical="center"/>
    </xf>
    <xf numFmtId="204" fontId="6" fillId="0" borderId="294" xfId="146" applyNumberFormat="1" applyFont="1" applyFill="1" applyBorder="1" applyAlignment="1">
      <alignment vertical="center"/>
    </xf>
    <xf numFmtId="3" fontId="6" fillId="0" borderId="296" xfId="146" applyNumberFormat="1" applyFont="1" applyFill="1" applyBorder="1" applyAlignment="1">
      <alignment vertical="center"/>
    </xf>
    <xf numFmtId="38" fontId="6" fillId="0" borderId="297" xfId="147" applyFont="1" applyFill="1" applyBorder="1" applyAlignment="1">
      <alignment vertical="center"/>
    </xf>
    <xf numFmtId="38" fontId="6" fillId="0" borderId="298" xfId="147" applyFont="1" applyFill="1" applyBorder="1" applyAlignment="1">
      <alignment vertical="center"/>
    </xf>
    <xf numFmtId="38" fontId="6" fillId="0" borderId="299" xfId="147" applyFont="1" applyFill="1" applyBorder="1" applyAlignment="1">
      <alignment vertical="center"/>
    </xf>
    <xf numFmtId="204" fontId="6" fillId="0" borderId="22" xfId="146" applyNumberFormat="1" applyFont="1" applyFill="1" applyBorder="1" applyAlignment="1">
      <alignment vertical="center"/>
    </xf>
    <xf numFmtId="204" fontId="6" fillId="0" borderId="300" xfId="146" applyNumberFormat="1" applyFont="1" applyFill="1" applyBorder="1" applyAlignment="1">
      <alignment vertical="center"/>
    </xf>
    <xf numFmtId="204" fontId="6" fillId="0" borderId="21" xfId="146" applyNumberFormat="1" applyFont="1" applyFill="1" applyBorder="1" applyAlignment="1">
      <alignment vertical="center"/>
    </xf>
    <xf numFmtId="3" fontId="6" fillId="0" borderId="171" xfId="147" applyNumberFormat="1" applyFont="1" applyFill="1" applyBorder="1" applyAlignment="1">
      <alignment vertical="center"/>
    </xf>
    <xf numFmtId="38" fontId="6" fillId="0" borderId="302" xfId="147" applyFont="1" applyFill="1" applyBorder="1" applyAlignment="1">
      <alignment vertical="center"/>
    </xf>
    <xf numFmtId="38" fontId="6" fillId="0" borderId="303" xfId="147" applyFont="1" applyFill="1" applyBorder="1" applyAlignment="1">
      <alignment vertical="center"/>
    </xf>
    <xf numFmtId="38" fontId="6" fillId="0" borderId="26" xfId="147" applyFont="1" applyFill="1" applyBorder="1" applyAlignment="1">
      <alignment vertical="center"/>
    </xf>
    <xf numFmtId="3" fontId="6" fillId="0" borderId="52" xfId="147" applyNumberFormat="1" applyFont="1" applyFill="1" applyBorder="1" applyAlignment="1">
      <alignment vertical="center"/>
    </xf>
    <xf numFmtId="38" fontId="6" fillId="0" borderId="306" xfId="147" applyFont="1" applyFill="1" applyBorder="1" applyAlignment="1">
      <alignment vertical="center"/>
    </xf>
    <xf numFmtId="38" fontId="6" fillId="0" borderId="307" xfId="147" applyFont="1" applyFill="1" applyBorder="1" applyAlignment="1">
      <alignment vertical="center"/>
    </xf>
    <xf numFmtId="38" fontId="6" fillId="0" borderId="21" xfId="147" applyFont="1" applyFill="1" applyBorder="1" applyAlignment="1">
      <alignment vertical="center"/>
    </xf>
    <xf numFmtId="3" fontId="6" fillId="0" borderId="169" xfId="147" applyNumberFormat="1" applyFont="1" applyFill="1" applyBorder="1" applyAlignment="1">
      <alignment vertical="center"/>
    </xf>
    <xf numFmtId="38" fontId="6" fillId="0" borderId="29" xfId="147" applyFont="1" applyFill="1" applyBorder="1" applyAlignment="1">
      <alignment vertical="center"/>
    </xf>
    <xf numFmtId="38" fontId="6" fillId="0" borderId="310" xfId="147" applyFont="1" applyFill="1" applyBorder="1" applyAlignment="1">
      <alignment horizontal="right" vertical="center"/>
    </xf>
    <xf numFmtId="38" fontId="6" fillId="0" borderId="309" xfId="147" applyFont="1" applyFill="1" applyBorder="1" applyAlignment="1">
      <alignment horizontal="right" vertical="center"/>
    </xf>
    <xf numFmtId="38" fontId="6" fillId="0" borderId="29" xfId="147" applyFont="1" applyFill="1" applyBorder="1" applyAlignment="1">
      <alignment horizontal="right" vertical="center"/>
    </xf>
    <xf numFmtId="38" fontId="6" fillId="0" borderId="168" xfId="147" applyFont="1" applyFill="1" applyBorder="1" applyAlignment="1">
      <alignment horizontal="right" vertical="center"/>
    </xf>
    <xf numFmtId="38" fontId="6" fillId="0" borderId="312" xfId="147" applyFont="1" applyFill="1" applyBorder="1" applyAlignment="1">
      <alignment horizontal="right" vertical="center"/>
    </xf>
    <xf numFmtId="38" fontId="6" fillId="0" borderId="311" xfId="147" applyFont="1" applyFill="1" applyBorder="1" applyAlignment="1">
      <alignment horizontal="right" vertical="center"/>
    </xf>
    <xf numFmtId="38" fontId="6" fillId="0" borderId="304" xfId="147" applyFont="1" applyFill="1" applyBorder="1" applyAlignment="1">
      <alignment vertical="center"/>
    </xf>
    <xf numFmtId="38" fontId="6" fillId="0" borderId="314" xfId="147" applyFont="1" applyFill="1" applyBorder="1" applyAlignment="1">
      <alignment vertical="center"/>
    </xf>
    <xf numFmtId="3" fontId="6" fillId="0" borderId="170" xfId="147" applyNumberFormat="1" applyFont="1" applyFill="1" applyBorder="1" applyAlignment="1">
      <alignment vertical="center"/>
    </xf>
    <xf numFmtId="38" fontId="6" fillId="0" borderId="24" xfId="147" applyFont="1" applyFill="1" applyBorder="1" applyAlignment="1">
      <alignment vertical="center"/>
    </xf>
    <xf numFmtId="38" fontId="6" fillId="0" borderId="315" xfId="147" applyFont="1" applyFill="1" applyBorder="1" applyAlignment="1">
      <alignment vertical="center"/>
    </xf>
    <xf numFmtId="38" fontId="6" fillId="0" borderId="23" xfId="147" applyFont="1" applyFill="1" applyBorder="1" applyAlignment="1">
      <alignment vertical="center"/>
    </xf>
    <xf numFmtId="38" fontId="6" fillId="0" borderId="25" xfId="147" applyFont="1" applyFill="1" applyBorder="1" applyAlignment="1">
      <alignment vertical="center"/>
    </xf>
    <xf numFmtId="0" fontId="6" fillId="0" borderId="0" xfId="146" applyFont="1" applyFill="1" applyAlignment="1">
      <alignment horizontal="right" vertical="center"/>
    </xf>
    <xf numFmtId="0" fontId="6" fillId="0" borderId="0" xfId="146" applyFont="1" applyFill="1" applyAlignment="1">
      <alignment vertical="center"/>
    </xf>
    <xf numFmtId="0" fontId="76" fillId="0" borderId="0" xfId="146" applyFont="1" applyFill="1" applyAlignment="1">
      <alignment vertical="center"/>
    </xf>
    <xf numFmtId="0" fontId="6" fillId="0" borderId="0" xfId="146" applyFont="1" applyFill="1"/>
    <xf numFmtId="0" fontId="6" fillId="0" borderId="0" xfId="49" applyFont="1" applyFill="1" applyAlignment="1">
      <alignment vertical="center" wrapText="1"/>
    </xf>
    <xf numFmtId="0" fontId="12" fillId="0" borderId="0" xfId="146" applyFont="1" applyFill="1" applyAlignment="1">
      <alignment horizontal="left" vertical="center"/>
    </xf>
    <xf numFmtId="38" fontId="6" fillId="8" borderId="311" xfId="147" applyFont="1" applyFill="1" applyBorder="1" applyAlignment="1">
      <alignment horizontal="right" vertical="center"/>
    </xf>
    <xf numFmtId="38" fontId="6" fillId="8" borderId="33" xfId="147" applyFont="1" applyFill="1" applyBorder="1" applyAlignment="1">
      <alignment horizontal="right" vertical="center"/>
    </xf>
    <xf numFmtId="38" fontId="6" fillId="8" borderId="309" xfId="147" applyFont="1" applyFill="1" applyBorder="1" applyAlignment="1">
      <alignment vertical="center"/>
    </xf>
    <xf numFmtId="38" fontId="6" fillId="8" borderId="253" xfId="147" applyFont="1" applyFill="1" applyBorder="1" applyAlignment="1">
      <alignment vertical="center"/>
    </xf>
    <xf numFmtId="0" fontId="6" fillId="0" borderId="6" xfId="146" applyFont="1" applyFill="1" applyBorder="1" applyAlignment="1">
      <alignment vertical="center"/>
    </xf>
    <xf numFmtId="0" fontId="6" fillId="0" borderId="210" xfId="146" applyFont="1" applyFill="1" applyBorder="1" applyAlignment="1">
      <alignment horizontal="center" vertical="center"/>
    </xf>
    <xf numFmtId="0" fontId="6" fillId="0" borderId="8" xfId="146" applyFont="1" applyFill="1" applyBorder="1" applyAlignment="1">
      <alignment vertical="center"/>
    </xf>
    <xf numFmtId="0" fontId="6" fillId="0" borderId="63" xfId="146" applyFont="1" applyFill="1" applyBorder="1" applyAlignment="1">
      <alignment horizontal="center" vertical="center"/>
    </xf>
    <xf numFmtId="0" fontId="6" fillId="0" borderId="15" xfId="146" applyFont="1" applyFill="1" applyBorder="1" applyAlignment="1">
      <alignment vertical="center"/>
    </xf>
    <xf numFmtId="0" fontId="6" fillId="0" borderId="148" xfId="146" applyFont="1" applyFill="1" applyBorder="1" applyAlignment="1">
      <alignment horizontal="center" vertical="center"/>
    </xf>
    <xf numFmtId="0" fontId="6" fillId="0" borderId="148" xfId="146" applyFont="1" applyFill="1" applyBorder="1" applyAlignment="1">
      <alignment vertical="center"/>
    </xf>
    <xf numFmtId="0" fontId="6" fillId="0" borderId="83" xfId="146" applyFont="1" applyFill="1" applyBorder="1" applyAlignment="1">
      <alignment horizontal="center" vertical="center"/>
    </xf>
    <xf numFmtId="0" fontId="6" fillId="0" borderId="317" xfId="146" applyFont="1" applyFill="1" applyBorder="1" applyAlignment="1">
      <alignment horizontal="center" vertical="center"/>
    </xf>
    <xf numFmtId="0" fontId="6" fillId="0" borderId="16" xfId="146" applyFont="1" applyFill="1" applyBorder="1" applyAlignment="1">
      <alignment horizontal="center" vertical="center"/>
    </xf>
    <xf numFmtId="0" fontId="6" fillId="0" borderId="204" xfId="146" applyFont="1" applyFill="1" applyBorder="1" applyAlignment="1">
      <alignment vertical="center"/>
    </xf>
    <xf numFmtId="0" fontId="6" fillId="0" borderId="82" xfId="146" applyFont="1" applyFill="1" applyBorder="1" applyAlignment="1">
      <alignment horizontal="distributed" vertical="center"/>
    </xf>
    <xf numFmtId="0" fontId="6" fillId="0" borderId="146" xfId="146" quotePrefix="1" applyFont="1" applyFill="1" applyBorder="1" applyAlignment="1">
      <alignment vertical="center"/>
    </xf>
    <xf numFmtId="0" fontId="6" fillId="0" borderId="33" xfId="146" applyFont="1" applyFill="1" applyBorder="1" applyAlignment="1">
      <alignment horizontal="distributed" vertical="center"/>
    </xf>
    <xf numFmtId="49" fontId="6" fillId="0" borderId="320" xfId="149" applyNumberFormat="1" applyFont="1" applyFill="1" applyBorder="1" applyAlignment="1">
      <alignment horizontal="justify" vertical="center"/>
    </xf>
    <xf numFmtId="0" fontId="6" fillId="0" borderId="320" xfId="149" applyFont="1" applyFill="1" applyBorder="1" applyAlignment="1">
      <alignment horizontal="justify" vertical="center"/>
    </xf>
    <xf numFmtId="0" fontId="6" fillId="0" borderId="82" xfId="146" applyFont="1" applyFill="1" applyBorder="1" applyAlignment="1">
      <alignment vertical="center"/>
    </xf>
    <xf numFmtId="0" fontId="6" fillId="0" borderId="253" xfId="146" applyFont="1" applyFill="1" applyBorder="1" applyAlignment="1">
      <alignment horizontal="distributed" vertical="center"/>
    </xf>
    <xf numFmtId="207" fontId="6" fillId="0" borderId="82" xfId="146" applyNumberFormat="1" applyFont="1" applyFill="1" applyBorder="1" applyAlignment="1">
      <alignment vertical="center"/>
    </xf>
    <xf numFmtId="206" fontId="6" fillId="0" borderId="253" xfId="146" applyNumberFormat="1" applyFont="1" applyFill="1" applyBorder="1" applyAlignment="1">
      <alignment horizontal="distributed" vertical="center"/>
    </xf>
    <xf numFmtId="207" fontId="6" fillId="0" borderId="140" xfId="146" applyNumberFormat="1" applyFont="1" applyFill="1" applyBorder="1" applyAlignment="1">
      <alignment vertical="center"/>
    </xf>
    <xf numFmtId="0" fontId="6" fillId="0" borderId="82" xfId="146" applyFont="1" applyFill="1" applyBorder="1" applyAlignment="1">
      <alignment horizontal="left" vertical="center"/>
    </xf>
    <xf numFmtId="0" fontId="6" fillId="0" borderId="140" xfId="146" applyFont="1" applyFill="1" applyBorder="1" applyAlignment="1">
      <alignment horizontal="center" vertical="center"/>
    </xf>
    <xf numFmtId="0" fontId="6" fillId="0" borderId="82" xfId="146" applyFont="1" applyFill="1" applyBorder="1" applyAlignment="1">
      <alignment horizontal="center" vertical="center"/>
    </xf>
    <xf numFmtId="205" fontId="6" fillId="0" borderId="140" xfId="146" applyNumberFormat="1" applyFont="1" applyFill="1" applyBorder="1" applyAlignment="1">
      <alignment horizontal="center" vertical="center"/>
    </xf>
    <xf numFmtId="0" fontId="6" fillId="0" borderId="30" xfId="146" applyFont="1" applyFill="1" applyBorder="1" applyAlignment="1">
      <alignment vertical="center"/>
    </xf>
    <xf numFmtId="0" fontId="6" fillId="0" borderId="246" xfId="146" applyFont="1" applyFill="1" applyBorder="1" applyAlignment="1">
      <alignment horizontal="distributed" vertical="center"/>
    </xf>
    <xf numFmtId="0" fontId="6" fillId="0" borderId="140" xfId="146" applyFont="1" applyFill="1" applyBorder="1" applyAlignment="1">
      <alignment vertical="center"/>
    </xf>
    <xf numFmtId="0" fontId="6" fillId="0" borderId="0" xfId="146" applyFont="1" applyFill="1" applyBorder="1" applyAlignment="1">
      <alignment vertical="center"/>
    </xf>
    <xf numFmtId="0" fontId="6" fillId="0" borderId="0" xfId="146" applyFont="1" applyFill="1" applyBorder="1" applyAlignment="1">
      <alignment horizontal="distributed" vertical="center"/>
    </xf>
    <xf numFmtId="0" fontId="6" fillId="0" borderId="6" xfId="146" applyFont="1" applyFill="1" applyBorder="1" applyAlignment="1">
      <alignment horizontal="center" vertical="center"/>
    </xf>
    <xf numFmtId="0" fontId="6" fillId="0" borderId="7" xfId="146" applyFont="1" applyFill="1" applyBorder="1" applyAlignment="1">
      <alignment horizontal="centerContinuous" vertical="center"/>
    </xf>
    <xf numFmtId="0" fontId="6" fillId="0" borderId="292" xfId="146" applyFont="1" applyFill="1" applyBorder="1" applyAlignment="1">
      <alignment horizontal="centerContinuous" vertical="center"/>
    </xf>
    <xf numFmtId="0" fontId="6" fillId="0" borderId="292" xfId="146" applyFont="1" applyFill="1" applyBorder="1" applyAlignment="1">
      <alignment horizontal="left" vertical="center"/>
    </xf>
    <xf numFmtId="0" fontId="6" fillId="0" borderId="27" xfId="146" quotePrefix="1" applyFont="1" applyFill="1" applyBorder="1" applyAlignment="1">
      <alignment vertical="center"/>
    </xf>
    <xf numFmtId="38" fontId="6" fillId="8" borderId="322" xfId="147" applyFont="1" applyFill="1" applyBorder="1" applyAlignment="1">
      <alignment horizontal="right" vertical="center"/>
    </xf>
    <xf numFmtId="38" fontId="6" fillId="8" borderId="309" xfId="147" applyFont="1" applyFill="1" applyBorder="1" applyAlignment="1">
      <alignment horizontal="right" vertical="center"/>
    </xf>
    <xf numFmtId="38" fontId="6" fillId="8" borderId="313" xfId="147" applyFont="1" applyFill="1" applyBorder="1" applyAlignment="1">
      <alignment horizontal="right" vertical="center"/>
    </xf>
    <xf numFmtId="0" fontId="69" fillId="13" borderId="0" xfId="0" applyFont="1" applyFill="1"/>
    <xf numFmtId="0" fontId="28" fillId="13" borderId="0" xfId="0" applyFont="1" applyFill="1" applyAlignment="1">
      <alignment horizontal="left"/>
    </xf>
    <xf numFmtId="49" fontId="28" fillId="13" borderId="0" xfId="0" applyNumberFormat="1" applyFont="1" applyFill="1" applyAlignment="1">
      <alignment horizontal="left"/>
    </xf>
    <xf numFmtId="0" fontId="40" fillId="13" borderId="0" xfId="0" applyFont="1" applyFill="1" applyAlignment="1">
      <alignment vertical="center"/>
    </xf>
    <xf numFmtId="0" fontId="0" fillId="13" borderId="0" xfId="0" applyFont="1" applyFill="1" applyAlignment="1">
      <alignment horizontal="center" vertical="center"/>
    </xf>
    <xf numFmtId="0" fontId="83" fillId="0" borderId="0" xfId="43" applyFont="1" applyFill="1" applyBorder="1" applyAlignment="1">
      <alignment vertical="center"/>
    </xf>
    <xf numFmtId="0" fontId="81" fillId="0" borderId="0" xfId="43" applyFont="1" applyFill="1" applyBorder="1" applyAlignment="1">
      <alignment horizontal="center" vertical="center" textRotation="255"/>
    </xf>
    <xf numFmtId="0" fontId="80" fillId="0" borderId="0" xfId="43" applyFont="1" applyFill="1" applyBorder="1" applyAlignment="1">
      <alignment vertical="center"/>
    </xf>
    <xf numFmtId="0" fontId="80" fillId="0" borderId="0" xfId="43" applyFont="1" applyFill="1" applyBorder="1" applyAlignment="1">
      <alignment vertical="center" shrinkToFit="1"/>
    </xf>
    <xf numFmtId="38" fontId="82" fillId="0" borderId="0" xfId="34" applyFont="1" applyFill="1" applyBorder="1" applyAlignment="1">
      <alignment vertical="center" shrinkToFit="1"/>
    </xf>
    <xf numFmtId="0" fontId="82" fillId="0" borderId="0" xfId="43" applyFont="1" applyFill="1" applyAlignment="1">
      <alignment vertical="center"/>
    </xf>
    <xf numFmtId="0" fontId="6" fillId="0" borderId="0" xfId="146" applyFont="1" applyFill="1" applyBorder="1" applyAlignment="1">
      <alignment horizontal="center" vertical="center"/>
    </xf>
    <xf numFmtId="0" fontId="6" fillId="0" borderId="0" xfId="146" applyFont="1" applyFill="1" applyBorder="1" applyAlignment="1">
      <alignment horizontal="centerContinuous" vertical="center"/>
    </xf>
    <xf numFmtId="0" fontId="6" fillId="0" borderId="0" xfId="146" applyFont="1" applyFill="1" applyBorder="1" applyAlignment="1">
      <alignment horizontal="left" vertical="center"/>
    </xf>
    <xf numFmtId="204" fontId="6" fillId="0" borderId="0" xfId="146" applyNumberFormat="1" applyFont="1" applyFill="1" applyBorder="1" applyAlignment="1">
      <alignment vertical="center"/>
    </xf>
    <xf numFmtId="38" fontId="6" fillId="0" borderId="0" xfId="147" applyFont="1" applyFill="1" applyBorder="1" applyAlignment="1">
      <alignment vertical="center"/>
    </xf>
    <xf numFmtId="0" fontId="36" fillId="8" borderId="14" xfId="143" applyFont="1" applyFill="1" applyBorder="1" applyAlignment="1">
      <alignment horizontal="center" vertical="center"/>
    </xf>
    <xf numFmtId="185" fontId="36" fillId="8" borderId="71" xfId="143" applyNumberFormat="1" applyFont="1" applyFill="1" applyBorder="1" applyAlignment="1">
      <alignment horizontal="right" vertical="center"/>
    </xf>
    <xf numFmtId="185" fontId="36" fillId="8" borderId="12" xfId="143" applyNumberFormat="1" applyFont="1" applyFill="1" applyBorder="1" applyAlignment="1">
      <alignment horizontal="right" vertical="center"/>
    </xf>
    <xf numFmtId="0" fontId="28" fillId="0" borderId="0" xfId="0" applyFont="1" applyFill="1" applyAlignment="1">
      <alignment horizontal="left"/>
    </xf>
    <xf numFmtId="0" fontId="72" fillId="0" borderId="0" xfId="0" applyFont="1" applyFill="1" applyAlignment="1">
      <alignment horizontal="left" vertical="center"/>
    </xf>
    <xf numFmtId="0" fontId="40" fillId="0" borderId="0" xfId="0" applyFont="1" applyFill="1" applyAlignment="1">
      <alignment vertical="center"/>
    </xf>
    <xf numFmtId="0" fontId="84" fillId="0" borderId="0" xfId="0" applyFont="1" applyFill="1" applyAlignment="1">
      <alignment vertical="center"/>
    </xf>
    <xf numFmtId="177" fontId="36" fillId="0" borderId="0" xfId="32" applyNumberFormat="1" applyFont="1" applyFill="1" applyBorder="1" applyAlignment="1">
      <alignment horizontal="right" vertical="center"/>
    </xf>
    <xf numFmtId="10" fontId="36" fillId="0" borderId="0" xfId="32" applyNumberFormat="1" applyFont="1" applyFill="1" applyBorder="1" applyAlignment="1">
      <alignment horizontal="right" vertical="center"/>
    </xf>
    <xf numFmtId="0" fontId="37" fillId="0" borderId="0" xfId="0" applyFont="1" applyFill="1" applyBorder="1" applyAlignment="1">
      <alignment horizontal="center" vertical="top"/>
    </xf>
    <xf numFmtId="0" fontId="12" fillId="0" borderId="0" xfId="0" applyFont="1" applyFill="1"/>
    <xf numFmtId="0" fontId="12" fillId="0" borderId="0" xfId="0" applyFont="1"/>
    <xf numFmtId="0" fontId="66" fillId="9" borderId="3" xfId="0" applyFont="1" applyFill="1" applyBorder="1" applyAlignment="1">
      <alignment horizontal="center" vertical="center" wrapText="1"/>
    </xf>
    <xf numFmtId="0" fontId="36" fillId="0" borderId="3" xfId="0" applyFont="1" applyFill="1" applyBorder="1" applyAlignment="1">
      <alignment horizontal="center" vertical="center"/>
    </xf>
    <xf numFmtId="0" fontId="42" fillId="7" borderId="0" xfId="0" applyFont="1" applyFill="1" applyAlignment="1">
      <alignment horizontal="center" vertical="top"/>
    </xf>
    <xf numFmtId="0" fontId="42" fillId="0" borderId="0" xfId="0" applyFont="1" applyAlignment="1"/>
    <xf numFmtId="0" fontId="42" fillId="0" borderId="0" xfId="0" applyFont="1" applyFill="1" applyBorder="1" applyAlignment="1">
      <alignment vertical="center"/>
    </xf>
    <xf numFmtId="0" fontId="42" fillId="7" borderId="0" xfId="0" applyFont="1" applyFill="1" applyAlignment="1">
      <alignment vertical="top"/>
    </xf>
    <xf numFmtId="0" fontId="42" fillId="0" borderId="0" xfId="0" applyFont="1" applyAlignment="1">
      <alignment vertical="top"/>
    </xf>
    <xf numFmtId="3" fontId="42" fillId="7" borderId="0" xfId="32" applyNumberFormat="1" applyFont="1" applyFill="1" applyBorder="1" applyAlignment="1">
      <alignment horizontal="left" vertical="top"/>
    </xf>
    <xf numFmtId="0" fontId="67" fillId="0" borderId="0" xfId="0" applyFont="1" applyBorder="1" applyAlignment="1">
      <alignment vertical="center" shrinkToFit="1"/>
    </xf>
    <xf numFmtId="0" fontId="86" fillId="8" borderId="3" xfId="0" applyFont="1" applyFill="1" applyBorder="1" applyAlignment="1">
      <alignment horizontal="center" vertical="center" wrapText="1"/>
    </xf>
    <xf numFmtId="0" fontId="36" fillId="8" borderId="3" xfId="0" applyFont="1" applyFill="1" applyBorder="1"/>
    <xf numFmtId="3" fontId="69" fillId="7" borderId="0" xfId="32" applyNumberFormat="1" applyFont="1" applyFill="1"/>
    <xf numFmtId="0" fontId="67" fillId="7" borderId="0" xfId="0" applyFont="1" applyFill="1" applyAlignment="1">
      <alignment vertical="center"/>
    </xf>
    <xf numFmtId="0" fontId="67" fillId="7" borderId="0" xfId="0" applyFont="1" applyFill="1" applyAlignment="1"/>
    <xf numFmtId="3" fontId="67" fillId="7" borderId="0" xfId="32" applyNumberFormat="1" applyFont="1" applyFill="1" applyAlignment="1">
      <alignment horizontal="right"/>
    </xf>
    <xf numFmtId="0" fontId="67" fillId="7" borderId="0" xfId="0" applyFont="1" applyFill="1" applyBorder="1" applyAlignment="1">
      <alignment horizontal="center" vertical="center"/>
    </xf>
    <xf numFmtId="0" fontId="67" fillId="7" borderId="0" xfId="0" applyFont="1" applyFill="1" applyBorder="1"/>
    <xf numFmtId="0" fontId="8" fillId="7" borderId="0" xfId="0" applyFont="1" applyFill="1" applyBorder="1" applyAlignment="1">
      <alignment vertical="center"/>
    </xf>
    <xf numFmtId="187" fontId="67" fillId="7" borderId="0" xfId="0" applyNumberFormat="1" applyFont="1" applyFill="1" applyBorder="1" applyAlignment="1">
      <alignment horizontal="right" vertical="center"/>
    </xf>
    <xf numFmtId="0" fontId="67" fillId="7" borderId="0" xfId="0" applyFont="1" applyFill="1"/>
    <xf numFmtId="0" fontId="42" fillId="7" borderId="0" xfId="0" applyFont="1" applyFill="1"/>
    <xf numFmtId="0" fontId="69" fillId="7" borderId="0" xfId="0" applyFont="1" applyFill="1" applyAlignment="1">
      <alignment horizontal="center" vertical="top"/>
    </xf>
    <xf numFmtId="3" fontId="69" fillId="0" borderId="0" xfId="32" applyNumberFormat="1" applyFont="1" applyFill="1"/>
    <xf numFmtId="0" fontId="87" fillId="0" borderId="0" xfId="0" applyFont="1" applyFill="1" applyAlignment="1"/>
    <xf numFmtId="0" fontId="67" fillId="0" borderId="0" xfId="0" applyFont="1" applyFill="1" applyAlignment="1">
      <alignment horizontal="center" vertical="center"/>
    </xf>
    <xf numFmtId="3" fontId="69" fillId="0" borderId="0" xfId="32" applyNumberFormat="1" applyFont="1" applyFill="1" applyAlignment="1">
      <alignment horizontal="centerContinuous"/>
    </xf>
    <xf numFmtId="3" fontId="88" fillId="0" borderId="0" xfId="32" applyNumberFormat="1" applyFont="1" applyFill="1" applyAlignment="1">
      <alignment horizontal="center" vertical="center"/>
    </xf>
    <xf numFmtId="0" fontId="88" fillId="0" borderId="0" xfId="0" applyFont="1" applyFill="1" applyAlignment="1"/>
    <xf numFmtId="0" fontId="67" fillId="0" borderId="0" xfId="0" applyFont="1" applyFill="1" applyBorder="1"/>
    <xf numFmtId="0" fontId="8" fillId="0" borderId="0" xfId="0" applyFont="1" applyFill="1" applyBorder="1" applyAlignment="1">
      <alignment vertical="center"/>
    </xf>
    <xf numFmtId="0" fontId="67" fillId="0" borderId="0" xfId="0" applyFont="1" applyFill="1" applyBorder="1" applyAlignment="1"/>
    <xf numFmtId="187" fontId="67" fillId="0" borderId="0" xfId="0" applyNumberFormat="1" applyFont="1" applyFill="1" applyBorder="1" applyAlignment="1">
      <alignment horizontal="right" vertical="center"/>
    </xf>
    <xf numFmtId="0" fontId="67" fillId="0" borderId="0" xfId="0" applyFont="1" applyFill="1"/>
    <xf numFmtId="0" fontId="67" fillId="0" borderId="0" xfId="0" applyFont="1" applyFill="1" applyAlignment="1">
      <alignment vertical="center"/>
    </xf>
    <xf numFmtId="0" fontId="67" fillId="0" borderId="0" xfId="0" applyFont="1" applyFill="1" applyBorder="1" applyAlignment="1">
      <alignment vertical="center"/>
    </xf>
    <xf numFmtId="0" fontId="88" fillId="0" borderId="0" xfId="0" applyFont="1" applyFill="1" applyAlignment="1">
      <alignment vertical="center"/>
    </xf>
    <xf numFmtId="0" fontId="90" fillId="0" borderId="0" xfId="0" applyFont="1" applyFill="1" applyAlignment="1"/>
    <xf numFmtId="3" fontId="67" fillId="0" borderId="0" xfId="32" applyNumberFormat="1" applyFont="1" applyFill="1" applyAlignment="1">
      <alignment horizontal="center" vertical="center"/>
    </xf>
    <xf numFmtId="0" fontId="67" fillId="0" borderId="0" xfId="0" applyFont="1" applyFill="1" applyAlignment="1"/>
    <xf numFmtId="0" fontId="67" fillId="0" borderId="3" xfId="0" applyFont="1" applyFill="1" applyBorder="1" applyAlignment="1">
      <alignment vertical="center"/>
    </xf>
    <xf numFmtId="0" fontId="67" fillId="0" borderId="56" xfId="0" applyFont="1" applyFill="1" applyBorder="1" applyAlignment="1">
      <alignment vertical="center"/>
    </xf>
    <xf numFmtId="0" fontId="84" fillId="0" borderId="0" xfId="0" applyFont="1" applyFill="1" applyBorder="1" applyAlignment="1">
      <alignment vertical="center"/>
    </xf>
    <xf numFmtId="0" fontId="42" fillId="0" borderId="3" xfId="0" applyFont="1" applyFill="1" applyBorder="1" applyAlignment="1">
      <alignment vertical="center"/>
    </xf>
    <xf numFmtId="0" fontId="42" fillId="0" borderId="3" xfId="0" applyFont="1" applyFill="1" applyBorder="1" applyAlignment="1">
      <alignment horizontal="center" vertical="center"/>
    </xf>
    <xf numFmtId="177" fontId="12" fillId="8" borderId="3" xfId="32" applyNumberFormat="1" applyFont="1" applyFill="1" applyBorder="1" applyAlignment="1">
      <alignment horizontal="right" vertical="center"/>
    </xf>
    <xf numFmtId="10" fontId="12" fillId="8" borderId="3" xfId="28" applyNumberFormat="1" applyFont="1" applyFill="1" applyBorder="1" applyAlignment="1">
      <alignment horizontal="right" vertical="center"/>
    </xf>
    <xf numFmtId="177" fontId="85" fillId="0" borderId="3" xfId="32" applyNumberFormat="1" applyFont="1" applyFill="1" applyBorder="1" applyAlignment="1">
      <alignment horizontal="right" vertical="center"/>
    </xf>
    <xf numFmtId="10" fontId="85" fillId="0" borderId="3" xfId="32" applyNumberFormat="1" applyFont="1" applyFill="1" applyBorder="1" applyAlignment="1">
      <alignment horizontal="right" vertical="center"/>
    </xf>
    <xf numFmtId="0" fontId="71" fillId="0" borderId="22" xfId="0" applyFont="1" applyFill="1" applyBorder="1" applyAlignment="1">
      <alignment horizontal="center" vertical="center"/>
    </xf>
    <xf numFmtId="0" fontId="67" fillId="8" borderId="186" xfId="0" applyFont="1" applyFill="1" applyBorder="1" applyAlignment="1">
      <alignment vertical="center"/>
    </xf>
    <xf numFmtId="0" fontId="67" fillId="8" borderId="1" xfId="0" applyFont="1" applyFill="1" applyBorder="1" applyAlignment="1">
      <alignment vertical="center"/>
    </xf>
    <xf numFmtId="0" fontId="67" fillId="8" borderId="65" xfId="0" applyFont="1" applyFill="1" applyBorder="1" applyAlignment="1">
      <alignment horizontal="center" vertical="center"/>
    </xf>
    <xf numFmtId="0" fontId="67" fillId="8" borderId="66" xfId="0" applyFont="1" applyFill="1" applyBorder="1" applyAlignment="1">
      <alignment horizontal="center" vertical="center"/>
    </xf>
    <xf numFmtId="0" fontId="67" fillId="8" borderId="86" xfId="0" applyFont="1" applyFill="1" applyBorder="1" applyAlignment="1">
      <alignment horizontal="center" vertical="center"/>
    </xf>
    <xf numFmtId="0" fontId="71" fillId="0" borderId="22" xfId="0" applyFont="1" applyFill="1" applyBorder="1" applyAlignment="1">
      <alignment horizontal="left" vertical="center"/>
    </xf>
    <xf numFmtId="185" fontId="42" fillId="8" borderId="57" xfId="32" applyNumberFormat="1" applyFont="1" applyFill="1" applyBorder="1" applyAlignment="1">
      <alignment vertical="center"/>
    </xf>
    <xf numFmtId="185" fontId="42" fillId="8" borderId="56" xfId="32" applyNumberFormat="1" applyFont="1" applyFill="1" applyBorder="1" applyAlignment="1">
      <alignment vertical="center"/>
    </xf>
    <xf numFmtId="185" fontId="42" fillId="8" borderId="121" xfId="32" applyNumberFormat="1" applyFont="1" applyFill="1" applyBorder="1" applyAlignment="1">
      <alignment vertical="center"/>
    </xf>
    <xf numFmtId="185" fontId="42" fillId="8" borderId="54" xfId="32" applyNumberFormat="1" applyFont="1" applyFill="1" applyBorder="1" applyAlignment="1">
      <alignment vertical="center"/>
    </xf>
    <xf numFmtId="185" fontId="42" fillId="8" borderId="3" xfId="32" applyNumberFormat="1" applyFont="1" applyFill="1" applyBorder="1" applyAlignment="1">
      <alignment vertical="center"/>
    </xf>
    <xf numFmtId="185" fontId="42" fillId="8" borderId="14" xfId="32" applyNumberFormat="1" applyFont="1" applyFill="1" applyBorder="1" applyAlignment="1">
      <alignment vertical="center"/>
    </xf>
    <xf numFmtId="185" fontId="42" fillId="8" borderId="114" xfId="32" applyNumberFormat="1" applyFont="1" applyFill="1" applyBorder="1" applyAlignment="1">
      <alignment vertical="center"/>
    </xf>
    <xf numFmtId="0" fontId="42" fillId="8" borderId="167" xfId="0" applyFont="1" applyFill="1" applyBorder="1" applyAlignment="1">
      <alignment horizontal="center" vertical="center"/>
    </xf>
    <xf numFmtId="0" fontId="42" fillId="8" borderId="330" xfId="0" applyFont="1" applyFill="1" applyBorder="1" applyAlignment="1">
      <alignment horizontal="center" vertical="center"/>
    </xf>
    <xf numFmtId="0" fontId="42" fillId="8" borderId="337" xfId="0" applyFont="1" applyFill="1" applyBorder="1" applyAlignment="1">
      <alignment horizontal="center" vertical="center"/>
    </xf>
    <xf numFmtId="0" fontId="42" fillId="8" borderId="63" xfId="0" applyFont="1" applyFill="1" applyBorder="1" applyAlignment="1">
      <alignment vertical="center"/>
    </xf>
    <xf numFmtId="0" fontId="42" fillId="8" borderId="62" xfId="0" applyFont="1" applyFill="1" applyBorder="1" applyAlignment="1">
      <alignment vertical="center"/>
    </xf>
    <xf numFmtId="0" fontId="42" fillId="8" borderId="8" xfId="0" applyFont="1" applyFill="1" applyBorder="1" applyAlignment="1">
      <alignment vertical="center"/>
    </xf>
    <xf numFmtId="185" fontId="42" fillId="8" borderId="204" xfId="32" applyNumberFormat="1" applyFont="1" applyFill="1" applyBorder="1" applyAlignment="1">
      <alignment vertical="center"/>
    </xf>
    <xf numFmtId="185" fontId="42" fillId="8" borderId="79" xfId="32" applyNumberFormat="1" applyFont="1" applyFill="1" applyBorder="1" applyAlignment="1">
      <alignment vertical="center"/>
    </xf>
    <xf numFmtId="185" fontId="42" fillId="8" borderId="15" xfId="32" applyNumberFormat="1" applyFont="1" applyFill="1" applyBorder="1" applyAlignment="1">
      <alignment vertical="center"/>
    </xf>
    <xf numFmtId="185" fontId="42" fillId="8" borderId="166" xfId="32" applyNumberFormat="1" applyFont="1" applyFill="1" applyBorder="1" applyAlignment="1">
      <alignment vertical="center"/>
    </xf>
    <xf numFmtId="185" fontId="42" fillId="8" borderId="93" xfId="32" applyNumberFormat="1" applyFont="1" applyFill="1" applyBorder="1" applyAlignment="1">
      <alignment vertical="center"/>
    </xf>
    <xf numFmtId="185" fontId="42" fillId="8" borderId="110" xfId="32" applyNumberFormat="1" applyFont="1" applyFill="1" applyBorder="1" applyAlignment="1">
      <alignment vertical="center"/>
    </xf>
    <xf numFmtId="185" fontId="42" fillId="8" borderId="178" xfId="32" applyNumberFormat="1" applyFont="1" applyFill="1" applyBorder="1" applyAlignment="1">
      <alignment vertical="center"/>
    </xf>
    <xf numFmtId="185" fontId="42" fillId="8" borderId="164" xfId="32" applyNumberFormat="1" applyFont="1" applyFill="1" applyBorder="1" applyAlignment="1">
      <alignment vertical="center"/>
    </xf>
    <xf numFmtId="185" fontId="42" fillId="8" borderId="90" xfId="32" applyNumberFormat="1" applyFont="1" applyFill="1" applyBorder="1" applyAlignment="1">
      <alignment vertical="center"/>
    </xf>
    <xf numFmtId="185" fontId="42" fillId="8" borderId="180" xfId="32" applyNumberFormat="1" applyFont="1" applyFill="1" applyBorder="1" applyAlignment="1">
      <alignment vertical="center"/>
    </xf>
    <xf numFmtId="185" fontId="42" fillId="8" borderId="208" xfId="32" applyNumberFormat="1" applyFont="1" applyFill="1" applyBorder="1" applyAlignment="1">
      <alignment vertical="center"/>
    </xf>
    <xf numFmtId="185" fontId="42" fillId="8" borderId="9" xfId="32" applyNumberFormat="1" applyFont="1" applyFill="1" applyBorder="1" applyAlignment="1">
      <alignment vertical="center"/>
    </xf>
    <xf numFmtId="185" fontId="42" fillId="8" borderId="119" xfId="32" applyNumberFormat="1" applyFont="1" applyFill="1" applyBorder="1" applyAlignment="1">
      <alignment vertical="center"/>
    </xf>
    <xf numFmtId="185" fontId="42" fillId="8" borderId="168" xfId="32" applyNumberFormat="1" applyFont="1" applyFill="1" applyBorder="1" applyAlignment="1">
      <alignment vertical="center"/>
    </xf>
    <xf numFmtId="185" fontId="42" fillId="8" borderId="43" xfId="32" applyNumberFormat="1" applyFont="1" applyFill="1" applyBorder="1" applyAlignment="1">
      <alignment vertical="center"/>
    </xf>
    <xf numFmtId="185" fontId="42" fillId="8" borderId="35" xfId="32" applyNumberFormat="1" applyFont="1" applyFill="1" applyBorder="1" applyAlignment="1">
      <alignment vertical="center"/>
    </xf>
    <xf numFmtId="185" fontId="42" fillId="8" borderId="62" xfId="32" applyNumberFormat="1" applyFont="1" applyFill="1" applyBorder="1" applyAlignment="1">
      <alignment vertical="center"/>
    </xf>
    <xf numFmtId="185" fontId="42" fillId="8" borderId="8" xfId="32" applyNumberFormat="1" applyFont="1" applyFill="1" applyBorder="1" applyAlignment="1">
      <alignment vertical="center"/>
    </xf>
    <xf numFmtId="185" fontId="42" fillId="8" borderId="165" xfId="32" applyNumberFormat="1" applyFont="1" applyFill="1" applyBorder="1" applyAlignment="1">
      <alignment vertical="center"/>
    </xf>
    <xf numFmtId="185" fontId="42" fillId="8" borderId="116" xfId="32" applyNumberFormat="1" applyFont="1" applyFill="1" applyBorder="1" applyAlignment="1">
      <alignment vertical="center"/>
    </xf>
    <xf numFmtId="185" fontId="42" fillId="8" borderId="71" xfId="32" applyNumberFormat="1" applyFont="1" applyFill="1" applyBorder="1" applyAlignment="1">
      <alignment vertical="center"/>
    </xf>
    <xf numFmtId="185" fontId="42" fillId="8" borderId="115" xfId="32" applyNumberFormat="1" applyFont="1" applyFill="1" applyBorder="1" applyAlignment="1">
      <alignment vertical="center"/>
    </xf>
    <xf numFmtId="185" fontId="42" fillId="8" borderId="207" xfId="32" applyNumberFormat="1" applyFont="1" applyFill="1" applyBorder="1" applyAlignment="1">
      <alignment vertical="center"/>
    </xf>
    <xf numFmtId="185" fontId="42" fillId="8" borderId="177" xfId="32" applyNumberFormat="1" applyFont="1" applyFill="1" applyBorder="1" applyAlignment="1">
      <alignment vertical="center"/>
    </xf>
    <xf numFmtId="185" fontId="42" fillId="8" borderId="211" xfId="32" applyNumberFormat="1" applyFont="1" applyFill="1" applyBorder="1" applyAlignment="1">
      <alignment vertical="center"/>
    </xf>
    <xf numFmtId="185" fontId="42" fillId="8" borderId="176" xfId="32" applyNumberFormat="1" applyFont="1" applyFill="1" applyBorder="1" applyAlignment="1">
      <alignment vertical="center"/>
    </xf>
    <xf numFmtId="185" fontId="42" fillId="8" borderId="179" xfId="32" applyNumberFormat="1" applyFont="1" applyFill="1" applyBorder="1" applyAlignment="1">
      <alignment vertical="center"/>
    </xf>
    <xf numFmtId="185" fontId="42" fillId="8" borderId="52" xfId="32" applyNumberFormat="1" applyFont="1" applyFill="1" applyBorder="1" applyAlignment="1">
      <alignment vertical="center"/>
    </xf>
    <xf numFmtId="185" fontId="42" fillId="8" borderId="11" xfId="32" applyNumberFormat="1" applyFont="1" applyFill="1" applyBorder="1" applyAlignment="1">
      <alignment vertical="center"/>
    </xf>
    <xf numFmtId="185" fontId="42" fillId="8" borderId="113" xfId="32" applyNumberFormat="1" applyFont="1" applyFill="1" applyBorder="1" applyAlignment="1">
      <alignment vertical="center"/>
    </xf>
    <xf numFmtId="185" fontId="42" fillId="8" borderId="57" xfId="32" applyNumberFormat="1" applyFont="1" applyFill="1" applyBorder="1" applyAlignment="1">
      <alignment horizontal="right" vertical="center"/>
    </xf>
    <xf numFmtId="185" fontId="42" fillId="8" borderId="56" xfId="32" applyNumberFormat="1" applyFont="1" applyFill="1" applyBorder="1" applyAlignment="1">
      <alignment horizontal="right" vertical="center"/>
    </xf>
    <xf numFmtId="185" fontId="42" fillId="8" borderId="121" xfId="32" applyNumberFormat="1" applyFont="1" applyFill="1" applyBorder="1" applyAlignment="1">
      <alignment horizontal="right" vertical="center"/>
    </xf>
    <xf numFmtId="185" fontId="42" fillId="8" borderId="208" xfId="32" applyNumberFormat="1" applyFont="1" applyFill="1" applyBorder="1" applyAlignment="1">
      <alignment horizontal="right" vertical="center"/>
    </xf>
    <xf numFmtId="185" fontId="42" fillId="8" borderId="9" xfId="32" applyNumberFormat="1" applyFont="1" applyFill="1" applyBorder="1" applyAlignment="1">
      <alignment horizontal="right" vertical="center"/>
    </xf>
    <xf numFmtId="185" fontId="42" fillId="8" borderId="119" xfId="32" applyNumberFormat="1" applyFont="1" applyFill="1" applyBorder="1" applyAlignment="1">
      <alignment horizontal="right" vertical="center"/>
    </xf>
    <xf numFmtId="185" fontId="42" fillId="8" borderId="54" xfId="32" applyNumberFormat="1" applyFont="1" applyFill="1" applyBorder="1" applyAlignment="1">
      <alignment horizontal="right" vertical="center"/>
    </xf>
    <xf numFmtId="185" fontId="42" fillId="8" borderId="3" xfId="32" applyNumberFormat="1" applyFont="1" applyFill="1" applyBorder="1" applyAlignment="1">
      <alignment horizontal="right" vertical="center"/>
    </xf>
    <xf numFmtId="185" fontId="42" fillId="8" borderId="114" xfId="32" applyNumberFormat="1" applyFont="1" applyFill="1" applyBorder="1" applyAlignment="1">
      <alignment horizontal="right" vertical="center"/>
    </xf>
    <xf numFmtId="185" fontId="42" fillId="8" borderId="52" xfId="32" applyNumberFormat="1" applyFont="1" applyFill="1" applyBorder="1" applyAlignment="1">
      <alignment horizontal="right" vertical="center"/>
    </xf>
    <xf numFmtId="185" fontId="42" fillId="8" borderId="11" xfId="32" applyNumberFormat="1" applyFont="1" applyFill="1" applyBorder="1" applyAlignment="1">
      <alignment horizontal="right" vertical="center"/>
    </xf>
    <xf numFmtId="185" fontId="42" fillId="8" borderId="113" xfId="32" applyNumberFormat="1" applyFont="1" applyFill="1" applyBorder="1" applyAlignment="1">
      <alignment horizontal="right" vertical="center"/>
    </xf>
    <xf numFmtId="185" fontId="42" fillId="8" borderId="63" xfId="32" applyNumberFormat="1" applyFont="1" applyFill="1" applyBorder="1" applyAlignment="1">
      <alignment horizontal="right" vertical="center"/>
    </xf>
    <xf numFmtId="185" fontId="42" fillId="8" borderId="62" xfId="32" applyNumberFormat="1" applyFont="1" applyFill="1" applyBorder="1" applyAlignment="1">
      <alignment horizontal="right" vertical="center"/>
    </xf>
    <xf numFmtId="185" fontId="42" fillId="8" borderId="8" xfId="32" applyNumberFormat="1" applyFont="1" applyFill="1" applyBorder="1" applyAlignment="1">
      <alignment horizontal="right" vertical="center"/>
    </xf>
    <xf numFmtId="185" fontId="42" fillId="8" borderId="60" xfId="32" applyNumberFormat="1" applyFont="1" applyFill="1" applyBorder="1" applyAlignment="1">
      <alignment horizontal="right" vertical="center"/>
    </xf>
    <xf numFmtId="185" fontId="42" fillId="8" borderId="59" xfId="32" applyNumberFormat="1" applyFont="1" applyFill="1" applyBorder="1" applyAlignment="1">
      <alignment horizontal="right" vertical="center"/>
    </xf>
    <xf numFmtId="185" fontId="42" fillId="8" borderId="67" xfId="32" applyNumberFormat="1" applyFont="1" applyFill="1" applyBorder="1" applyAlignment="1">
      <alignment horizontal="right" vertical="center"/>
    </xf>
    <xf numFmtId="185" fontId="42" fillId="8" borderId="165" xfId="32" applyNumberFormat="1" applyFont="1" applyFill="1" applyBorder="1" applyAlignment="1">
      <alignment horizontal="right" vertical="center"/>
    </xf>
    <xf numFmtId="185" fontId="42" fillId="8" borderId="116" xfId="32" applyNumberFormat="1" applyFont="1" applyFill="1" applyBorder="1" applyAlignment="1">
      <alignment horizontal="right" vertical="center"/>
    </xf>
    <xf numFmtId="185" fontId="42" fillId="8" borderId="115" xfId="32" applyNumberFormat="1" applyFont="1" applyFill="1" applyBorder="1" applyAlignment="1">
      <alignment horizontal="right" vertical="center"/>
    </xf>
    <xf numFmtId="3" fontId="67" fillId="0" borderId="0" xfId="32" applyNumberFormat="1" applyFont="1" applyFill="1" applyAlignment="1">
      <alignment horizontal="right"/>
    </xf>
    <xf numFmtId="0" fontId="67" fillId="0" borderId="0" xfId="0" applyFont="1" applyFill="1" applyBorder="1" applyAlignment="1">
      <alignment horizontal="center" vertical="center"/>
    </xf>
    <xf numFmtId="0" fontId="43" fillId="0" borderId="0" xfId="0" applyFont="1" applyFill="1" applyAlignment="1">
      <alignment horizontal="center" vertical="center"/>
    </xf>
    <xf numFmtId="3" fontId="87" fillId="0" borderId="0" xfId="32" applyNumberFormat="1" applyFont="1" applyFill="1" applyAlignment="1">
      <alignment horizontal="center" vertical="center"/>
    </xf>
    <xf numFmtId="0" fontId="90" fillId="0" borderId="0" xfId="0" applyFont="1" applyFill="1" applyAlignment="1">
      <alignment horizontal="center" vertical="center"/>
    </xf>
    <xf numFmtId="0" fontId="26" fillId="0" borderId="0" xfId="0" applyFont="1" applyFill="1" applyAlignment="1">
      <alignment horizontal="center" vertical="center"/>
    </xf>
    <xf numFmtId="0" fontId="26" fillId="0" borderId="0" xfId="0" applyFont="1" applyFill="1" applyAlignment="1">
      <alignment vertical="center"/>
    </xf>
    <xf numFmtId="0" fontId="42" fillId="0" borderId="16" xfId="0" applyFont="1" applyFill="1" applyBorder="1"/>
    <xf numFmtId="0" fontId="42" fillId="0" borderId="16" xfId="0" applyFont="1" applyFill="1" applyBorder="1" applyAlignment="1">
      <alignment horizontal="right" vertical="center"/>
    </xf>
    <xf numFmtId="3" fontId="42" fillId="0" borderId="61" xfId="32" applyNumberFormat="1" applyFont="1" applyFill="1" applyBorder="1"/>
    <xf numFmtId="3" fontId="42" fillId="0" borderId="0" xfId="32" applyNumberFormat="1" applyFont="1" applyFill="1"/>
    <xf numFmtId="3" fontId="42" fillId="0" borderId="61" xfId="32" applyNumberFormat="1" applyFont="1" applyFill="1" applyBorder="1" applyAlignment="1">
      <alignment vertical="center"/>
    </xf>
    <xf numFmtId="3" fontId="42" fillId="0" borderId="0" xfId="32" applyNumberFormat="1" applyFont="1" applyFill="1" applyBorder="1" applyAlignment="1">
      <alignment horizontal="center" vertical="center"/>
    </xf>
    <xf numFmtId="3" fontId="42" fillId="0" borderId="0" xfId="32" applyNumberFormat="1" applyFont="1" applyFill="1" applyAlignment="1">
      <alignment vertical="center"/>
    </xf>
    <xf numFmtId="3" fontId="42" fillId="0" borderId="20" xfId="32" applyNumberFormat="1" applyFont="1" applyFill="1" applyBorder="1" applyAlignment="1">
      <alignment vertical="center"/>
    </xf>
    <xf numFmtId="3" fontId="42" fillId="0" borderId="19" xfId="32" applyNumberFormat="1" applyFont="1" applyFill="1" applyBorder="1" applyAlignment="1">
      <alignment horizontal="center" vertical="center"/>
    </xf>
    <xf numFmtId="3" fontId="42" fillId="0" borderId="62" xfId="32" applyNumberFormat="1" applyFont="1" applyFill="1" applyBorder="1" applyAlignment="1">
      <alignment horizontal="center" vertical="center"/>
    </xf>
    <xf numFmtId="3" fontId="42" fillId="0" borderId="70" xfId="32" applyNumberFormat="1" applyFont="1" applyFill="1" applyBorder="1" applyAlignment="1">
      <alignment vertical="center"/>
    </xf>
    <xf numFmtId="3" fontId="42" fillId="0" borderId="11" xfId="32" applyNumberFormat="1" applyFont="1" applyFill="1" applyBorder="1" applyAlignment="1">
      <alignment horizontal="center" vertical="center"/>
    </xf>
    <xf numFmtId="3" fontId="42" fillId="0" borderId="13" xfId="32" applyNumberFormat="1" applyFont="1" applyFill="1" applyBorder="1" applyAlignment="1">
      <alignment horizontal="center" vertical="center"/>
    </xf>
    <xf numFmtId="3" fontId="42" fillId="0" borderId="17" xfId="32" applyNumberFormat="1" applyFont="1" applyFill="1" applyBorder="1" applyAlignment="1">
      <alignment horizontal="center" vertical="center"/>
    </xf>
    <xf numFmtId="3" fontId="42" fillId="0" borderId="0" xfId="32" applyNumberFormat="1" applyFont="1" applyFill="1" applyBorder="1" applyAlignment="1">
      <alignment vertical="center"/>
    </xf>
    <xf numFmtId="3" fontId="42" fillId="0" borderId="18" xfId="32" applyNumberFormat="1" applyFont="1" applyFill="1" applyBorder="1" applyAlignment="1">
      <alignment horizontal="left" vertical="center"/>
    </xf>
    <xf numFmtId="3" fontId="42" fillId="0" borderId="51" xfId="32" applyNumberFormat="1" applyFont="1" applyFill="1" applyBorder="1" applyAlignment="1">
      <alignment vertical="center"/>
    </xf>
    <xf numFmtId="3" fontId="42" fillId="0" borderId="22" xfId="32" applyNumberFormat="1" applyFont="1" applyFill="1" applyBorder="1" applyAlignment="1">
      <alignment horizontal="center" vertical="center"/>
    </xf>
    <xf numFmtId="3" fontId="42" fillId="0" borderId="18" xfId="32" applyNumberFormat="1" applyFont="1" applyFill="1" applyBorder="1" applyAlignment="1">
      <alignment vertical="center"/>
    </xf>
    <xf numFmtId="3" fontId="42" fillId="0" borderId="16" xfId="32" applyNumberFormat="1" applyFont="1" applyFill="1" applyBorder="1" applyAlignment="1">
      <alignment vertical="center"/>
    </xf>
    <xf numFmtId="3" fontId="42" fillId="0" borderId="7" xfId="32" applyNumberFormat="1" applyFont="1" applyFill="1" applyBorder="1"/>
    <xf numFmtId="3" fontId="42" fillId="0" borderId="0" xfId="32" applyNumberFormat="1" applyFont="1" applyFill="1" applyBorder="1"/>
    <xf numFmtId="3" fontId="42" fillId="0" borderId="20" xfId="32" applyNumberFormat="1" applyFont="1" applyFill="1" applyBorder="1"/>
    <xf numFmtId="3" fontId="42" fillId="0" borderId="99" xfId="32" applyNumberFormat="1" applyFont="1" applyFill="1" applyBorder="1" applyAlignment="1">
      <alignment horizontal="center" vertical="center"/>
    </xf>
    <xf numFmtId="3" fontId="42" fillId="0" borderId="97" xfId="32" applyNumberFormat="1" applyFont="1" applyFill="1" applyBorder="1" applyAlignment="1">
      <alignment horizontal="center" vertical="center"/>
    </xf>
    <xf numFmtId="3" fontId="42" fillId="0" borderId="98" xfId="32" applyNumberFormat="1" applyFont="1" applyFill="1" applyBorder="1" applyAlignment="1">
      <alignment vertical="center"/>
    </xf>
    <xf numFmtId="0" fontId="67" fillId="0" borderId="98" xfId="0" applyFont="1" applyFill="1" applyBorder="1" applyAlignment="1">
      <alignment vertical="center"/>
    </xf>
    <xf numFmtId="3" fontId="42" fillId="0" borderId="109" xfId="32" applyNumberFormat="1" applyFont="1" applyFill="1" applyBorder="1" applyAlignment="1">
      <alignment horizontal="center" vertical="center"/>
    </xf>
    <xf numFmtId="3" fontId="42" fillId="0" borderId="12" xfId="32" applyNumberFormat="1" applyFont="1" applyFill="1" applyBorder="1"/>
    <xf numFmtId="0" fontId="26" fillId="0" borderId="0" xfId="0" applyFont="1" applyFill="1" applyAlignment="1"/>
    <xf numFmtId="0" fontId="42" fillId="0" borderId="113" xfId="0" applyFont="1" applyFill="1" applyBorder="1" applyAlignment="1">
      <alignment horizontal="center" vertical="center"/>
    </xf>
    <xf numFmtId="3" fontId="42" fillId="0" borderId="121" xfId="32" applyNumberFormat="1" applyFont="1" applyFill="1" applyBorder="1" applyAlignment="1">
      <alignment vertical="center"/>
    </xf>
    <xf numFmtId="3" fontId="91" fillId="0" borderId="0" xfId="32" applyNumberFormat="1" applyFont="1" applyFill="1"/>
    <xf numFmtId="3" fontId="69" fillId="0" borderId="0" xfId="32" applyNumberFormat="1" applyFont="1" applyFill="1" applyAlignment="1">
      <alignment vertical="top"/>
    </xf>
    <xf numFmtId="3" fontId="91" fillId="0" borderId="0" xfId="32" applyNumberFormat="1" applyFont="1" applyFill="1" applyAlignment="1">
      <alignment vertical="top"/>
    </xf>
    <xf numFmtId="0" fontId="42" fillId="0" borderId="121" xfId="0" applyFont="1" applyFill="1" applyBorder="1" applyAlignment="1">
      <alignment horizontal="center" vertical="center"/>
    </xf>
    <xf numFmtId="0" fontId="42" fillId="0" borderId="56" xfId="0" applyFont="1" applyFill="1" applyBorder="1" applyAlignment="1">
      <alignment horizontal="center" vertical="center"/>
    </xf>
    <xf numFmtId="0" fontId="42" fillId="0" borderId="104" xfId="0" applyFont="1" applyFill="1" applyBorder="1" applyAlignment="1">
      <alignment horizontal="center" vertical="center"/>
    </xf>
    <xf numFmtId="0" fontId="42" fillId="0" borderId="103" xfId="0" applyFont="1" applyFill="1" applyBorder="1" applyAlignment="1">
      <alignment horizontal="center" vertical="center"/>
    </xf>
    <xf numFmtId="0" fontId="42" fillId="0" borderId="57" xfId="0" applyFont="1" applyFill="1" applyBorder="1" applyAlignment="1">
      <alignment horizontal="center" vertical="center"/>
    </xf>
    <xf numFmtId="0" fontId="42" fillId="0" borderId="55" xfId="0" applyFont="1" applyFill="1" applyBorder="1" applyAlignment="1">
      <alignment horizontal="center" vertical="center"/>
    </xf>
    <xf numFmtId="0" fontId="42" fillId="0" borderId="102" xfId="0" applyFont="1" applyFill="1" applyBorder="1" applyAlignment="1">
      <alignment horizontal="center" vertical="center"/>
    </xf>
    <xf numFmtId="0" fontId="42" fillId="0" borderId="181" xfId="0" applyFont="1" applyFill="1" applyBorder="1" applyAlignment="1">
      <alignment horizontal="center" vertical="center"/>
    </xf>
    <xf numFmtId="0" fontId="28" fillId="13" borderId="0" xfId="43" applyFont="1" applyFill="1" applyAlignment="1"/>
    <xf numFmtId="0" fontId="6" fillId="0" borderId="0" xfId="151" applyFont="1" applyFill="1" applyBorder="1">
      <alignment vertical="center"/>
    </xf>
    <xf numFmtId="0" fontId="6" fillId="0" borderId="0" xfId="151" applyFont="1" applyFill="1" applyBorder="1" applyAlignment="1">
      <alignment horizontal="center" vertical="center" textRotation="255"/>
    </xf>
    <xf numFmtId="38" fontId="6" fillId="0" borderId="342" xfId="147" applyFont="1" applyFill="1" applyBorder="1" applyAlignment="1">
      <alignment vertical="center"/>
    </xf>
    <xf numFmtId="38" fontId="6" fillId="0" borderId="79" xfId="147" applyFont="1" applyFill="1" applyBorder="1" applyAlignment="1">
      <alignment vertical="center"/>
    </xf>
    <xf numFmtId="0" fontId="6" fillId="0" borderId="19" xfId="151" applyFont="1" applyFill="1" applyBorder="1">
      <alignment vertical="center"/>
    </xf>
    <xf numFmtId="38" fontId="6" fillId="0" borderId="10" xfId="147" applyFont="1" applyFill="1" applyBorder="1" applyAlignment="1">
      <alignment vertical="center"/>
    </xf>
    <xf numFmtId="38" fontId="6" fillId="0" borderId="343" xfId="147" applyFont="1" applyFill="1" applyBorder="1" applyAlignment="1">
      <alignment vertical="center"/>
    </xf>
    <xf numFmtId="38" fontId="6" fillId="0" borderId="3" xfId="147" applyFont="1" applyFill="1" applyBorder="1" applyAlignment="1">
      <alignment vertical="center"/>
    </xf>
    <xf numFmtId="38" fontId="6" fillId="0" borderId="343" xfId="147" applyFont="1" applyFill="1" applyBorder="1" applyAlignment="1">
      <alignment horizontal="right" vertical="center"/>
    </xf>
    <xf numFmtId="38" fontId="6" fillId="0" borderId="3" xfId="147" applyFont="1" applyFill="1" applyBorder="1" applyAlignment="1">
      <alignment horizontal="right" vertical="center"/>
    </xf>
    <xf numFmtId="185" fontId="42" fillId="8" borderId="183" xfId="32" applyNumberFormat="1" applyFont="1" applyFill="1" applyBorder="1" applyAlignment="1">
      <alignment horizontal="right" vertical="center"/>
    </xf>
    <xf numFmtId="185" fontId="42" fillId="8" borderId="13" xfId="32" applyNumberFormat="1" applyFont="1" applyFill="1" applyBorder="1" applyAlignment="1">
      <alignment horizontal="right" vertical="center"/>
    </xf>
    <xf numFmtId="185" fontId="42" fillId="8" borderId="21" xfId="32" applyNumberFormat="1" applyFont="1" applyFill="1" applyBorder="1" applyAlignment="1">
      <alignment horizontal="right" vertical="center"/>
    </xf>
    <xf numFmtId="185" fontId="42" fillId="8" borderId="97" xfId="32" applyNumberFormat="1" applyFont="1" applyFill="1" applyBorder="1" applyAlignment="1">
      <alignment horizontal="right" vertical="center"/>
    </xf>
    <xf numFmtId="185" fontId="42" fillId="8" borderId="17" xfId="32" applyNumberFormat="1" applyFont="1" applyFill="1" applyBorder="1" applyAlignment="1">
      <alignment horizontal="right" vertical="center"/>
    </xf>
    <xf numFmtId="185" fontId="42" fillId="8" borderId="102" xfId="32" applyNumberFormat="1" applyFont="1" applyFill="1" applyBorder="1" applyAlignment="1">
      <alignment horizontal="right" vertical="center"/>
    </xf>
    <xf numFmtId="185" fontId="42" fillId="8" borderId="19" xfId="32" applyNumberFormat="1" applyFont="1" applyFill="1" applyBorder="1" applyAlignment="1">
      <alignment horizontal="right" vertical="center"/>
    </xf>
    <xf numFmtId="185" fontId="42" fillId="8" borderId="183" xfId="32" applyNumberFormat="1" applyFont="1" applyFill="1" applyBorder="1" applyAlignment="1">
      <alignment horizontal="center" vertical="center"/>
    </xf>
    <xf numFmtId="185" fontId="42" fillId="8" borderId="99" xfId="32" applyNumberFormat="1" applyFont="1" applyFill="1" applyBorder="1" applyAlignment="1">
      <alignment horizontal="center" vertical="center"/>
    </xf>
    <xf numFmtId="185" fontId="42" fillId="8" borderId="109" xfId="32" applyNumberFormat="1" applyFont="1" applyFill="1" applyBorder="1" applyAlignment="1">
      <alignment horizontal="center" vertical="center"/>
    </xf>
    <xf numFmtId="185" fontId="42" fillId="8" borderId="181" xfId="32" applyNumberFormat="1" applyFont="1" applyFill="1" applyBorder="1" applyAlignment="1">
      <alignment horizontal="center" vertical="center"/>
    </xf>
    <xf numFmtId="185" fontId="42" fillId="8" borderId="177" xfId="32" applyNumberFormat="1" applyFont="1" applyFill="1" applyBorder="1" applyAlignment="1">
      <alignment horizontal="center" vertical="center"/>
    </xf>
    <xf numFmtId="185" fontId="42" fillId="8" borderId="93" xfId="32" applyNumberFormat="1" applyFont="1" applyFill="1" applyBorder="1" applyAlignment="1">
      <alignment horizontal="center" vertical="center"/>
    </xf>
    <xf numFmtId="185" fontId="42" fillId="8" borderId="330" xfId="32" applyNumberFormat="1" applyFont="1" applyFill="1" applyBorder="1" applyAlignment="1">
      <alignment horizontal="center" vertical="center"/>
    </xf>
    <xf numFmtId="185" fontId="42" fillId="8" borderId="102" xfId="32" applyNumberFormat="1" applyFont="1" applyFill="1" applyBorder="1" applyAlignment="1">
      <alignment horizontal="center" vertical="center"/>
    </xf>
    <xf numFmtId="185" fontId="42" fillId="8" borderId="105" xfId="32" applyNumberFormat="1" applyFont="1" applyFill="1" applyBorder="1" applyAlignment="1">
      <alignment horizontal="center" vertical="center"/>
    </xf>
    <xf numFmtId="185" fontId="42" fillId="8" borderId="341" xfId="32" applyNumberFormat="1" applyFont="1" applyFill="1" applyBorder="1" applyAlignment="1">
      <alignment horizontal="center" vertical="center"/>
    </xf>
    <xf numFmtId="185" fontId="42" fillId="8" borderId="13" xfId="32" applyNumberFormat="1" applyFont="1" applyFill="1" applyBorder="1" applyAlignment="1">
      <alignment horizontal="center" vertical="center"/>
    </xf>
    <xf numFmtId="0" fontId="42" fillId="8" borderId="105" xfId="0" applyFont="1" applyFill="1" applyBorder="1" applyAlignment="1">
      <alignment horizontal="center" vertical="center"/>
    </xf>
    <xf numFmtId="0" fontId="42" fillId="8" borderId="181" xfId="0" applyFont="1" applyFill="1" applyBorder="1" applyAlignment="1">
      <alignment horizontal="center" vertical="center"/>
    </xf>
    <xf numFmtId="185" fontId="42" fillId="8" borderId="124" xfId="32" applyNumberFormat="1" applyFont="1" applyFill="1" applyBorder="1" applyAlignment="1">
      <alignment vertical="center"/>
    </xf>
    <xf numFmtId="185" fontId="42" fillId="8" borderId="339" xfId="32" applyNumberFormat="1" applyFont="1" applyFill="1" applyBorder="1" applyAlignment="1">
      <alignment vertical="center"/>
    </xf>
    <xf numFmtId="185" fontId="42" fillId="8" borderId="117" xfId="32" applyNumberFormat="1" applyFont="1" applyFill="1" applyBorder="1" applyAlignment="1">
      <alignment vertical="center"/>
    </xf>
    <xf numFmtId="185" fontId="42" fillId="8" borderId="112" xfId="32" applyNumberFormat="1" applyFont="1" applyFill="1" applyBorder="1" applyAlignment="1">
      <alignment vertical="center"/>
    </xf>
    <xf numFmtId="185" fontId="42" fillId="8" borderId="125" xfId="32" applyNumberFormat="1" applyFont="1" applyFill="1" applyBorder="1" applyAlignment="1">
      <alignment vertical="center"/>
    </xf>
    <xf numFmtId="185" fontId="42" fillId="8" borderId="87" xfId="32" applyNumberFormat="1" applyFont="1" applyFill="1" applyBorder="1" applyAlignment="1">
      <alignment vertical="center"/>
    </xf>
    <xf numFmtId="185" fontId="42" fillId="8" borderId="290" xfId="32" applyNumberFormat="1" applyFont="1" applyFill="1" applyBorder="1" applyAlignment="1">
      <alignment vertical="center"/>
    </xf>
    <xf numFmtId="185" fontId="42" fillId="8" borderId="122" xfId="32" applyNumberFormat="1" applyFont="1" applyFill="1" applyBorder="1" applyAlignment="1">
      <alignment vertical="center"/>
    </xf>
    <xf numFmtId="185" fontId="42" fillId="8" borderId="80" xfId="32" applyNumberFormat="1" applyFont="1" applyFill="1" applyBorder="1" applyAlignment="1">
      <alignment horizontal="center" vertical="center"/>
    </xf>
    <xf numFmtId="185" fontId="42" fillId="8" borderId="85" xfId="32" applyNumberFormat="1" applyFont="1" applyFill="1" applyBorder="1" applyAlignment="1">
      <alignment horizontal="right" vertical="center"/>
    </xf>
    <xf numFmtId="185" fontId="42" fillId="8" borderId="87" xfId="32" applyNumberFormat="1" applyFont="1" applyFill="1" applyBorder="1" applyAlignment="1">
      <alignment horizontal="right" vertical="center"/>
    </xf>
    <xf numFmtId="185" fontId="42" fillId="8" borderId="117" xfId="32" applyNumberFormat="1" applyFont="1" applyFill="1" applyBorder="1" applyAlignment="1">
      <alignment horizontal="right" vertical="center"/>
    </xf>
    <xf numFmtId="185" fontId="42" fillId="8" borderId="118" xfId="32" applyNumberFormat="1" applyFont="1" applyFill="1" applyBorder="1" applyAlignment="1">
      <alignment horizontal="right" vertical="center"/>
    </xf>
    <xf numFmtId="185" fontId="42" fillId="8" borderId="340" xfId="32" applyNumberFormat="1" applyFont="1" applyFill="1" applyBorder="1" applyAlignment="1">
      <alignment horizontal="right" vertical="center"/>
    </xf>
    <xf numFmtId="185" fontId="42" fillId="8" borderId="290" xfId="32" applyNumberFormat="1" applyFont="1" applyFill="1" applyBorder="1" applyAlignment="1">
      <alignment horizontal="right" vertical="center"/>
    </xf>
    <xf numFmtId="185" fontId="42" fillId="8" borderId="122" xfId="32" applyNumberFormat="1" applyFont="1" applyFill="1" applyBorder="1" applyAlignment="1">
      <alignment horizontal="right" vertical="center"/>
    </xf>
    <xf numFmtId="185" fontId="42" fillId="8" borderId="123" xfId="32" applyNumberFormat="1" applyFont="1" applyFill="1" applyBorder="1" applyAlignment="1">
      <alignment horizontal="right" vertical="center"/>
    </xf>
    <xf numFmtId="0" fontId="6" fillId="0" borderId="0" xfId="151" applyFont="1" applyFill="1">
      <alignment vertical="center"/>
    </xf>
    <xf numFmtId="0" fontId="72" fillId="0" borderId="0" xfId="151" applyFont="1" applyFill="1">
      <alignment vertical="center"/>
    </xf>
    <xf numFmtId="0" fontId="76" fillId="0" borderId="0" xfId="151" applyFont="1" applyFill="1">
      <alignment vertical="center"/>
    </xf>
    <xf numFmtId="0" fontId="6" fillId="0" borderId="0" xfId="151" applyFont="1" applyFill="1" applyAlignment="1">
      <alignment horizontal="right" vertical="center"/>
    </xf>
    <xf numFmtId="0" fontId="74" fillId="0" borderId="185" xfId="151" applyFont="1" applyFill="1" applyBorder="1" applyAlignment="1">
      <alignment horizontal="center" vertical="center"/>
    </xf>
    <xf numFmtId="0" fontId="6" fillId="0" borderId="344" xfId="151" applyFont="1" applyFill="1" applyBorder="1" applyAlignment="1">
      <alignment horizontal="center" vertical="center"/>
    </xf>
    <xf numFmtId="0" fontId="6" fillId="0" borderId="15" xfId="151" applyFont="1" applyFill="1" applyBorder="1">
      <alignment vertical="center"/>
    </xf>
    <xf numFmtId="0" fontId="74" fillId="0" borderId="79" xfId="151" applyFont="1" applyFill="1" applyBorder="1" applyAlignment="1">
      <alignment horizontal="center" vertical="center" shrinkToFit="1"/>
    </xf>
    <xf numFmtId="0" fontId="6" fillId="0" borderId="79" xfId="151" applyFont="1" applyFill="1" applyBorder="1" applyAlignment="1">
      <alignment horizontal="center" vertical="center" shrinkToFit="1"/>
    </xf>
    <xf numFmtId="0" fontId="6" fillId="0" borderId="83" xfId="151" applyFont="1" applyFill="1" applyBorder="1" applyAlignment="1">
      <alignment horizontal="center" vertical="center" shrinkToFit="1"/>
    </xf>
    <xf numFmtId="0" fontId="6" fillId="0" borderId="199" xfId="151" applyFont="1" applyFill="1" applyBorder="1" applyAlignment="1">
      <alignment horizontal="center" vertical="center" shrinkToFit="1"/>
    </xf>
    <xf numFmtId="0" fontId="6" fillId="0" borderId="342" xfId="151" applyFont="1" applyFill="1" applyBorder="1" applyAlignment="1">
      <alignment horizontal="center" vertical="center"/>
    </xf>
    <xf numFmtId="38" fontId="6" fillId="0" borderId="49" xfId="147" applyFont="1" applyFill="1" applyBorder="1" applyAlignment="1">
      <alignment vertical="center"/>
    </xf>
    <xf numFmtId="38" fontId="6" fillId="0" borderId="346" xfId="147" applyFont="1" applyFill="1" applyBorder="1" applyAlignment="1">
      <alignment vertical="center"/>
    </xf>
    <xf numFmtId="38" fontId="6" fillId="0" borderId="345" xfId="147" applyFont="1" applyFill="1" applyBorder="1" applyAlignment="1">
      <alignment vertical="center"/>
    </xf>
    <xf numFmtId="38" fontId="6" fillId="8" borderId="3" xfId="147" applyFont="1" applyFill="1" applyBorder="1" applyAlignment="1">
      <alignment vertical="center"/>
    </xf>
    <xf numFmtId="38" fontId="6" fillId="0" borderId="75" xfId="147" applyFont="1" applyFill="1" applyBorder="1" applyAlignment="1">
      <alignment vertical="center"/>
    </xf>
    <xf numFmtId="185" fontId="36" fillId="8" borderId="3" xfId="143" applyNumberFormat="1" applyFont="1" applyFill="1" applyBorder="1" applyAlignment="1">
      <alignment horizontal="right" vertical="center"/>
    </xf>
    <xf numFmtId="0" fontId="6" fillId="0" borderId="347" xfId="151" applyFont="1" applyFill="1" applyBorder="1">
      <alignment vertical="center"/>
    </xf>
    <xf numFmtId="178" fontId="36" fillId="0" borderId="347" xfId="125" applyNumberFormat="1" applyFont="1" applyFill="1" applyBorder="1" applyAlignment="1">
      <alignment horizontal="right" vertical="center"/>
    </xf>
    <xf numFmtId="0" fontId="6" fillId="8" borderId="3" xfId="151" applyFont="1" applyFill="1" applyBorder="1">
      <alignment vertical="center"/>
    </xf>
    <xf numFmtId="0" fontId="36" fillId="8" borderId="3" xfId="143" applyFont="1" applyFill="1" applyBorder="1" applyAlignment="1">
      <alignment horizontal="left" vertical="center"/>
    </xf>
    <xf numFmtId="0" fontId="6" fillId="8" borderId="347" xfId="151" applyFont="1" applyFill="1" applyBorder="1">
      <alignment vertical="center"/>
    </xf>
    <xf numFmtId="0" fontId="6" fillId="8" borderId="59" xfId="151" applyFont="1" applyFill="1" applyBorder="1">
      <alignment vertical="center"/>
    </xf>
    <xf numFmtId="0" fontId="36" fillId="8" borderId="59" xfId="143" applyFont="1" applyFill="1" applyBorder="1" applyAlignment="1">
      <alignment horizontal="center" vertical="center"/>
    </xf>
    <xf numFmtId="0" fontId="6" fillId="8" borderId="348" xfId="151" applyFont="1" applyFill="1" applyBorder="1">
      <alignment vertical="center"/>
    </xf>
    <xf numFmtId="38" fontId="6" fillId="0" borderId="69" xfId="147" applyFont="1" applyFill="1" applyBorder="1" applyAlignment="1">
      <alignment vertical="center"/>
    </xf>
    <xf numFmtId="0" fontId="6" fillId="0" borderId="56" xfId="151" applyFont="1" applyFill="1" applyBorder="1">
      <alignment vertical="center"/>
    </xf>
    <xf numFmtId="0" fontId="6" fillId="0" borderId="349" xfId="151" applyFont="1" applyFill="1" applyBorder="1">
      <alignment vertical="center"/>
    </xf>
    <xf numFmtId="38" fontId="6" fillId="0" borderId="104" xfId="147" applyFont="1" applyFill="1" applyBorder="1" applyAlignment="1">
      <alignment vertical="center"/>
    </xf>
    <xf numFmtId="0" fontId="74" fillId="0" borderId="188" xfId="151" applyFont="1" applyFill="1" applyBorder="1" applyAlignment="1">
      <alignment horizontal="center" vertical="center"/>
    </xf>
    <xf numFmtId="0" fontId="74" fillId="0" borderId="81" xfId="151" applyFont="1" applyFill="1" applyBorder="1" applyAlignment="1">
      <alignment horizontal="center" vertical="center" shrinkToFit="1"/>
    </xf>
    <xf numFmtId="0" fontId="6" fillId="8" borderId="68" xfId="151" applyFont="1" applyFill="1" applyBorder="1">
      <alignment vertical="center"/>
    </xf>
    <xf numFmtId="0" fontId="6" fillId="8" borderId="14" xfId="151" applyFont="1" applyFill="1" applyBorder="1">
      <alignment vertical="center"/>
    </xf>
    <xf numFmtId="178" fontId="36" fillId="0" borderId="14" xfId="125" applyNumberFormat="1" applyFont="1" applyFill="1" applyBorder="1" applyAlignment="1">
      <alignment horizontal="right" vertical="center"/>
    </xf>
    <xf numFmtId="0" fontId="6" fillId="0" borderId="78" xfId="151" applyFont="1" applyFill="1" applyBorder="1">
      <alignment vertical="center"/>
    </xf>
    <xf numFmtId="0" fontId="37" fillId="7" borderId="0" xfId="0" applyFont="1" applyFill="1" applyAlignment="1">
      <alignment vertical="top"/>
    </xf>
    <xf numFmtId="0" fontId="69" fillId="0" borderId="0" xfId="0" applyFont="1" applyFill="1" applyAlignment="1">
      <alignment horizontal="center" vertical="top"/>
    </xf>
    <xf numFmtId="3" fontId="69" fillId="0" borderId="0" xfId="32" applyNumberFormat="1" applyFont="1" applyFill="1" applyAlignment="1">
      <alignment horizontal="centerContinuous" vertical="center"/>
    </xf>
    <xf numFmtId="3" fontId="69" fillId="0" borderId="0" xfId="32" applyNumberFormat="1" applyFont="1" applyFill="1" applyAlignment="1">
      <alignment vertical="center"/>
    </xf>
    <xf numFmtId="0" fontId="67" fillId="0" borderId="0" xfId="0" applyFont="1" applyFill="1" applyAlignment="1">
      <alignment horizontal="right" vertical="center"/>
    </xf>
    <xf numFmtId="0" fontId="36" fillId="0" borderId="0" xfId="0" applyFont="1" applyFill="1" applyBorder="1"/>
    <xf numFmtId="0" fontId="36" fillId="0" borderId="70" xfId="0" applyFont="1" applyFill="1" applyBorder="1" applyAlignment="1">
      <alignment vertical="center"/>
    </xf>
    <xf numFmtId="0" fontId="12" fillId="0" borderId="20" xfId="0" applyFont="1" applyFill="1" applyBorder="1" applyAlignment="1">
      <alignment horizontal="center" vertical="center"/>
    </xf>
    <xf numFmtId="0" fontId="42" fillId="0" borderId="97" xfId="0" applyFont="1" applyFill="1" applyBorder="1" applyAlignment="1">
      <alignment horizontal="center" vertical="center"/>
    </xf>
    <xf numFmtId="0" fontId="36" fillId="0" borderId="0" xfId="0" applyFont="1" applyFill="1"/>
    <xf numFmtId="0" fontId="42" fillId="0" borderId="21" xfId="0" applyFont="1" applyFill="1" applyBorder="1" applyAlignment="1">
      <alignment horizontal="center" vertical="center"/>
    </xf>
    <xf numFmtId="0" fontId="12" fillId="0" borderId="21" xfId="0" applyFont="1" applyFill="1" applyBorder="1" applyAlignment="1">
      <alignment horizontal="center" vertical="center"/>
    </xf>
    <xf numFmtId="0" fontId="42" fillId="0" borderId="99"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15" xfId="0" applyFont="1" applyFill="1" applyBorder="1" applyAlignment="1">
      <alignment horizontal="left" vertical="center"/>
    </xf>
    <xf numFmtId="185" fontId="85" fillId="0" borderId="56" xfId="0" applyNumberFormat="1" applyFont="1" applyFill="1" applyBorder="1" applyAlignment="1">
      <alignment horizontal="right" vertical="center"/>
    </xf>
    <xf numFmtId="185" fontId="85" fillId="0" borderId="83" xfId="0" applyNumberFormat="1" applyFont="1" applyFill="1" applyBorder="1" applyAlignment="1">
      <alignment horizontal="right" vertical="center"/>
    </xf>
    <xf numFmtId="0" fontId="70" fillId="0" borderId="185" xfId="0" applyFont="1" applyFill="1" applyBorder="1" applyAlignment="1">
      <alignment horizontal="center" vertical="center"/>
    </xf>
    <xf numFmtId="0" fontId="66" fillId="0" borderId="83" xfId="0" applyFont="1" applyFill="1" applyBorder="1" applyAlignment="1">
      <alignment horizontal="center" vertical="center"/>
    </xf>
    <xf numFmtId="0" fontId="12" fillId="0" borderId="2" xfId="0" applyFont="1" applyFill="1" applyBorder="1" applyAlignment="1">
      <alignment horizontal="left" vertical="center"/>
    </xf>
    <xf numFmtId="0" fontId="12" fillId="0" borderId="14" xfId="0" applyFont="1" applyFill="1" applyBorder="1" applyAlignment="1">
      <alignment horizontal="left" vertical="center"/>
    </xf>
    <xf numFmtId="0" fontId="12" fillId="0" borderId="120" xfId="0" applyFont="1" applyFill="1" applyBorder="1" applyAlignment="1">
      <alignment horizontal="left" vertical="center"/>
    </xf>
    <xf numFmtId="0" fontId="42" fillId="0" borderId="102" xfId="0" applyFont="1" applyFill="1" applyBorder="1" applyAlignment="1">
      <alignment horizontal="left" vertical="center"/>
    </xf>
    <xf numFmtId="0" fontId="42" fillId="0" borderId="104" xfId="0" applyFont="1" applyFill="1" applyBorder="1" applyAlignment="1">
      <alignment horizontal="left" vertical="center"/>
    </xf>
    <xf numFmtId="0" fontId="12" fillId="0" borderId="103" xfId="0" applyFont="1" applyFill="1" applyBorder="1" applyAlignment="1">
      <alignment horizontal="left" vertical="center"/>
    </xf>
    <xf numFmtId="0" fontId="42" fillId="0" borderId="0" xfId="0" applyFont="1" applyFill="1" applyBorder="1" applyAlignment="1">
      <alignment horizontal="center" vertical="center"/>
    </xf>
    <xf numFmtId="0" fontId="42" fillId="0" borderId="103" xfId="0" applyFont="1" applyFill="1" applyBorder="1" applyAlignment="1">
      <alignment horizontal="left" vertical="center"/>
    </xf>
    <xf numFmtId="185" fontId="89" fillId="0" borderId="0" xfId="0" applyNumberFormat="1" applyFont="1" applyFill="1" applyBorder="1" applyAlignment="1">
      <alignment horizontal="right" vertical="center"/>
    </xf>
    <xf numFmtId="0" fontId="42" fillId="0" borderId="0" xfId="0" applyFont="1" applyFill="1" applyBorder="1" applyAlignment="1">
      <alignment horizontal="left" vertical="center"/>
    </xf>
    <xf numFmtId="0" fontId="42" fillId="8" borderId="98" xfId="0" applyFont="1" applyFill="1" applyBorder="1" applyAlignment="1">
      <alignment horizontal="left" vertical="center"/>
    </xf>
    <xf numFmtId="0" fontId="42" fillId="8" borderId="94" xfId="0" applyFont="1" applyFill="1" applyBorder="1" applyAlignment="1">
      <alignment horizontal="left" vertical="center"/>
    </xf>
    <xf numFmtId="0" fontId="42" fillId="8" borderId="22" xfId="0" applyFont="1" applyFill="1" applyBorder="1" applyAlignment="1">
      <alignment horizontal="left" vertical="center"/>
    </xf>
    <xf numFmtId="185" fontId="12" fillId="8" borderId="97" xfId="0" applyNumberFormat="1" applyFont="1" applyFill="1" applyBorder="1" applyAlignment="1">
      <alignment horizontal="right" vertical="center"/>
    </xf>
    <xf numFmtId="0" fontId="42" fillId="8" borderId="105" xfId="0" applyFont="1" applyFill="1" applyBorder="1" applyAlignment="1">
      <alignment horizontal="left" vertical="center"/>
    </xf>
    <xf numFmtId="0" fontId="42" fillId="8" borderId="106" xfId="0" applyFont="1" applyFill="1" applyBorder="1" applyAlignment="1">
      <alignment horizontal="left" vertical="center"/>
    </xf>
    <xf numFmtId="0" fontId="42" fillId="8" borderId="107" xfId="0" applyFont="1" applyFill="1" applyBorder="1" applyAlignment="1">
      <alignment horizontal="left" vertical="center"/>
    </xf>
    <xf numFmtId="185" fontId="12" fillId="8" borderId="109" xfId="0" applyNumberFormat="1" applyFont="1" applyFill="1" applyBorder="1" applyAlignment="1">
      <alignment horizontal="right" vertical="center"/>
    </xf>
    <xf numFmtId="0" fontId="42" fillId="8" borderId="109" xfId="0" applyFont="1" applyFill="1" applyBorder="1" applyAlignment="1">
      <alignment horizontal="right" vertical="center"/>
    </xf>
    <xf numFmtId="0" fontId="42" fillId="8" borderId="110" xfId="0" applyFont="1" applyFill="1" applyBorder="1" applyAlignment="1">
      <alignment horizontal="right" vertical="center"/>
    </xf>
    <xf numFmtId="0" fontId="42" fillId="8" borderId="111" xfId="0" applyFont="1" applyFill="1" applyBorder="1" applyAlignment="1">
      <alignment horizontal="right" vertical="center"/>
    </xf>
    <xf numFmtId="0" fontId="42" fillId="8" borderId="97" xfId="0" applyFont="1" applyFill="1" applyBorder="1" applyAlignment="1">
      <alignment horizontal="left" vertical="center"/>
    </xf>
    <xf numFmtId="0" fontId="42" fillId="8" borderId="71" xfId="0" applyFont="1" applyFill="1" applyBorder="1" applyAlignment="1">
      <alignment horizontal="left" vertical="center"/>
    </xf>
    <xf numFmtId="0" fontId="42" fillId="8" borderId="72" xfId="0" applyFont="1" applyFill="1" applyBorder="1" applyAlignment="1">
      <alignment horizontal="left" vertical="center"/>
    </xf>
    <xf numFmtId="185" fontId="12" fillId="8" borderId="21" xfId="0" applyNumberFormat="1" applyFont="1" applyFill="1" applyBorder="1" applyAlignment="1">
      <alignment horizontal="right" vertical="center"/>
    </xf>
    <xf numFmtId="0" fontId="42" fillId="8" borderId="181" xfId="0" applyFont="1" applyFill="1" applyBorder="1" applyAlignment="1">
      <alignment horizontal="right" vertical="center"/>
    </xf>
    <xf numFmtId="0" fontId="42" fillId="8" borderId="73" xfId="0" applyFont="1" applyFill="1" applyBorder="1" applyAlignment="1">
      <alignment horizontal="right" vertical="center"/>
    </xf>
    <xf numFmtId="0" fontId="42" fillId="8" borderId="74" xfId="0" applyFont="1" applyFill="1" applyBorder="1" applyAlignment="1">
      <alignment horizontal="right" vertical="center"/>
    </xf>
    <xf numFmtId="185" fontId="12" fillId="8" borderId="11" xfId="0" applyNumberFormat="1" applyFont="1" applyFill="1" applyBorder="1" applyAlignment="1">
      <alignment horizontal="right" vertical="center"/>
    </xf>
    <xf numFmtId="185" fontId="12" fillId="8" borderId="13" xfId="0" applyNumberFormat="1" applyFont="1" applyFill="1" applyBorder="1" applyAlignment="1">
      <alignment horizontal="right" vertical="center"/>
    </xf>
    <xf numFmtId="0" fontId="42" fillId="8" borderId="13" xfId="0" applyFont="1" applyFill="1" applyBorder="1" applyAlignment="1">
      <alignment horizontal="right" vertical="center"/>
    </xf>
    <xf numFmtId="0" fontId="42" fillId="8" borderId="14" xfId="0" applyFont="1" applyFill="1" applyBorder="1" applyAlignment="1">
      <alignment horizontal="right" vertical="center"/>
    </xf>
    <xf numFmtId="0" fontId="42" fillId="8" borderId="75" xfId="0" applyFont="1" applyFill="1" applyBorder="1" applyAlignment="1">
      <alignment horizontal="right" vertical="center"/>
    </xf>
    <xf numFmtId="0" fontId="42" fillId="8" borderId="100" xfId="0" applyFont="1" applyFill="1" applyBorder="1" applyAlignment="1">
      <alignment horizontal="left" vertical="center"/>
    </xf>
    <xf numFmtId="185" fontId="12" fillId="8" borderId="99" xfId="0" applyNumberFormat="1" applyFont="1" applyFill="1" applyBorder="1" applyAlignment="1">
      <alignment horizontal="right" vertical="center"/>
    </xf>
    <xf numFmtId="0" fontId="42" fillId="8" borderId="99" xfId="0" applyFont="1" applyFill="1" applyBorder="1" applyAlignment="1">
      <alignment horizontal="left" vertical="center"/>
    </xf>
    <xf numFmtId="0" fontId="42" fillId="8" borderId="211" xfId="0" applyFont="1" applyFill="1" applyBorder="1" applyAlignment="1">
      <alignment horizontal="left" vertical="center"/>
    </xf>
    <xf numFmtId="0" fontId="42" fillId="8" borderId="101" xfId="0" applyFont="1" applyFill="1" applyBorder="1" applyAlignment="1">
      <alignment horizontal="left" vertical="center"/>
    </xf>
    <xf numFmtId="0" fontId="42" fillId="8" borderId="164" xfId="0" applyFont="1" applyFill="1" applyBorder="1" applyAlignment="1"/>
    <xf numFmtId="187" fontId="92" fillId="8" borderId="92" xfId="0" applyNumberFormat="1" applyFont="1" applyFill="1" applyBorder="1" applyAlignment="1">
      <alignment horizontal="right" vertical="center"/>
    </xf>
    <xf numFmtId="187" fontId="92" fillId="8" borderId="108" xfId="0" applyNumberFormat="1" applyFont="1" applyFill="1" applyBorder="1" applyAlignment="1">
      <alignment horizontal="right" vertical="center"/>
    </xf>
    <xf numFmtId="0" fontId="42" fillId="8" borderId="166" xfId="0" applyFont="1" applyFill="1" applyBorder="1" applyAlignment="1"/>
    <xf numFmtId="187" fontId="92" fillId="8" borderId="95" xfId="0" applyNumberFormat="1" applyFont="1" applyFill="1" applyBorder="1" applyAlignment="1">
      <alignment horizontal="right" vertical="center"/>
    </xf>
    <xf numFmtId="187" fontId="92" fillId="8" borderId="112" xfId="0" applyNumberFormat="1" applyFont="1" applyFill="1" applyBorder="1" applyAlignment="1">
      <alignment horizontal="right" vertical="center"/>
    </xf>
    <xf numFmtId="0" fontId="42" fillId="8" borderId="204" xfId="0" applyFont="1" applyFill="1" applyBorder="1" applyAlignment="1"/>
    <xf numFmtId="187" fontId="92" fillId="8" borderId="96" xfId="0" applyNumberFormat="1" applyFont="1" applyFill="1" applyBorder="1" applyAlignment="1">
      <alignment horizontal="right" vertical="center"/>
    </xf>
    <xf numFmtId="187" fontId="92" fillId="8" borderId="80" xfId="0" applyNumberFormat="1" applyFont="1" applyFill="1" applyBorder="1" applyAlignment="1">
      <alignment horizontal="right" vertical="center"/>
    </xf>
    <xf numFmtId="3" fontId="69" fillId="0" borderId="0" xfId="32" applyNumberFormat="1" applyFont="1" applyFill="1" applyBorder="1" applyAlignment="1">
      <alignment horizontal="left" vertical="center"/>
    </xf>
    <xf numFmtId="3" fontId="69" fillId="0" borderId="0" xfId="32" applyNumberFormat="1" applyFont="1" applyFill="1" applyAlignment="1">
      <alignment horizontal="left" vertical="center"/>
    </xf>
    <xf numFmtId="0" fontId="67" fillId="0" borderId="0" xfId="0" applyFont="1" applyFill="1" applyAlignment="1">
      <alignment horizontal="left" vertical="center"/>
    </xf>
    <xf numFmtId="0" fontId="69" fillId="0" borderId="0" xfId="0" applyFont="1" applyFill="1" applyAlignment="1">
      <alignment horizontal="left" vertical="center"/>
    </xf>
    <xf numFmtId="0" fontId="69" fillId="0" borderId="0" xfId="0" applyFont="1" applyFill="1" applyBorder="1" applyAlignment="1">
      <alignment horizontal="left" vertical="center"/>
    </xf>
    <xf numFmtId="0" fontId="42" fillId="0" borderId="0" xfId="0" applyFont="1" applyFill="1" applyAlignment="1">
      <alignment horizontal="left" vertical="center"/>
    </xf>
    <xf numFmtId="0" fontId="12" fillId="9" borderId="350" xfId="43" applyFont="1" applyFill="1" applyBorder="1" applyAlignment="1">
      <alignment horizontal="center" vertical="center"/>
    </xf>
    <xf numFmtId="3" fontId="28" fillId="8" borderId="33" xfId="0" applyNumberFormat="1" applyFont="1" applyFill="1" applyBorder="1" applyAlignment="1">
      <alignment vertical="center"/>
    </xf>
    <xf numFmtId="3" fontId="28" fillId="8" borderId="253" xfId="0" applyNumberFormat="1" applyFont="1" applyFill="1" applyBorder="1" applyAlignment="1">
      <alignment vertical="center"/>
    </xf>
    <xf numFmtId="3" fontId="28" fillId="8" borderId="246" xfId="0" applyNumberFormat="1" applyFont="1" applyFill="1" applyBorder="1" applyAlignment="1">
      <alignment vertical="center"/>
    </xf>
    <xf numFmtId="3" fontId="28" fillId="8" borderId="304" xfId="0" applyNumberFormat="1" applyFont="1" applyFill="1" applyBorder="1" applyAlignment="1">
      <alignment vertical="center"/>
    </xf>
    <xf numFmtId="3" fontId="28" fillId="8" borderId="0" xfId="0" applyNumberFormat="1" applyFont="1" applyFill="1" applyBorder="1" applyAlignment="1">
      <alignment vertical="center"/>
    </xf>
    <xf numFmtId="3" fontId="28" fillId="8" borderId="292" xfId="0" applyNumberFormat="1" applyFont="1" applyFill="1" applyBorder="1" applyAlignment="1">
      <alignment vertical="center"/>
    </xf>
    <xf numFmtId="3" fontId="28" fillId="8" borderId="4" xfId="0" applyNumberFormat="1" applyFont="1" applyFill="1" applyBorder="1" applyAlignment="1">
      <alignment vertical="center"/>
    </xf>
    <xf numFmtId="0" fontId="36" fillId="0" borderId="351" xfId="0" applyFont="1" applyFill="1" applyBorder="1" applyAlignment="1">
      <alignment horizontal="center" vertical="center" wrapText="1"/>
    </xf>
    <xf numFmtId="0" fontId="36" fillId="0" borderId="28" xfId="0" applyFont="1" applyFill="1" applyBorder="1" applyAlignment="1">
      <alignment horizontal="center" vertical="center" wrapText="1"/>
    </xf>
    <xf numFmtId="0" fontId="36" fillId="0" borderId="352" xfId="0" applyFont="1" applyFill="1" applyBorder="1" applyAlignment="1">
      <alignment horizontal="center" vertical="center" wrapText="1"/>
    </xf>
    <xf numFmtId="0" fontId="36" fillId="0" borderId="301" xfId="0" applyFont="1" applyFill="1" applyBorder="1" applyAlignment="1">
      <alignment horizontal="center" vertical="center" wrapText="1"/>
    </xf>
    <xf numFmtId="3" fontId="28" fillId="8" borderId="353" xfId="0" applyNumberFormat="1" applyFont="1" applyFill="1" applyBorder="1" applyAlignment="1">
      <alignment vertical="center"/>
    </xf>
    <xf numFmtId="3" fontId="28" fillId="8" borderId="32" xfId="0" applyNumberFormat="1" applyFont="1" applyFill="1" applyBorder="1" applyAlignment="1">
      <alignment vertical="center"/>
    </xf>
    <xf numFmtId="3" fontId="28" fillId="8" borderId="351" xfId="0" applyNumberFormat="1" applyFont="1" applyFill="1" applyBorder="1" applyAlignment="1">
      <alignment vertical="center"/>
    </xf>
    <xf numFmtId="3" fontId="28" fillId="8" borderId="36" xfId="0" applyNumberFormat="1" applyFont="1" applyFill="1" applyBorder="1" applyAlignment="1">
      <alignment vertical="center"/>
    </xf>
    <xf numFmtId="3" fontId="28" fillId="8" borderId="354" xfId="0" applyNumberFormat="1" applyFont="1" applyFill="1" applyBorder="1" applyAlignment="1">
      <alignment vertical="center"/>
    </xf>
    <xf numFmtId="3" fontId="28" fillId="8" borderId="38" xfId="0" applyNumberFormat="1" applyFont="1" applyFill="1" applyBorder="1" applyAlignment="1">
      <alignment vertical="center"/>
    </xf>
    <xf numFmtId="3" fontId="28" fillId="8" borderId="355" xfId="0" applyNumberFormat="1" applyFont="1" applyFill="1" applyBorder="1" applyAlignment="1">
      <alignment vertical="center"/>
    </xf>
    <xf numFmtId="3" fontId="28" fillId="8" borderId="191" xfId="0" applyNumberFormat="1" applyFont="1" applyFill="1" applyBorder="1" applyAlignment="1">
      <alignment vertical="center"/>
    </xf>
    <xf numFmtId="3" fontId="28" fillId="8" borderId="308" xfId="0" applyNumberFormat="1" applyFont="1" applyFill="1" applyBorder="1" applyAlignment="1">
      <alignment vertical="center"/>
    </xf>
    <xf numFmtId="3" fontId="28" fillId="8" borderId="356" xfId="0" applyNumberFormat="1" applyFont="1" applyFill="1" applyBorder="1" applyAlignment="1">
      <alignment vertical="center"/>
    </xf>
    <xf numFmtId="3" fontId="28" fillId="8" borderId="352" xfId="0" applyNumberFormat="1" applyFont="1" applyFill="1" applyBorder="1" applyAlignment="1">
      <alignment vertical="center"/>
    </xf>
    <xf numFmtId="3" fontId="28" fillId="8" borderId="357" xfId="0" applyNumberFormat="1" applyFont="1" applyFill="1" applyBorder="1" applyAlignment="1">
      <alignment vertical="center"/>
    </xf>
    <xf numFmtId="3" fontId="28" fillId="8" borderId="358" xfId="0" applyNumberFormat="1" applyFont="1" applyFill="1" applyBorder="1" applyAlignment="1">
      <alignment vertical="center"/>
    </xf>
    <xf numFmtId="3" fontId="28" fillId="8" borderId="359" xfId="0" applyNumberFormat="1" applyFont="1" applyFill="1" applyBorder="1" applyAlignment="1">
      <alignment vertical="center"/>
    </xf>
    <xf numFmtId="3" fontId="28" fillId="8" borderId="362" xfId="0" applyNumberFormat="1" applyFont="1" applyFill="1" applyBorder="1" applyAlignment="1">
      <alignment vertical="center"/>
    </xf>
    <xf numFmtId="3" fontId="28" fillId="8" borderId="46" xfId="0" applyNumberFormat="1" applyFont="1" applyFill="1" applyBorder="1" applyAlignment="1">
      <alignment vertical="center"/>
    </xf>
    <xf numFmtId="3" fontId="28" fillId="8" borderId="189" xfId="0" applyNumberFormat="1" applyFont="1" applyFill="1" applyBorder="1" applyAlignment="1">
      <alignment vertical="center"/>
    </xf>
    <xf numFmtId="3" fontId="28" fillId="8" borderId="190" xfId="0" applyNumberFormat="1" applyFont="1" applyFill="1" applyBorder="1" applyAlignment="1">
      <alignment vertical="center"/>
    </xf>
    <xf numFmtId="3" fontId="28" fillId="8" borderId="363" xfId="0" applyNumberFormat="1" applyFont="1" applyFill="1" applyBorder="1" applyAlignment="1">
      <alignment vertical="center"/>
    </xf>
    <xf numFmtId="3" fontId="28" fillId="8" borderId="360" xfId="0" applyNumberFormat="1" applyFont="1" applyFill="1" applyBorder="1" applyAlignment="1">
      <alignment vertical="center"/>
    </xf>
    <xf numFmtId="3" fontId="28" fillId="8" borderId="364" xfId="0" applyNumberFormat="1" applyFont="1" applyFill="1" applyBorder="1" applyAlignment="1">
      <alignment vertical="center"/>
    </xf>
    <xf numFmtId="3" fontId="28" fillId="8" borderId="267" xfId="0" applyNumberFormat="1" applyFont="1" applyFill="1" applyBorder="1" applyAlignment="1">
      <alignment vertical="center"/>
    </xf>
    <xf numFmtId="3" fontId="28" fillId="8" borderId="266" xfId="0" applyNumberFormat="1" applyFont="1" applyFill="1" applyBorder="1" applyAlignment="1">
      <alignment vertical="center"/>
    </xf>
    <xf numFmtId="0" fontId="12" fillId="0" borderId="54" xfId="143" applyFont="1" applyFill="1" applyBorder="1" applyAlignment="1">
      <alignment horizontal="left" vertical="center"/>
    </xf>
    <xf numFmtId="0" fontId="12" fillId="0" borderId="57" xfId="143" applyFont="1" applyFill="1" applyBorder="1" applyAlignment="1">
      <alignment horizontal="left" vertical="center"/>
    </xf>
    <xf numFmtId="0" fontId="67" fillId="0" borderId="0" xfId="0" applyFont="1" applyFill="1" applyBorder="1" applyAlignment="1" applyProtection="1">
      <alignment vertical="center"/>
      <protection locked="0"/>
    </xf>
    <xf numFmtId="0" fontId="28" fillId="13" borderId="9" xfId="43" applyFont="1" applyFill="1" applyBorder="1" applyAlignment="1">
      <alignment horizontal="center" shrinkToFit="1"/>
    </xf>
    <xf numFmtId="0" fontId="28" fillId="13" borderId="11" xfId="43" applyFont="1" applyFill="1" applyBorder="1" applyAlignment="1">
      <alignment horizontal="center" vertical="center" shrinkToFit="1"/>
    </xf>
    <xf numFmtId="0" fontId="28" fillId="13" borderId="0" xfId="43" applyFont="1" applyFill="1" applyAlignment="1">
      <alignment vertical="center"/>
    </xf>
    <xf numFmtId="0" fontId="38" fillId="13" borderId="17" xfId="43" applyFont="1" applyFill="1" applyBorder="1" applyAlignment="1">
      <alignment vertical="center"/>
    </xf>
    <xf numFmtId="0" fontId="35" fillId="13" borderId="2" xfId="43" applyFont="1" applyFill="1" applyBorder="1" applyAlignment="1">
      <alignment vertical="center"/>
    </xf>
    <xf numFmtId="0" fontId="35" fillId="13" borderId="14" xfId="43" applyFont="1" applyFill="1" applyBorder="1" applyAlignment="1">
      <alignment vertical="center"/>
    </xf>
    <xf numFmtId="38" fontId="35" fillId="13" borderId="3" xfId="34" applyNumberFormat="1" applyFont="1" applyFill="1" applyBorder="1" applyAlignment="1">
      <alignment vertical="center" shrinkToFit="1"/>
    </xf>
    <xf numFmtId="0" fontId="35" fillId="13" borderId="62" xfId="43" applyFont="1" applyFill="1" applyBorder="1" applyAlignment="1">
      <alignment vertical="center"/>
    </xf>
    <xf numFmtId="0" fontId="28" fillId="13" borderId="18" xfId="43" applyFont="1" applyFill="1" applyBorder="1" applyAlignment="1">
      <alignment horizontal="center" vertical="center"/>
    </xf>
    <xf numFmtId="0" fontId="28" fillId="13" borderId="18" xfId="43" applyFont="1" applyFill="1" applyBorder="1" applyAlignment="1">
      <alignment vertical="center"/>
    </xf>
    <xf numFmtId="0" fontId="28" fillId="13" borderId="2" xfId="43" applyFont="1" applyFill="1" applyBorder="1" applyAlignment="1">
      <alignment vertical="center"/>
    </xf>
    <xf numFmtId="0" fontId="28" fillId="13" borderId="14" xfId="43" applyFont="1" applyFill="1" applyBorder="1" applyAlignment="1">
      <alignment vertical="center"/>
    </xf>
    <xf numFmtId="38" fontId="28" fillId="13" borderId="3" xfId="34" applyNumberFormat="1" applyFont="1" applyFill="1" applyBorder="1" applyAlignment="1">
      <alignment vertical="center" shrinkToFit="1"/>
    </xf>
    <xf numFmtId="0" fontId="28" fillId="13" borderId="19" xfId="43" applyFont="1" applyFill="1" applyBorder="1" applyAlignment="1">
      <alignment horizontal="center" vertical="center"/>
    </xf>
    <xf numFmtId="0" fontId="28" fillId="13" borderId="17" xfId="43" applyFont="1" applyFill="1" applyBorder="1" applyAlignment="1">
      <alignment vertical="center"/>
    </xf>
    <xf numFmtId="0" fontId="28" fillId="13" borderId="100" xfId="43" applyFont="1" applyFill="1" applyBorder="1" applyAlignment="1">
      <alignment vertical="center"/>
    </xf>
    <xf numFmtId="0" fontId="28" fillId="13" borderId="211" xfId="43" applyFont="1" applyFill="1" applyBorder="1" applyAlignment="1">
      <alignment vertical="center"/>
    </xf>
    <xf numFmtId="38" fontId="28" fillId="13" borderId="177" xfId="34" applyNumberFormat="1" applyFont="1" applyFill="1" applyBorder="1" applyAlignment="1">
      <alignment vertical="center" shrinkToFit="1"/>
    </xf>
    <xf numFmtId="0" fontId="28" fillId="13" borderId="209" xfId="43" applyFont="1" applyFill="1" applyBorder="1" applyAlignment="1">
      <alignment vertical="center"/>
    </xf>
    <xf numFmtId="0" fontId="28" fillId="13" borderId="323" xfId="43" applyFont="1" applyFill="1" applyBorder="1" applyAlignment="1">
      <alignment vertical="center"/>
    </xf>
    <xf numFmtId="0" fontId="28" fillId="13" borderId="324" xfId="43" applyFont="1" applyFill="1" applyBorder="1" applyAlignment="1">
      <alignment vertical="center"/>
    </xf>
    <xf numFmtId="38" fontId="28" fillId="8" borderId="325" xfId="34" applyNumberFormat="1" applyFont="1" applyFill="1" applyBorder="1" applyAlignment="1">
      <alignment vertical="center" shrinkToFit="1"/>
    </xf>
    <xf numFmtId="0" fontId="28" fillId="13" borderId="326" xfId="43" applyFont="1" applyFill="1" applyBorder="1" applyAlignment="1">
      <alignment vertical="center"/>
    </xf>
    <xf numFmtId="0" fontId="28" fillId="13" borderId="327" xfId="43" applyFont="1" applyFill="1" applyBorder="1" applyAlignment="1">
      <alignment vertical="center"/>
    </xf>
    <xf numFmtId="0" fontId="28" fillId="13" borderId="328" xfId="43" applyFont="1" applyFill="1" applyBorder="1" applyAlignment="1">
      <alignment vertical="center"/>
    </xf>
    <xf numFmtId="38" fontId="28" fillId="8" borderId="329" xfId="34" applyNumberFormat="1" applyFont="1" applyFill="1" applyBorder="1" applyAlignment="1">
      <alignment vertical="center" shrinkToFit="1"/>
    </xf>
    <xf numFmtId="0" fontId="28" fillId="13" borderId="21" xfId="43" applyFont="1" applyFill="1" applyBorder="1" applyAlignment="1">
      <alignment horizontal="center" vertical="center"/>
    </xf>
    <xf numFmtId="0" fontId="28" fillId="13" borderId="181" xfId="43" applyFont="1" applyFill="1" applyBorder="1" applyAlignment="1">
      <alignment vertical="center"/>
    </xf>
    <xf numFmtId="0" fontId="28" fillId="13" borderId="182" xfId="43" applyFont="1" applyFill="1" applyBorder="1" applyAlignment="1">
      <alignment vertical="center"/>
    </xf>
    <xf numFmtId="0" fontId="28" fillId="13" borderId="73" xfId="43" applyFont="1" applyFill="1" applyBorder="1" applyAlignment="1">
      <alignment vertical="center"/>
    </xf>
    <xf numFmtId="38" fontId="28" fillId="8" borderId="330" xfId="34" applyNumberFormat="1" applyFont="1" applyFill="1" applyBorder="1" applyAlignment="1">
      <alignment vertical="center" shrinkToFit="1"/>
    </xf>
    <xf numFmtId="0" fontId="35" fillId="13" borderId="18" xfId="43" applyFont="1" applyFill="1" applyBorder="1" applyAlignment="1">
      <alignment horizontal="center" vertical="center"/>
    </xf>
    <xf numFmtId="0" fontId="35" fillId="13" borderId="18" xfId="43" applyFont="1" applyFill="1" applyBorder="1" applyAlignment="1">
      <alignment vertical="center"/>
    </xf>
    <xf numFmtId="0" fontId="35" fillId="13" borderId="10" xfId="43" applyFont="1" applyFill="1" applyBorder="1" applyAlignment="1">
      <alignment vertical="center"/>
    </xf>
    <xf numFmtId="38" fontId="35" fillId="13" borderId="9" xfId="34" applyFont="1" applyFill="1" applyBorder="1" applyAlignment="1">
      <alignment vertical="center" shrinkToFit="1"/>
    </xf>
    <xf numFmtId="0" fontId="28" fillId="13" borderId="2" xfId="43" applyFont="1" applyFill="1" applyBorder="1" applyAlignment="1">
      <alignment horizontal="center" vertical="center"/>
    </xf>
    <xf numFmtId="38" fontId="28" fillId="13" borderId="3" xfId="34" applyFont="1" applyFill="1" applyBorder="1" applyAlignment="1">
      <alignment vertical="center" shrinkToFit="1"/>
    </xf>
    <xf numFmtId="0" fontId="28" fillId="13" borderId="10" xfId="43" applyFont="1" applyFill="1" applyBorder="1" applyAlignment="1">
      <alignment vertical="center"/>
    </xf>
    <xf numFmtId="38" fontId="28" fillId="13" borderId="9" xfId="34" applyFont="1" applyFill="1" applyBorder="1" applyAlignment="1">
      <alignment vertical="center" shrinkToFit="1"/>
    </xf>
    <xf numFmtId="0" fontId="28" fillId="13" borderId="0" xfId="43" applyFont="1" applyFill="1" applyBorder="1" applyAlignment="1">
      <alignment vertical="center"/>
    </xf>
    <xf numFmtId="0" fontId="28" fillId="13" borderId="62" xfId="43" applyFont="1" applyFill="1" applyBorder="1" applyAlignment="1">
      <alignment vertical="center"/>
    </xf>
    <xf numFmtId="0" fontId="28" fillId="13" borderId="177" xfId="150" applyNumberFormat="1" applyFont="1" applyFill="1" applyBorder="1" applyAlignment="1">
      <alignment horizontal="left" vertical="center"/>
    </xf>
    <xf numFmtId="38" fontId="28" fillId="8" borderId="177" xfId="34" applyFont="1" applyFill="1" applyBorder="1" applyAlignment="1">
      <alignment vertical="center" shrinkToFit="1"/>
    </xf>
    <xf numFmtId="38" fontId="28" fillId="13" borderId="116" xfId="34" applyFont="1" applyFill="1" applyBorder="1" applyAlignment="1">
      <alignment vertical="center" shrinkToFit="1"/>
    </xf>
    <xf numFmtId="209" fontId="28" fillId="13" borderId="209" xfId="150" applyNumberFormat="1" applyFont="1" applyFill="1" applyBorder="1" applyAlignment="1">
      <alignment vertical="center"/>
    </xf>
    <xf numFmtId="209" fontId="28" fillId="13" borderId="323" xfId="150" applyNumberFormat="1" applyFont="1" applyFill="1" applyBorder="1" applyAlignment="1">
      <alignment horizontal="left" vertical="center"/>
    </xf>
    <xf numFmtId="38" fontId="28" fillId="8" borderId="325" xfId="34" applyFont="1" applyFill="1" applyBorder="1" applyAlignment="1">
      <alignment vertical="center" shrinkToFit="1"/>
    </xf>
    <xf numFmtId="209" fontId="28" fillId="13" borderId="326" xfId="150" applyNumberFormat="1" applyFont="1" applyFill="1" applyBorder="1" applyAlignment="1">
      <alignment vertical="center"/>
    </xf>
    <xf numFmtId="209" fontId="28" fillId="13" borderId="327" xfId="150" applyNumberFormat="1" applyFont="1" applyFill="1" applyBorder="1" applyAlignment="1">
      <alignment horizontal="left" vertical="center"/>
    </xf>
    <xf numFmtId="38" fontId="28" fillId="8" borderId="329" xfId="34" applyFont="1" applyFill="1" applyBorder="1" applyAlignment="1">
      <alignment vertical="center" shrinkToFit="1"/>
    </xf>
    <xf numFmtId="0" fontId="28" fillId="13" borderId="332" xfId="43" applyFont="1" applyFill="1" applyBorder="1" applyAlignment="1">
      <alignment vertical="center"/>
    </xf>
    <xf numFmtId="38" fontId="28" fillId="13" borderId="332" xfId="34" applyFont="1" applyFill="1" applyBorder="1" applyAlignment="1">
      <alignment vertical="center" shrinkToFit="1"/>
    </xf>
    <xf numFmtId="0" fontId="28" fillId="13" borderId="19" xfId="43" applyFont="1" applyFill="1" applyBorder="1" applyAlignment="1">
      <alignment vertical="center"/>
    </xf>
    <xf numFmtId="0" fontId="28" fillId="13" borderId="333" xfId="43" applyFont="1" applyFill="1" applyBorder="1" applyAlignment="1">
      <alignment vertical="center" shrinkToFit="1"/>
    </xf>
    <xf numFmtId="209" fontId="28" fillId="13" borderId="335" xfId="150" applyNumberFormat="1" applyFont="1" applyFill="1" applyBorder="1" applyAlignment="1">
      <alignment horizontal="left" vertical="center"/>
    </xf>
    <xf numFmtId="209" fontId="28" fillId="13" borderId="334" xfId="150" applyNumberFormat="1" applyFont="1" applyFill="1" applyBorder="1" applyAlignment="1">
      <alignment horizontal="left" vertical="center"/>
    </xf>
    <xf numFmtId="0" fontId="35" fillId="13" borderId="11" xfId="43" applyFont="1" applyFill="1" applyBorder="1" applyAlignment="1">
      <alignment vertical="center"/>
    </xf>
    <xf numFmtId="0" fontId="28" fillId="13" borderId="11" xfId="43" applyFont="1" applyFill="1" applyBorder="1" applyAlignment="1">
      <alignment vertical="center"/>
    </xf>
    <xf numFmtId="0" fontId="28" fillId="13" borderId="21" xfId="43" applyFont="1" applyFill="1" applyBorder="1" applyAlignment="1">
      <alignment vertical="center"/>
    </xf>
    <xf numFmtId="0" fontId="28" fillId="13" borderId="336" xfId="43" applyFont="1" applyFill="1" applyBorder="1" applyAlignment="1">
      <alignment vertical="center" shrinkToFit="1"/>
    </xf>
    <xf numFmtId="38" fontId="28" fillId="8" borderId="330" xfId="34" applyFont="1" applyFill="1" applyBorder="1" applyAlignment="1">
      <alignment vertical="center" shrinkToFit="1"/>
    </xf>
    <xf numFmtId="0" fontId="35" fillId="13" borderId="0" xfId="43" applyFont="1" applyFill="1" applyBorder="1" applyAlignment="1">
      <alignment vertical="center"/>
    </xf>
    <xf numFmtId="0" fontId="38" fillId="13" borderId="0" xfId="43" applyFont="1" applyFill="1" applyBorder="1" applyAlignment="1">
      <alignment horizontal="center" vertical="center" textRotation="255"/>
    </xf>
    <xf numFmtId="0" fontId="28" fillId="13" borderId="0" xfId="43" applyFont="1" applyFill="1" applyBorder="1" applyAlignment="1">
      <alignment vertical="center" shrinkToFit="1"/>
    </xf>
    <xf numFmtId="38" fontId="28" fillId="0" borderId="0" xfId="34" applyFont="1" applyFill="1" applyBorder="1" applyAlignment="1">
      <alignment vertical="center" shrinkToFit="1"/>
    </xf>
    <xf numFmtId="0" fontId="28" fillId="0" borderId="0" xfId="43" applyFont="1" applyFill="1" applyBorder="1" applyAlignment="1">
      <alignment vertical="center"/>
    </xf>
    <xf numFmtId="0" fontId="35" fillId="0" borderId="0" xfId="43" applyFont="1" applyFill="1" applyBorder="1" applyAlignment="1">
      <alignment vertical="center"/>
    </xf>
    <xf numFmtId="0" fontId="38" fillId="0" borderId="0" xfId="43" applyFont="1" applyFill="1" applyBorder="1" applyAlignment="1">
      <alignment horizontal="center" vertical="center" textRotation="255"/>
    </xf>
    <xf numFmtId="0" fontId="28" fillId="0" borderId="0" xfId="43" applyFont="1" applyFill="1" applyBorder="1" applyAlignment="1">
      <alignment vertical="center" shrinkToFit="1"/>
    </xf>
    <xf numFmtId="0" fontId="28" fillId="0" borderId="0" xfId="43" applyFont="1" applyFill="1" applyAlignment="1">
      <alignment vertical="center"/>
    </xf>
    <xf numFmtId="0" fontId="28" fillId="13" borderId="0" xfId="43" applyFont="1" applyFill="1" applyAlignment="1">
      <alignment shrinkToFit="1"/>
    </xf>
    <xf numFmtId="38" fontId="28" fillId="13" borderId="177" xfId="34" applyFont="1" applyFill="1" applyBorder="1" applyAlignment="1">
      <alignment vertical="center" shrinkToFit="1"/>
    </xf>
    <xf numFmtId="38" fontId="28" fillId="13" borderId="325" xfId="34" applyNumberFormat="1" applyFont="1" applyFill="1" applyBorder="1" applyAlignment="1">
      <alignment vertical="center" shrinkToFit="1"/>
    </xf>
    <xf numFmtId="38" fontId="28" fillId="13" borderId="329" xfId="34" applyNumberFormat="1" applyFont="1" applyFill="1" applyBorder="1" applyAlignment="1">
      <alignment vertical="center" shrinkToFit="1"/>
    </xf>
    <xf numFmtId="38" fontId="28" fillId="13" borderId="330" xfId="34" applyNumberFormat="1" applyFont="1" applyFill="1" applyBorder="1" applyAlignment="1">
      <alignment vertical="center" shrinkToFit="1"/>
    </xf>
    <xf numFmtId="38" fontId="28" fillId="13" borderId="325" xfId="34" applyFont="1" applyFill="1" applyBorder="1" applyAlignment="1">
      <alignment vertical="center" shrinkToFit="1"/>
    </xf>
    <xf numFmtId="38" fontId="28" fillId="13" borderId="329" xfId="34" applyFont="1" applyFill="1" applyBorder="1" applyAlignment="1">
      <alignment vertical="center" shrinkToFit="1"/>
    </xf>
    <xf numFmtId="38" fontId="28" fillId="13" borderId="330" xfId="34" applyFont="1" applyFill="1" applyBorder="1" applyAlignment="1">
      <alignment vertical="center" shrinkToFit="1"/>
    </xf>
    <xf numFmtId="0" fontId="28" fillId="13" borderId="0" xfId="43" applyFont="1" applyFill="1" applyBorder="1" applyAlignment="1">
      <alignment vertical="top" wrapText="1"/>
    </xf>
    <xf numFmtId="0" fontId="28" fillId="13" borderId="0" xfId="43" applyFont="1" applyFill="1" applyAlignment="1">
      <alignment horizontal="left" vertical="center"/>
    </xf>
    <xf numFmtId="176" fontId="42" fillId="0" borderId="0" xfId="0" applyNumberFormat="1" applyFont="1" applyFill="1" applyBorder="1" applyAlignment="1">
      <alignment vertical="center" shrinkToFit="1"/>
    </xf>
    <xf numFmtId="3" fontId="69" fillId="0" borderId="0" xfId="32" applyNumberFormat="1" applyFont="1" applyFill="1" applyAlignment="1">
      <alignment horizontal="center"/>
    </xf>
    <xf numFmtId="0" fontId="12" fillId="0" borderId="47" xfId="43" applyFont="1" applyFill="1" applyBorder="1" applyAlignment="1">
      <alignment vertical="center" wrapText="1"/>
    </xf>
    <xf numFmtId="38" fontId="28" fillId="8" borderId="332" xfId="34" applyFont="1" applyFill="1" applyBorder="1" applyAlignment="1">
      <alignment vertical="center" shrinkToFit="1"/>
    </xf>
    <xf numFmtId="209" fontId="28" fillId="13" borderId="367" xfId="150" applyNumberFormat="1" applyFont="1" applyFill="1" applyBorder="1" applyAlignment="1">
      <alignment horizontal="left" vertical="center"/>
    </xf>
    <xf numFmtId="38" fontId="28" fillId="8" borderId="368" xfId="34" applyFont="1" applyFill="1" applyBorder="1" applyAlignment="1">
      <alignment vertical="center" shrinkToFit="1"/>
    </xf>
    <xf numFmtId="38" fontId="28" fillId="13" borderId="368" xfId="34" applyFont="1" applyFill="1" applyBorder="1" applyAlignment="1">
      <alignment vertical="center" shrinkToFit="1"/>
    </xf>
    <xf numFmtId="176" fontId="67" fillId="7" borderId="0" xfId="0" applyNumberFormat="1" applyFont="1" applyFill="1" applyBorder="1" applyAlignment="1">
      <alignment vertical="center" shrinkToFit="1"/>
    </xf>
    <xf numFmtId="0" fontId="34" fillId="7" borderId="0" xfId="0" applyFont="1" applyFill="1" applyAlignment="1">
      <alignment horizontal="center" vertical="center" wrapText="1"/>
    </xf>
    <xf numFmtId="0" fontId="6" fillId="13" borderId="0" xfId="153" applyFont="1" applyFill="1" applyAlignment="1">
      <alignment vertical="center"/>
    </xf>
    <xf numFmtId="0" fontId="6" fillId="13" borderId="0" xfId="43" applyFont="1" applyFill="1" applyAlignment="1">
      <alignment horizontal="left" vertical="center"/>
    </xf>
    <xf numFmtId="0" fontId="6" fillId="13" borderId="0" xfId="153" applyFont="1" applyFill="1" applyAlignment="1">
      <alignment horizontal="left" vertical="center" wrapText="1"/>
    </xf>
    <xf numFmtId="0" fontId="93" fillId="0" borderId="0" xfId="43" applyFont="1" applyAlignment="1"/>
    <xf numFmtId="0" fontId="94" fillId="13" borderId="0" xfId="153" applyFont="1" applyFill="1" applyAlignment="1">
      <alignment horizontal="left" vertical="center" wrapText="1"/>
    </xf>
    <xf numFmtId="0" fontId="94" fillId="13" borderId="0" xfId="43" applyFont="1" applyFill="1" applyAlignment="1">
      <alignment horizontal="left" vertical="center" wrapText="1"/>
    </xf>
    <xf numFmtId="0" fontId="94" fillId="13" borderId="0" xfId="43" applyFont="1" applyFill="1" applyAlignment="1">
      <alignment horizontal="left" vertical="center"/>
    </xf>
    <xf numFmtId="0" fontId="94" fillId="13" borderId="0" xfId="43" applyFont="1" applyFill="1" applyAlignment="1">
      <alignment vertical="center"/>
    </xf>
    <xf numFmtId="0" fontId="94" fillId="13" borderId="0" xfId="153" applyFont="1" applyFill="1" applyAlignment="1">
      <alignment vertical="center"/>
    </xf>
    <xf numFmtId="0" fontId="98" fillId="13" borderId="0" xfId="43" applyFont="1" applyFill="1" applyAlignment="1">
      <alignment vertical="center"/>
    </xf>
    <xf numFmtId="0" fontId="96" fillId="0" borderId="8" xfId="43" applyFont="1" applyBorder="1" applyAlignment="1">
      <alignment horizontal="left" vertical="center" wrapText="1"/>
    </xf>
    <xf numFmtId="0" fontId="96" fillId="0" borderId="0" xfId="43" applyFont="1" applyBorder="1" applyAlignment="1">
      <alignment horizontal="left" vertical="center" wrapText="1"/>
    </xf>
    <xf numFmtId="0" fontId="96" fillId="0" borderId="20" xfId="43" applyFont="1" applyBorder="1" applyAlignment="1">
      <alignment vertical="center" wrapText="1"/>
    </xf>
    <xf numFmtId="0" fontId="98" fillId="0" borderId="19" xfId="153" applyFont="1" applyFill="1" applyBorder="1" applyAlignment="1">
      <alignment horizontal="left" vertical="center" wrapText="1"/>
    </xf>
    <xf numFmtId="0" fontId="94" fillId="0" borderId="61" xfId="43" applyFont="1" applyFill="1" applyBorder="1" applyAlignment="1">
      <alignment vertical="center"/>
    </xf>
    <xf numFmtId="0" fontId="96" fillId="0" borderId="8" xfId="153" applyFont="1" applyFill="1" applyBorder="1" applyAlignment="1">
      <alignment horizontal="left" vertical="center" wrapText="1"/>
    </xf>
    <xf numFmtId="0" fontId="96" fillId="0" borderId="20" xfId="43" applyFont="1" applyBorder="1" applyAlignment="1">
      <alignment vertical="center" textRotation="255" wrapText="1"/>
    </xf>
    <xf numFmtId="0" fontId="99" fillId="0" borderId="119" xfId="153" applyFont="1" applyFill="1" applyBorder="1" applyAlignment="1">
      <alignment horizontal="left" vertical="center" wrapText="1"/>
    </xf>
    <xf numFmtId="0" fontId="96" fillId="0" borderId="18" xfId="153" applyFont="1" applyFill="1" applyBorder="1" applyAlignment="1">
      <alignment horizontal="left" vertical="center" wrapText="1"/>
    </xf>
    <xf numFmtId="0" fontId="96" fillId="0" borderId="10" xfId="43" applyFont="1" applyBorder="1" applyAlignment="1">
      <alignment horizontal="justify" vertical="center" wrapText="1"/>
    </xf>
    <xf numFmtId="0" fontId="98" fillId="0" borderId="17" xfId="153" applyFont="1" applyFill="1" applyBorder="1" applyAlignment="1">
      <alignment horizontal="center" vertical="center" wrapText="1"/>
    </xf>
    <xf numFmtId="0" fontId="94" fillId="0" borderId="369" xfId="43" applyFont="1" applyFill="1" applyBorder="1" applyAlignment="1">
      <alignment horizontal="left" vertical="center"/>
    </xf>
    <xf numFmtId="0" fontId="12" fillId="9" borderId="44" xfId="43" applyFont="1" applyFill="1" applyBorder="1" applyAlignment="1">
      <alignment horizontal="center" vertical="center"/>
    </xf>
    <xf numFmtId="0" fontId="34" fillId="7" borderId="0" xfId="0" applyFont="1" applyFill="1" applyAlignment="1">
      <alignment horizontal="center" vertical="center" wrapText="1"/>
    </xf>
    <xf numFmtId="0" fontId="10" fillId="0" borderId="0" xfId="45" applyFont="1" applyFill="1" applyAlignment="1">
      <alignment horizontal="left" vertical="center"/>
    </xf>
    <xf numFmtId="49" fontId="10" fillId="0" borderId="0" xfId="45" applyNumberFormat="1" applyFont="1" applyFill="1" applyAlignment="1">
      <alignment horizontal="right" vertical="center" wrapText="1"/>
    </xf>
    <xf numFmtId="0" fontId="6" fillId="0" borderId="295" xfId="146" applyFont="1" applyFill="1" applyBorder="1" applyAlignment="1">
      <alignment horizontal="center" vertical="center"/>
    </xf>
    <xf numFmtId="0" fontId="6" fillId="0" borderId="292" xfId="146" applyFont="1" applyFill="1" applyBorder="1" applyAlignment="1">
      <alignment horizontal="center" vertical="center"/>
    </xf>
    <xf numFmtId="0" fontId="6" fillId="0" borderId="7" xfId="146" applyFont="1" applyFill="1" applyBorder="1" applyAlignment="1">
      <alignment horizontal="center" vertical="center"/>
    </xf>
    <xf numFmtId="0" fontId="67" fillId="0" borderId="2" xfId="0" applyFont="1" applyFill="1" applyBorder="1" applyAlignment="1">
      <alignment vertical="center"/>
    </xf>
    <xf numFmtId="0" fontId="67" fillId="0" borderId="18" xfId="0" applyFont="1" applyFill="1" applyBorder="1" applyAlignment="1">
      <alignment vertical="center"/>
    </xf>
    <xf numFmtId="3" fontId="42" fillId="0" borderId="120" xfId="32" applyNumberFormat="1" applyFont="1" applyFill="1" applyBorder="1" applyAlignment="1">
      <alignment vertical="center"/>
    </xf>
    <xf numFmtId="0" fontId="67" fillId="0" borderId="120" xfId="0" applyFont="1" applyFill="1" applyBorder="1" applyAlignment="1">
      <alignment vertical="center"/>
    </xf>
    <xf numFmtId="3" fontId="42" fillId="0" borderId="4" xfId="32" applyNumberFormat="1" applyFont="1" applyFill="1" applyBorder="1" applyAlignment="1">
      <alignment vertical="center"/>
    </xf>
    <xf numFmtId="3" fontId="42" fillId="0" borderId="6" xfId="32" applyNumberFormat="1" applyFont="1" applyFill="1" applyBorder="1" applyAlignment="1">
      <alignment vertical="center"/>
    </xf>
    <xf numFmtId="3" fontId="42" fillId="0" borderId="94" xfId="32" applyNumberFormat="1" applyFont="1" applyFill="1" applyBorder="1" applyAlignment="1">
      <alignment vertical="center"/>
    </xf>
    <xf numFmtId="0" fontId="67" fillId="0" borderId="94" xfId="0" applyFont="1" applyFill="1" applyBorder="1" applyAlignment="1">
      <alignment vertical="center"/>
    </xf>
    <xf numFmtId="3" fontId="42" fillId="0" borderId="119" xfId="32" applyNumberFormat="1" applyFont="1" applyFill="1" applyBorder="1" applyAlignment="1">
      <alignment vertical="center"/>
    </xf>
    <xf numFmtId="3" fontId="42" fillId="0" borderId="114" xfId="32" applyNumberFormat="1" applyFont="1" applyFill="1" applyBorder="1" applyAlignment="1">
      <alignment vertical="center"/>
    </xf>
    <xf numFmtId="0" fontId="6" fillId="0" borderId="2" xfId="151" applyFont="1" applyFill="1" applyBorder="1">
      <alignment vertical="center"/>
    </xf>
    <xf numFmtId="0" fontId="6" fillId="0" borderId="14" xfId="151" applyFont="1" applyFill="1" applyBorder="1">
      <alignment vertical="center"/>
    </xf>
    <xf numFmtId="0" fontId="6" fillId="0" borderId="13" xfId="151" applyFont="1" applyFill="1" applyBorder="1">
      <alignment vertical="center"/>
    </xf>
    <xf numFmtId="0" fontId="6" fillId="0" borderId="103" xfId="151" applyFont="1" applyFill="1" applyBorder="1">
      <alignment vertical="center"/>
    </xf>
    <xf numFmtId="0" fontId="6" fillId="0" borderId="3" xfId="151" applyFont="1" applyFill="1" applyBorder="1">
      <alignment vertical="center"/>
    </xf>
    <xf numFmtId="0" fontId="6" fillId="0" borderId="62" xfId="151" applyFont="1" applyFill="1" applyBorder="1">
      <alignment vertical="center"/>
    </xf>
    <xf numFmtId="0" fontId="6" fillId="0" borderId="11" xfId="151" applyFont="1" applyFill="1" applyBorder="1">
      <alignment vertical="center"/>
    </xf>
    <xf numFmtId="0" fontId="6" fillId="0" borderId="21" xfId="151" applyFont="1" applyFill="1" applyBorder="1">
      <alignment vertical="center"/>
    </xf>
    <xf numFmtId="0" fontId="6" fillId="0" borderId="16" xfId="151" applyFont="1" applyFill="1" applyBorder="1">
      <alignment vertical="center"/>
    </xf>
    <xf numFmtId="0" fontId="6" fillId="0" borderId="81" xfId="151" applyFont="1" applyFill="1" applyBorder="1">
      <alignment vertical="center"/>
    </xf>
    <xf numFmtId="0" fontId="10" fillId="0" borderId="0" xfId="0" applyFont="1" applyFill="1" applyAlignment="1">
      <alignment horizontal="left" vertical="center"/>
    </xf>
    <xf numFmtId="0" fontId="24" fillId="0" borderId="0" xfId="0" applyFont="1" applyFill="1" applyAlignment="1">
      <alignment horizontal="center" vertical="center"/>
    </xf>
    <xf numFmtId="0" fontId="67" fillId="0" borderId="0" xfId="0" applyFont="1" applyFill="1" applyAlignment="1">
      <alignment vertical="top" wrapText="1"/>
    </xf>
    <xf numFmtId="0" fontId="67" fillId="7" borderId="0" xfId="0" applyFont="1" applyFill="1" applyAlignment="1">
      <alignment vertical="top" wrapText="1"/>
    </xf>
    <xf numFmtId="0" fontId="67" fillId="0" borderId="0" xfId="0" applyFont="1" applyAlignment="1">
      <alignment vertical="top"/>
    </xf>
    <xf numFmtId="0" fontId="28" fillId="0" borderId="0" xfId="0" applyFont="1" applyFill="1" applyAlignment="1">
      <alignment horizontal="left" vertical="center"/>
    </xf>
    <xf numFmtId="0" fontId="70" fillId="0" borderId="184" xfId="0" applyFont="1" applyFill="1" applyBorder="1" applyAlignment="1">
      <alignment horizontal="center" vertical="center"/>
    </xf>
    <xf numFmtId="0" fontId="67" fillId="0" borderId="0" xfId="0" applyFont="1" applyFill="1" applyAlignment="1">
      <alignment vertical="top"/>
    </xf>
    <xf numFmtId="0" fontId="36" fillId="8" borderId="3" xfId="0" applyFont="1" applyFill="1" applyBorder="1" applyAlignment="1">
      <alignment horizontal="center" vertical="center"/>
    </xf>
    <xf numFmtId="0" fontId="12" fillId="0" borderId="3" xfId="0" applyFont="1" applyFill="1" applyBorder="1" applyAlignment="1">
      <alignment horizontal="center" vertical="center"/>
    </xf>
    <xf numFmtId="0" fontId="71" fillId="0" borderId="0" xfId="0" applyFont="1" applyFill="1" applyBorder="1" applyAlignment="1">
      <alignment horizontal="center" vertical="center"/>
    </xf>
    <xf numFmtId="0" fontId="0" fillId="0" borderId="3" xfId="0" applyFont="1" applyFill="1" applyBorder="1" applyAlignment="1">
      <alignment horizontal="center" vertical="center"/>
    </xf>
    <xf numFmtId="0" fontId="67" fillId="7" borderId="0" xfId="0" applyFont="1" applyFill="1" applyBorder="1" applyAlignment="1">
      <alignment vertical="center"/>
    </xf>
    <xf numFmtId="0" fontId="66" fillId="9" borderId="9" xfId="0" applyFont="1" applyFill="1" applyBorder="1" applyAlignment="1">
      <alignment horizontal="center" vertical="center" wrapText="1"/>
    </xf>
    <xf numFmtId="0" fontId="66" fillId="9" borderId="11" xfId="0" applyFont="1" applyFill="1" applyBorder="1" applyAlignment="1">
      <alignment horizontal="center" vertical="center" wrapText="1"/>
    </xf>
    <xf numFmtId="0" fontId="12" fillId="0" borderId="0" xfId="0" applyFont="1" applyAlignment="1">
      <alignment horizontal="left" vertical="center" wrapText="1"/>
    </xf>
    <xf numFmtId="0" fontId="12" fillId="0" borderId="3" xfId="0" applyFont="1" applyBorder="1" applyAlignment="1">
      <alignment horizontal="left" vertical="center" wrapText="1"/>
    </xf>
    <xf numFmtId="0" fontId="28" fillId="0" borderId="56" xfId="0" applyFont="1" applyFill="1" applyBorder="1" applyAlignment="1">
      <alignment horizontal="center" vertical="center" wrapText="1"/>
    </xf>
    <xf numFmtId="0" fontId="41" fillId="0" borderId="0" xfId="48" applyFont="1" applyAlignment="1">
      <alignment horizontal="center" vertical="center"/>
    </xf>
    <xf numFmtId="3" fontId="41" fillId="0" borderId="0" xfId="147" applyNumberFormat="1" applyFont="1" applyFill="1" applyBorder="1" applyAlignment="1">
      <alignment horizontal="center" vertical="center"/>
    </xf>
    <xf numFmtId="0" fontId="72" fillId="0" borderId="0" xfId="43" applyFont="1">
      <alignment vertical="center"/>
    </xf>
    <xf numFmtId="0" fontId="12" fillId="0" borderId="46" xfId="43" applyFont="1" applyFill="1" applyBorder="1">
      <alignment vertical="center"/>
    </xf>
    <xf numFmtId="0" fontId="100" fillId="7" borderId="0" xfId="0" applyFont="1" applyFill="1" applyBorder="1"/>
    <xf numFmtId="0" fontId="100" fillId="7" borderId="0" xfId="0" applyFont="1" applyFill="1"/>
    <xf numFmtId="0" fontId="6" fillId="0" borderId="185" xfId="151" applyFont="1" applyFill="1" applyBorder="1" applyAlignment="1">
      <alignment horizontal="center" vertical="center"/>
    </xf>
    <xf numFmtId="38" fontId="6" fillId="0" borderId="75" xfId="147" applyFont="1" applyFill="1" applyBorder="1" applyAlignment="1">
      <alignment horizontal="center" vertical="center"/>
    </xf>
    <xf numFmtId="0" fontId="42" fillId="0" borderId="0" xfId="0" applyFont="1" applyFill="1" applyBorder="1" applyAlignment="1">
      <alignment horizontal="left"/>
    </xf>
    <xf numFmtId="0" fontId="0" fillId="0" borderId="0" xfId="0" applyFont="1" applyFill="1" applyAlignment="1">
      <alignment horizontal="left" vertical="center"/>
    </xf>
    <xf numFmtId="49" fontId="28" fillId="0" borderId="0" xfId="0" applyNumberFormat="1" applyFont="1" applyFill="1" applyAlignment="1">
      <alignment horizontal="left"/>
    </xf>
    <xf numFmtId="0" fontId="10" fillId="0" borderId="0" xfId="0" applyFont="1" applyFill="1" applyAlignment="1">
      <alignment vertical="center"/>
    </xf>
    <xf numFmtId="0" fontId="84" fillId="0" borderId="3" xfId="0" applyFont="1" applyFill="1" applyBorder="1" applyAlignment="1">
      <alignment horizontal="center" vertical="center"/>
    </xf>
    <xf numFmtId="0" fontId="10" fillId="0" borderId="0" xfId="47" applyFont="1" applyFill="1" applyAlignment="1">
      <alignment vertical="center"/>
    </xf>
    <xf numFmtId="0" fontId="6" fillId="9" borderId="3" xfId="0" applyFont="1" applyFill="1" applyBorder="1" applyAlignment="1">
      <alignment horizontal="center" vertical="center" wrapText="1"/>
    </xf>
    <xf numFmtId="0" fontId="6" fillId="0" borderId="3" xfId="0" applyFont="1" applyBorder="1" applyAlignment="1">
      <alignment horizontal="justify" vertical="center" wrapText="1"/>
    </xf>
    <xf numFmtId="0" fontId="6" fillId="5" borderId="3" xfId="0" applyFont="1" applyFill="1" applyBorder="1" applyAlignment="1">
      <alignment horizontal="justify" vertical="center" wrapText="1"/>
    </xf>
    <xf numFmtId="0" fontId="6" fillId="5" borderId="3" xfId="0" applyFont="1" applyFill="1" applyBorder="1" applyAlignment="1">
      <alignment horizontal="right" vertical="center" wrapText="1"/>
    </xf>
    <xf numFmtId="0" fontId="6" fillId="0" borderId="3" xfId="0" applyFont="1" applyBorder="1" applyAlignment="1">
      <alignment horizontal="center" vertical="center" wrapText="1"/>
    </xf>
    <xf numFmtId="0" fontId="6" fillId="0" borderId="3" xfId="0" applyFont="1" applyFill="1" applyBorder="1" applyAlignment="1">
      <alignment horizontal="center" vertical="center" wrapText="1"/>
    </xf>
    <xf numFmtId="0" fontId="41" fillId="0" borderId="0" xfId="138" applyFont="1" applyAlignment="1">
      <alignment vertical="center"/>
    </xf>
    <xf numFmtId="0" fontId="36" fillId="0" borderId="46" xfId="0" applyFont="1" applyFill="1" applyBorder="1" applyAlignment="1">
      <alignment horizontal="center" vertical="center" wrapText="1"/>
    </xf>
    <xf numFmtId="0" fontId="36" fillId="0" borderId="47" xfId="0" applyFont="1" applyFill="1" applyBorder="1" applyAlignment="1">
      <alignment horizontal="center" vertical="center" wrapText="1"/>
    </xf>
    <xf numFmtId="0" fontId="36" fillId="0" borderId="126" xfId="0" applyFont="1" applyFill="1" applyBorder="1" applyAlignment="1">
      <alignment horizontal="center" vertical="center" wrapText="1"/>
    </xf>
    <xf numFmtId="0" fontId="36" fillId="0" borderId="360" xfId="0" applyFont="1" applyFill="1" applyBorder="1" applyAlignment="1">
      <alignment horizontal="center" vertical="center" wrapText="1"/>
    </xf>
    <xf numFmtId="0" fontId="36" fillId="0" borderId="143" xfId="0" applyFont="1" applyFill="1" applyBorder="1" applyAlignment="1">
      <alignment horizontal="center" vertical="center" wrapText="1"/>
    </xf>
    <xf numFmtId="0" fontId="36" fillId="0" borderId="361" xfId="0" applyFont="1" applyFill="1" applyBorder="1" applyAlignment="1">
      <alignment horizontal="center" vertical="center" wrapText="1"/>
    </xf>
    <xf numFmtId="185" fontId="28" fillId="0" borderId="0" xfId="144" applyNumberFormat="1" applyFont="1" applyFill="1" applyBorder="1" applyAlignment="1">
      <alignment horizontal="center" vertical="center"/>
    </xf>
    <xf numFmtId="38" fontId="28" fillId="0" borderId="0" xfId="32" applyFont="1" applyFill="1" applyBorder="1" applyAlignment="1" applyProtection="1">
      <alignment horizontal="center" vertical="center"/>
    </xf>
    <xf numFmtId="202" fontId="28" fillId="0" borderId="0" xfId="144" applyNumberFormat="1" applyFont="1" applyFill="1" applyBorder="1" applyAlignment="1">
      <alignment horizontal="center" vertical="center"/>
    </xf>
    <xf numFmtId="185" fontId="28" fillId="0" borderId="0" xfId="0" applyNumberFormat="1" applyFont="1" applyFill="1" applyBorder="1" applyAlignment="1">
      <alignment horizontal="center"/>
    </xf>
    <xf numFmtId="38" fontId="28" fillId="0" borderId="0" xfId="32" applyFont="1" applyFill="1" applyBorder="1" applyAlignment="1" applyProtection="1">
      <alignment horizontal="center"/>
    </xf>
    <xf numFmtId="0" fontId="28" fillId="0" borderId="0" xfId="0" applyFont="1" applyFill="1" applyBorder="1" applyAlignment="1">
      <alignment horizontal="left" vertical="center"/>
    </xf>
    <xf numFmtId="0" fontId="28" fillId="9" borderId="3" xfId="0" applyFont="1" applyFill="1" applyBorder="1" applyAlignment="1">
      <alignment horizontal="center" vertical="center"/>
    </xf>
    <xf numFmtId="0" fontId="28" fillId="8" borderId="3" xfId="0" applyFont="1" applyFill="1" applyBorder="1" applyAlignment="1">
      <alignment horizontal="center" vertical="center"/>
    </xf>
    <xf numFmtId="0" fontId="28" fillId="8" borderId="3" xfId="0" applyFont="1" applyFill="1" applyBorder="1" applyAlignment="1">
      <alignment vertical="center"/>
    </xf>
    <xf numFmtId="0" fontId="28" fillId="8" borderId="2" xfId="0" applyFont="1" applyFill="1" applyBorder="1" applyAlignment="1">
      <alignment horizontal="right" vertical="center"/>
    </xf>
    <xf numFmtId="0" fontId="10" fillId="0" borderId="0" xfId="0" applyFont="1" applyFill="1" applyAlignment="1">
      <alignment horizontal="center" vertical="center"/>
    </xf>
    <xf numFmtId="0" fontId="28" fillId="8" borderId="0" xfId="0" applyFont="1" applyFill="1" applyAlignment="1">
      <alignment horizontal="left" vertical="center"/>
    </xf>
    <xf numFmtId="0" fontId="28" fillId="8" borderId="0" xfId="0" applyFont="1" applyFill="1" applyAlignment="1">
      <alignment horizontal="center" vertical="center"/>
    </xf>
    <xf numFmtId="0" fontId="37" fillId="0" borderId="0" xfId="0" applyFont="1" applyFill="1" applyBorder="1" applyAlignment="1">
      <alignment vertical="center"/>
    </xf>
    <xf numFmtId="0" fontId="37" fillId="0" borderId="0" xfId="0" applyFont="1" applyFill="1" applyAlignment="1">
      <alignment vertical="center"/>
    </xf>
    <xf numFmtId="0" fontId="28" fillId="13" borderId="20" xfId="43" applyFont="1" applyFill="1" applyBorder="1" applyAlignment="1">
      <alignment vertical="center"/>
    </xf>
    <xf numFmtId="49" fontId="0" fillId="0" borderId="0" xfId="0" applyNumberFormat="1" applyAlignment="1">
      <alignment vertical="center" wrapText="1"/>
    </xf>
    <xf numFmtId="49" fontId="94" fillId="13" borderId="0" xfId="43" applyNumberFormat="1" applyFont="1" applyFill="1" applyAlignment="1">
      <alignment vertical="center"/>
    </xf>
    <xf numFmtId="0" fontId="12" fillId="0" borderId="3" xfId="0" applyFont="1" applyBorder="1" applyAlignment="1">
      <alignment horizontal="left" vertical="center" wrapText="1"/>
    </xf>
    <xf numFmtId="0" fontId="32" fillId="0" borderId="0" xfId="49" applyFont="1" applyAlignment="1">
      <alignment horizontal="center" vertical="center"/>
    </xf>
    <xf numFmtId="0" fontId="30" fillId="0" borderId="0" xfId="49" applyFont="1" applyAlignment="1">
      <alignment horizontal="center" vertical="center" wrapText="1"/>
    </xf>
    <xf numFmtId="0" fontId="30" fillId="0" borderId="0" xfId="49" applyFont="1" applyAlignment="1">
      <alignment horizontal="center" vertical="center"/>
    </xf>
    <xf numFmtId="0" fontId="29" fillId="0" borderId="0" xfId="49" applyFont="1" applyAlignment="1">
      <alignment horizontal="center" vertical="center"/>
    </xf>
    <xf numFmtId="49" fontId="32" fillId="0" borderId="0" xfId="49" applyNumberFormat="1" applyFont="1" applyAlignment="1">
      <alignment horizontal="center" vertical="center"/>
    </xf>
    <xf numFmtId="0" fontId="12" fillId="9" borderId="26" xfId="43" applyFont="1" applyFill="1" applyBorder="1" applyAlignment="1">
      <alignment horizontal="center" vertical="center"/>
    </xf>
    <xf numFmtId="0" fontId="12" fillId="9" borderId="23" xfId="43" applyFont="1" applyFill="1" applyBorder="1" applyAlignment="1">
      <alignment horizontal="center" vertical="center"/>
    </xf>
    <xf numFmtId="0" fontId="12" fillId="9" borderId="190" xfId="43" applyFont="1" applyFill="1" applyBorder="1" applyAlignment="1">
      <alignment horizontal="center" vertical="center"/>
    </xf>
    <xf numFmtId="0" fontId="12" fillId="9" borderId="189" xfId="43" applyFont="1" applyFill="1" applyBorder="1" applyAlignment="1">
      <alignment horizontal="center" vertical="center"/>
    </xf>
    <xf numFmtId="0" fontId="12" fillId="9" borderId="137" xfId="43" applyFont="1" applyFill="1" applyBorder="1" applyAlignment="1">
      <alignment horizontal="center" vertical="center"/>
    </xf>
    <xf numFmtId="0" fontId="12" fillId="9" borderId="44" xfId="43" applyFont="1" applyFill="1" applyBorder="1" applyAlignment="1">
      <alignment horizontal="center" vertical="center"/>
    </xf>
    <xf numFmtId="0" fontId="12" fillId="9" borderId="191" xfId="43" applyFont="1" applyFill="1" applyBorder="1" applyAlignment="1">
      <alignment horizontal="center" vertical="center"/>
    </xf>
    <xf numFmtId="0" fontId="10" fillId="7" borderId="0" xfId="0" applyFont="1" applyFill="1" applyAlignment="1">
      <alignment horizontal="left" vertical="center"/>
    </xf>
    <xf numFmtId="0" fontId="10" fillId="0" borderId="0" xfId="0" applyFont="1" applyAlignment="1">
      <alignment horizontal="left" vertical="center"/>
    </xf>
    <xf numFmtId="0" fontId="34" fillId="7" borderId="0" xfId="0" applyFont="1" applyFill="1" applyAlignment="1">
      <alignment horizontal="center" vertical="center" wrapText="1"/>
    </xf>
    <xf numFmtId="0" fontId="35" fillId="0" borderId="0" xfId="0" applyFont="1" applyAlignment="1">
      <alignment horizontal="center" vertical="center" wrapText="1"/>
    </xf>
    <xf numFmtId="0" fontId="10" fillId="7" borderId="0" xfId="0" applyFont="1" applyFill="1" applyAlignment="1">
      <alignment horizontal="left" vertical="center" wrapText="1"/>
    </xf>
    <xf numFmtId="0" fontId="10" fillId="7" borderId="0" xfId="0" applyFont="1" applyFill="1" applyAlignment="1">
      <alignment vertical="center" wrapText="1"/>
    </xf>
    <xf numFmtId="0" fontId="10" fillId="0" borderId="0" xfId="0" applyFont="1" applyAlignment="1">
      <alignment vertical="center"/>
    </xf>
    <xf numFmtId="49" fontId="35" fillId="0" borderId="6" xfId="0" applyNumberFormat="1" applyFont="1" applyFill="1" applyBorder="1" applyAlignment="1">
      <alignment horizontal="center" vertical="center"/>
    </xf>
    <xf numFmtId="49" fontId="35" fillId="0" borderId="7" xfId="0" applyNumberFormat="1" applyFont="1" applyFill="1" applyBorder="1" applyAlignment="1">
      <alignment horizontal="center" vertical="center"/>
    </xf>
    <xf numFmtId="49" fontId="35" fillId="0" borderId="188" xfId="0" applyNumberFormat="1" applyFont="1" applyFill="1" applyBorder="1" applyAlignment="1">
      <alignment horizontal="center" vertical="center"/>
    </xf>
    <xf numFmtId="49" fontId="35" fillId="0" borderId="15" xfId="0" applyNumberFormat="1" applyFont="1" applyFill="1" applyBorder="1" applyAlignment="1">
      <alignment horizontal="center" vertical="center"/>
    </xf>
    <xf numFmtId="49" fontId="35" fillId="0" borderId="16" xfId="0" applyNumberFormat="1" applyFont="1" applyFill="1" applyBorder="1" applyAlignment="1">
      <alignment horizontal="center" vertical="center"/>
    </xf>
    <xf numFmtId="49" fontId="35" fillId="0" borderId="81" xfId="0" applyNumberFormat="1" applyFont="1" applyFill="1" applyBorder="1" applyAlignment="1">
      <alignment horizontal="center" vertical="center"/>
    </xf>
    <xf numFmtId="49" fontId="28" fillId="0" borderId="183" xfId="0" applyNumberFormat="1" applyFont="1" applyFill="1" applyBorder="1" applyAlignment="1">
      <alignment horizontal="center" vertical="center"/>
    </xf>
    <xf numFmtId="0" fontId="28" fillId="0" borderId="69" xfId="0" applyFont="1" applyFill="1" applyBorder="1" applyAlignment="1"/>
    <xf numFmtId="0" fontId="36" fillId="7" borderId="6" xfId="0" applyFont="1" applyFill="1" applyBorder="1" applyAlignment="1">
      <alignment horizontal="left" vertical="center" wrapText="1"/>
    </xf>
    <xf numFmtId="0" fontId="28" fillId="0" borderId="41" xfId="0" applyFont="1" applyBorder="1" applyAlignment="1">
      <alignment horizontal="left" vertical="center" wrapText="1"/>
    </xf>
    <xf numFmtId="49" fontId="28" fillId="0" borderId="102" xfId="0" applyNumberFormat="1" applyFont="1" applyFill="1" applyBorder="1" applyAlignment="1">
      <alignment horizontal="center" vertical="center"/>
    </xf>
    <xf numFmtId="0" fontId="28" fillId="0" borderId="104" xfId="0" applyFont="1" applyFill="1" applyBorder="1" applyAlignment="1"/>
    <xf numFmtId="0" fontId="36" fillId="7" borderId="121" xfId="0" applyFont="1" applyFill="1" applyBorder="1" applyAlignment="1">
      <alignment horizontal="left" vertical="center" wrapText="1"/>
    </xf>
    <xf numFmtId="0" fontId="28" fillId="0" borderId="104" xfId="0" applyFont="1" applyBorder="1" applyAlignment="1">
      <alignment horizontal="left" vertical="center" wrapText="1"/>
    </xf>
    <xf numFmtId="49" fontId="37" fillId="7" borderId="0" xfId="0" applyNumberFormat="1" applyFont="1" applyFill="1" applyAlignment="1">
      <alignment horizontal="left" vertical="top" wrapText="1"/>
    </xf>
    <xf numFmtId="0" fontId="28" fillId="0" borderId="0" xfId="0" applyFont="1" applyAlignment="1">
      <alignment vertical="top" wrapText="1"/>
    </xf>
    <xf numFmtId="0" fontId="36" fillId="7" borderId="15" xfId="0" applyFont="1" applyFill="1" applyBorder="1" applyAlignment="1">
      <alignment horizontal="left" vertical="center" wrapText="1"/>
    </xf>
    <xf numFmtId="0" fontId="28" fillId="0" borderId="78" xfId="0" applyFont="1" applyBorder="1" applyAlignment="1">
      <alignment horizontal="left" vertical="center" wrapText="1"/>
    </xf>
    <xf numFmtId="49" fontId="35" fillId="0" borderId="8" xfId="0" applyNumberFormat="1" applyFont="1" applyFill="1" applyBorder="1" applyAlignment="1">
      <alignment horizontal="center" vertical="center"/>
    </xf>
    <xf numFmtId="49" fontId="35" fillId="0" borderId="0" xfId="0" applyNumberFormat="1" applyFont="1" applyFill="1" applyBorder="1" applyAlignment="1">
      <alignment horizontal="center" vertical="center"/>
    </xf>
    <xf numFmtId="49" fontId="35" fillId="0" borderId="20" xfId="0" applyNumberFormat="1" applyFont="1" applyFill="1" applyBorder="1" applyAlignment="1">
      <alignment horizontal="center" vertical="center"/>
    </xf>
    <xf numFmtId="49" fontId="28" fillId="0" borderId="21" xfId="0" applyNumberFormat="1" applyFont="1" applyFill="1" applyBorder="1" applyAlignment="1">
      <alignment horizontal="center" vertical="center"/>
    </xf>
    <xf numFmtId="0" fontId="28" fillId="0" borderId="86" xfId="0" applyFont="1" applyFill="1" applyBorder="1" applyAlignment="1"/>
    <xf numFmtId="0" fontId="36" fillId="7" borderId="113" xfId="0" applyFont="1" applyFill="1" applyBorder="1" applyAlignment="1">
      <alignment horizontal="left" vertical="center" wrapText="1"/>
    </xf>
    <xf numFmtId="0" fontId="28" fillId="0" borderId="86" xfId="0" applyFont="1" applyBorder="1" applyAlignment="1">
      <alignment horizontal="left" vertical="center" wrapText="1"/>
    </xf>
    <xf numFmtId="49" fontId="28" fillId="0" borderId="13" xfId="0" applyNumberFormat="1" applyFont="1" applyFill="1" applyBorder="1" applyAlignment="1">
      <alignment horizontal="center" vertical="center"/>
    </xf>
    <xf numFmtId="0" fontId="28" fillId="0" borderId="75" xfId="0" applyFont="1" applyFill="1" applyBorder="1" applyAlignment="1"/>
    <xf numFmtId="0" fontId="36" fillId="7" borderId="8" xfId="0" applyFont="1" applyFill="1" applyBorder="1" applyAlignment="1">
      <alignment horizontal="left" vertical="center" wrapText="1"/>
    </xf>
    <xf numFmtId="0" fontId="28" fillId="0" borderId="61" xfId="0" applyFont="1" applyBorder="1" applyAlignment="1">
      <alignment horizontal="left" vertical="center" wrapText="1"/>
    </xf>
    <xf numFmtId="0" fontId="36" fillId="7" borderId="114" xfId="0" applyFont="1" applyFill="1" applyBorder="1" applyAlignment="1">
      <alignment horizontal="left" vertical="center" wrapText="1"/>
    </xf>
    <xf numFmtId="0" fontId="28" fillId="0" borderId="75" xfId="0" applyFont="1" applyBorder="1" applyAlignment="1">
      <alignment horizontal="left" vertical="center" wrapText="1"/>
    </xf>
    <xf numFmtId="0" fontId="10" fillId="0" borderId="0" xfId="45" applyFont="1" applyFill="1" applyAlignment="1">
      <alignment horizontal="left" vertical="center"/>
    </xf>
    <xf numFmtId="0" fontId="34" fillId="0" borderId="0" xfId="45" applyFont="1" applyFill="1" applyAlignment="1">
      <alignment horizontal="center" vertical="center" wrapText="1"/>
    </xf>
    <xf numFmtId="0" fontId="10" fillId="0" borderId="0" xfId="45" applyFont="1" applyFill="1" applyBorder="1" applyAlignment="1">
      <alignment vertical="center" wrapText="1"/>
    </xf>
    <xf numFmtId="49" fontId="38" fillId="0" borderId="6" xfId="45" applyNumberFormat="1" applyFont="1" applyFill="1" applyBorder="1" applyAlignment="1">
      <alignment horizontal="center" vertical="center"/>
    </xf>
    <xf numFmtId="49" fontId="38" fillId="0" borderId="7" xfId="45" applyNumberFormat="1" applyFont="1" applyFill="1" applyBorder="1" applyAlignment="1">
      <alignment horizontal="center" vertical="center"/>
    </xf>
    <xf numFmtId="49" fontId="38" fillId="0" borderId="188" xfId="45" applyNumberFormat="1" applyFont="1" applyFill="1" applyBorder="1" applyAlignment="1">
      <alignment horizontal="center" vertical="center"/>
    </xf>
    <xf numFmtId="49" fontId="38" fillId="0" borderId="15" xfId="45" applyNumberFormat="1" applyFont="1" applyFill="1" applyBorder="1" applyAlignment="1">
      <alignment horizontal="center" vertical="center"/>
    </xf>
    <xf numFmtId="49" fontId="38" fillId="0" borderId="16" xfId="45" applyNumberFormat="1" applyFont="1" applyFill="1" applyBorder="1" applyAlignment="1">
      <alignment horizontal="center" vertical="center"/>
    </xf>
    <xf numFmtId="49" fontId="38" fillId="0" borderId="81" xfId="45" applyNumberFormat="1" applyFont="1" applyFill="1" applyBorder="1" applyAlignment="1">
      <alignment horizontal="center" vertical="center"/>
    </xf>
    <xf numFmtId="49" fontId="10" fillId="0" borderId="183" xfId="45" applyNumberFormat="1" applyFont="1" applyFill="1" applyBorder="1" applyAlignment="1">
      <alignment horizontal="center" vertical="center"/>
    </xf>
    <xf numFmtId="0" fontId="10" fillId="0" borderId="69" xfId="45" applyFont="1" applyFill="1" applyBorder="1" applyAlignment="1"/>
    <xf numFmtId="0" fontId="10" fillId="0" borderId="67" xfId="45" applyFont="1" applyFill="1" applyBorder="1" applyAlignment="1">
      <alignment horizontal="left" vertical="center" wrapText="1"/>
    </xf>
    <xf numFmtId="0" fontId="10" fillId="0" borderId="4" xfId="45" applyFont="1" applyFill="1" applyBorder="1" applyAlignment="1">
      <alignment horizontal="left" vertical="center" wrapText="1"/>
    </xf>
    <xf numFmtId="0" fontId="10" fillId="0" borderId="69" xfId="45" applyFont="1" applyFill="1" applyBorder="1" applyAlignment="1">
      <alignment horizontal="left" vertical="center" wrapText="1"/>
    </xf>
    <xf numFmtId="49" fontId="10" fillId="0" borderId="102" xfId="45" applyNumberFormat="1" applyFont="1" applyFill="1" applyBorder="1" applyAlignment="1">
      <alignment horizontal="center" vertical="center"/>
    </xf>
    <xf numFmtId="0" fontId="10" fillId="0" borderId="104" xfId="45" applyFont="1" applyFill="1" applyBorder="1" applyAlignment="1"/>
    <xf numFmtId="0" fontId="10" fillId="0" borderId="8" xfId="45" applyFont="1" applyFill="1" applyBorder="1" applyAlignment="1">
      <alignment horizontal="left" vertical="center" wrapText="1"/>
    </xf>
    <xf numFmtId="0" fontId="10" fillId="0" borderId="0" xfId="45" applyFont="1" applyFill="1" applyBorder="1" applyAlignment="1">
      <alignment horizontal="left" vertical="center" wrapText="1"/>
    </xf>
    <xf numFmtId="0" fontId="10" fillId="0" borderId="61" xfId="45" applyFont="1" applyFill="1" applyBorder="1" applyAlignment="1">
      <alignment horizontal="left" vertical="center" wrapText="1"/>
    </xf>
    <xf numFmtId="49" fontId="10" fillId="0" borderId="0" xfId="45" applyNumberFormat="1" applyFont="1" applyFill="1" applyAlignment="1">
      <alignment horizontal="right" vertical="center" wrapText="1"/>
    </xf>
    <xf numFmtId="0" fontId="6" fillId="0" borderId="0" xfId="0" applyFont="1" applyAlignment="1">
      <alignment vertical="center"/>
    </xf>
    <xf numFmtId="0" fontId="10" fillId="0" borderId="0" xfId="45" applyFont="1" applyFill="1" applyAlignment="1">
      <alignment horizontal="left" vertical="center" wrapText="1"/>
    </xf>
    <xf numFmtId="49" fontId="38" fillId="0" borderId="8" xfId="45" applyNumberFormat="1" applyFont="1" applyFill="1" applyBorder="1" applyAlignment="1">
      <alignment horizontal="center" vertical="center"/>
    </xf>
    <xf numFmtId="49" fontId="38" fillId="0" borderId="0" xfId="45" applyNumberFormat="1" applyFont="1" applyFill="1" applyBorder="1" applyAlignment="1">
      <alignment horizontal="center" vertical="center"/>
    </xf>
    <xf numFmtId="49" fontId="38" fillId="0" borderId="20" xfId="45" applyNumberFormat="1" applyFont="1" applyFill="1" applyBorder="1" applyAlignment="1">
      <alignment horizontal="center" vertical="center"/>
    </xf>
    <xf numFmtId="49" fontId="10" fillId="0" borderId="21" xfId="45" applyNumberFormat="1" applyFont="1" applyFill="1" applyBorder="1" applyAlignment="1">
      <alignment horizontal="center" vertical="center"/>
    </xf>
    <xf numFmtId="0" fontId="10" fillId="0" borderId="86" xfId="45" applyFont="1" applyFill="1" applyBorder="1" applyAlignment="1"/>
    <xf numFmtId="49" fontId="10" fillId="0" borderId="13" xfId="45" applyNumberFormat="1" applyFont="1" applyFill="1" applyBorder="1" applyAlignment="1">
      <alignment horizontal="center" vertical="center"/>
    </xf>
    <xf numFmtId="0" fontId="10" fillId="0" borderId="75" xfId="45" applyFont="1" applyFill="1" applyBorder="1" applyAlignment="1"/>
    <xf numFmtId="0" fontId="10" fillId="0" borderId="114" xfId="45" applyFont="1" applyFill="1" applyBorder="1" applyAlignment="1">
      <alignment horizontal="left" vertical="center" wrapText="1"/>
    </xf>
    <xf numFmtId="0" fontId="10" fillId="0" borderId="2" xfId="45" applyFont="1" applyFill="1" applyBorder="1" applyAlignment="1">
      <alignment horizontal="left" vertical="center" wrapText="1"/>
    </xf>
    <xf numFmtId="0" fontId="10" fillId="0" borderId="75" xfId="45" applyFont="1" applyFill="1" applyBorder="1" applyAlignment="1">
      <alignment horizontal="left" vertical="center" wrapText="1"/>
    </xf>
    <xf numFmtId="0" fontId="10" fillId="0" borderId="121" xfId="45" applyFont="1" applyFill="1" applyBorder="1" applyAlignment="1">
      <alignment horizontal="left" vertical="center" wrapText="1"/>
    </xf>
    <xf numFmtId="0" fontId="10" fillId="0" borderId="120" xfId="45" applyFont="1" applyFill="1" applyBorder="1" applyAlignment="1">
      <alignment horizontal="left" vertical="center" wrapText="1"/>
    </xf>
    <xf numFmtId="0" fontId="10" fillId="0" borderId="104" xfId="45" applyFont="1" applyFill="1" applyBorder="1" applyAlignment="1">
      <alignment horizontal="left" vertical="center" wrapText="1"/>
    </xf>
    <xf numFmtId="0" fontId="10" fillId="0" borderId="0" xfId="46" applyFont="1" applyFill="1" applyBorder="1">
      <alignment vertical="center"/>
    </xf>
    <xf numFmtId="49" fontId="37" fillId="0" borderId="0" xfId="45" applyNumberFormat="1" applyFont="1" applyFill="1" applyAlignment="1">
      <alignment horizontal="left" vertical="center" wrapText="1"/>
    </xf>
    <xf numFmtId="0" fontId="96" fillId="0" borderId="67" xfId="153" applyFont="1" applyFill="1" applyBorder="1" applyAlignment="1">
      <alignment horizontal="center" vertical="center" wrapText="1"/>
    </xf>
    <xf numFmtId="0" fontId="96" fillId="0" borderId="4" xfId="153" applyFont="1" applyFill="1" applyBorder="1" applyAlignment="1">
      <alignment horizontal="center" vertical="center" wrapText="1"/>
    </xf>
    <xf numFmtId="0" fontId="96" fillId="0" borderId="68" xfId="153" applyFont="1" applyFill="1" applyBorder="1" applyAlignment="1">
      <alignment horizontal="center" vertical="center" wrapText="1"/>
    </xf>
    <xf numFmtId="0" fontId="94" fillId="0" borderId="183" xfId="153" applyFont="1" applyFill="1" applyBorder="1" applyAlignment="1">
      <alignment horizontal="center" vertical="center" wrapText="1"/>
    </xf>
    <xf numFmtId="0" fontId="94" fillId="0" borderId="69" xfId="153" applyFont="1" applyFill="1" applyBorder="1" applyAlignment="1">
      <alignment horizontal="center" vertical="center" wrapText="1"/>
    </xf>
    <xf numFmtId="0" fontId="12" fillId="7" borderId="15" xfId="0" applyFont="1" applyFill="1" applyBorder="1" applyAlignment="1">
      <alignment vertical="center" wrapText="1"/>
    </xf>
    <xf numFmtId="0" fontId="12" fillId="7" borderId="16" xfId="0" applyFont="1" applyFill="1" applyBorder="1" applyAlignment="1">
      <alignment vertical="center" wrapText="1"/>
    </xf>
    <xf numFmtId="0" fontId="37" fillId="7" borderId="0" xfId="0" applyFont="1" applyFill="1" applyAlignment="1">
      <alignment vertical="top" wrapText="1"/>
    </xf>
    <xf numFmtId="0" fontId="72" fillId="0" borderId="0" xfId="0" applyFont="1" applyAlignment="1">
      <alignment horizontal="left" vertical="center"/>
    </xf>
    <xf numFmtId="0" fontId="71" fillId="7" borderId="0" xfId="0" applyFont="1" applyFill="1" applyAlignment="1">
      <alignment horizontal="center" vertical="center"/>
    </xf>
    <xf numFmtId="0" fontId="70" fillId="0" borderId="0" xfId="0" applyFont="1" applyAlignment="1">
      <alignment horizontal="center" vertical="center"/>
    </xf>
    <xf numFmtId="0" fontId="73" fillId="0" borderId="76" xfId="0" applyFont="1" applyFill="1" applyBorder="1" applyAlignment="1">
      <alignment horizontal="center" vertical="center"/>
    </xf>
    <xf numFmtId="0" fontId="73" fillId="0" borderId="1" xfId="0" applyFont="1" applyFill="1" applyBorder="1" applyAlignment="1">
      <alignment horizontal="center" vertical="center"/>
    </xf>
    <xf numFmtId="0" fontId="73" fillId="0" borderId="65" xfId="0" applyFont="1" applyFill="1" applyBorder="1" applyAlignment="1">
      <alignment horizontal="center" vertical="center"/>
    </xf>
    <xf numFmtId="0" fontId="42" fillId="7" borderId="2" xfId="0" applyFont="1" applyFill="1" applyBorder="1" applyAlignment="1">
      <alignment vertical="center"/>
    </xf>
    <xf numFmtId="3" fontId="37" fillId="7" borderId="0" xfId="32" applyNumberFormat="1" applyFont="1" applyFill="1" applyBorder="1" applyAlignment="1">
      <alignment horizontal="left" vertical="top" wrapText="1"/>
    </xf>
    <xf numFmtId="0" fontId="69" fillId="0" borderId="186" xfId="0" applyFont="1" applyFill="1" applyBorder="1" applyAlignment="1">
      <alignment horizontal="center" vertical="center"/>
    </xf>
    <xf numFmtId="0" fontId="69" fillId="0" borderId="65" xfId="0" applyFont="1" applyFill="1" applyBorder="1" applyAlignment="1">
      <alignment horizontal="center" vertical="center"/>
    </xf>
    <xf numFmtId="0" fontId="69" fillId="7" borderId="76" xfId="0" applyFont="1" applyFill="1" applyBorder="1" applyAlignment="1">
      <alignment horizontal="center" vertical="center"/>
    </xf>
    <xf numFmtId="0" fontId="69" fillId="7" borderId="1" xfId="0" applyFont="1" applyFill="1" applyBorder="1" applyAlignment="1">
      <alignment horizontal="center" vertical="center"/>
    </xf>
    <xf numFmtId="0" fontId="69" fillId="7" borderId="66" xfId="0" applyFont="1" applyFill="1" applyBorder="1" applyAlignment="1">
      <alignment horizontal="center" vertical="center"/>
    </xf>
    <xf numFmtId="0" fontId="12" fillId="7" borderId="6" xfId="0" applyFont="1" applyFill="1" applyBorder="1" applyAlignment="1" applyProtection="1">
      <alignment horizontal="left" vertical="center" shrinkToFit="1"/>
      <protection locked="0"/>
    </xf>
    <xf numFmtId="0" fontId="12" fillId="7" borderId="7" xfId="0" applyFont="1" applyFill="1" applyBorder="1" applyAlignment="1" applyProtection="1">
      <alignment horizontal="left" vertical="center" shrinkToFit="1"/>
      <protection locked="0"/>
    </xf>
    <xf numFmtId="0" fontId="12" fillId="7" borderId="41" xfId="0" applyFont="1" applyFill="1" applyBorder="1" applyAlignment="1" applyProtection="1">
      <alignment horizontal="left" vertical="center" shrinkToFit="1"/>
      <protection locked="0"/>
    </xf>
    <xf numFmtId="0" fontId="12" fillId="7" borderId="15" xfId="0" applyFont="1" applyFill="1" applyBorder="1" applyAlignment="1" applyProtection="1">
      <alignment horizontal="left" vertical="center" shrinkToFit="1"/>
      <protection locked="0"/>
    </xf>
    <xf numFmtId="0" fontId="12" fillId="7" borderId="16" xfId="0" applyFont="1" applyFill="1" applyBorder="1" applyAlignment="1" applyProtection="1">
      <alignment horizontal="left" vertical="center" shrinkToFit="1"/>
      <protection locked="0"/>
    </xf>
    <xf numFmtId="0" fontId="12" fillId="7" borderId="78" xfId="0" applyFont="1" applyFill="1" applyBorder="1" applyAlignment="1" applyProtection="1">
      <alignment horizontal="left" vertical="center" shrinkToFit="1"/>
      <protection locked="0"/>
    </xf>
    <xf numFmtId="3" fontId="37" fillId="7" borderId="0" xfId="32" applyNumberFormat="1" applyFont="1" applyFill="1" applyBorder="1" applyAlignment="1">
      <alignment vertical="top" wrapText="1"/>
    </xf>
    <xf numFmtId="0" fontId="6" fillId="0" borderId="316" xfId="146" applyFont="1" applyFill="1" applyBorder="1" applyAlignment="1">
      <alignment horizontal="center" vertical="center"/>
    </xf>
    <xf numFmtId="0" fontId="6" fillId="0" borderId="10" xfId="146" applyFont="1" applyFill="1" applyBorder="1" applyAlignment="1">
      <alignment horizontal="center" vertical="center"/>
    </xf>
    <xf numFmtId="3" fontId="6" fillId="0" borderId="305" xfId="147" applyNumberFormat="1" applyFont="1" applyFill="1" applyBorder="1" applyAlignment="1">
      <alignment horizontal="center" vertical="center"/>
    </xf>
    <xf numFmtId="3" fontId="6" fillId="0" borderId="304" xfId="147" applyNumberFormat="1" applyFont="1" applyFill="1" applyBorder="1" applyAlignment="1">
      <alignment horizontal="center" vertical="center"/>
    </xf>
    <xf numFmtId="3" fontId="6" fillId="0" borderId="25" xfId="147" applyNumberFormat="1" applyFont="1" applyFill="1" applyBorder="1" applyAlignment="1">
      <alignment horizontal="center" vertical="center"/>
    </xf>
    <xf numFmtId="0" fontId="6" fillId="0" borderId="308" xfId="146" applyFont="1" applyFill="1" applyBorder="1" applyAlignment="1">
      <alignment vertical="center" textRotation="255"/>
    </xf>
    <xf numFmtId="0" fontId="6" fillId="0" borderId="147" xfId="146" applyFont="1" applyFill="1" applyBorder="1" applyAlignment="1">
      <alignment horizontal="center" vertical="center"/>
    </xf>
    <xf numFmtId="0" fontId="6" fillId="0" borderId="25" xfId="146" applyFont="1" applyFill="1" applyBorder="1" applyAlignment="1">
      <alignment horizontal="center" vertical="center"/>
    </xf>
    <xf numFmtId="0" fontId="6" fillId="0" borderId="184" xfId="146" applyFont="1" applyFill="1" applyBorder="1" applyAlignment="1">
      <alignment horizontal="center" vertical="center"/>
    </xf>
    <xf numFmtId="0" fontId="6" fillId="0" borderId="7" xfId="146" applyFont="1" applyFill="1" applyBorder="1" applyAlignment="1">
      <alignment horizontal="center" vertical="center"/>
    </xf>
    <xf numFmtId="0" fontId="6" fillId="0" borderId="188" xfId="146" applyFont="1" applyFill="1" applyBorder="1" applyAlignment="1">
      <alignment horizontal="center" vertical="center"/>
    </xf>
    <xf numFmtId="0" fontId="6" fillId="0" borderId="21" xfId="146" quotePrefix="1" applyFont="1" applyFill="1" applyBorder="1" applyAlignment="1">
      <alignment horizontal="center" vertical="center"/>
    </xf>
    <xf numFmtId="0" fontId="6" fillId="0" borderId="22" xfId="146" applyFont="1" applyFill="1" applyBorder="1" applyAlignment="1">
      <alignment horizontal="center" vertical="center"/>
    </xf>
    <xf numFmtId="0" fontId="6" fillId="0" borderId="12" xfId="146" applyFont="1" applyFill="1" applyBorder="1" applyAlignment="1">
      <alignment horizontal="center" vertical="center"/>
    </xf>
    <xf numFmtId="0" fontId="6" fillId="0" borderId="321" xfId="146" applyFont="1" applyFill="1" applyBorder="1" applyAlignment="1">
      <alignment vertical="center" textRotation="255"/>
    </xf>
    <xf numFmtId="0" fontId="6" fillId="0" borderId="319" xfId="146" applyFont="1" applyFill="1" applyBorder="1" applyAlignment="1">
      <alignment vertical="center" textRotation="255"/>
    </xf>
    <xf numFmtId="0" fontId="6" fillId="0" borderId="295" xfId="146" applyFont="1" applyFill="1" applyBorder="1" applyAlignment="1">
      <alignment horizontal="center" vertical="center"/>
    </xf>
    <xf numFmtId="0" fontId="6" fillId="0" borderId="292" xfId="146" applyFont="1" applyFill="1" applyBorder="1" applyAlignment="1">
      <alignment horizontal="center" vertical="center"/>
    </xf>
    <xf numFmtId="0" fontId="6" fillId="0" borderId="301" xfId="146" applyFont="1" applyFill="1" applyBorder="1" applyAlignment="1">
      <alignment horizontal="center" vertical="center"/>
    </xf>
    <xf numFmtId="0" fontId="77" fillId="0" borderId="0" xfId="49" applyFont="1" applyFill="1" applyAlignment="1">
      <alignment horizontal="center" vertical="center"/>
    </xf>
    <xf numFmtId="0" fontId="6" fillId="0" borderId="318" xfId="146" applyFont="1" applyFill="1" applyBorder="1" applyAlignment="1">
      <alignment horizontal="center" vertical="center"/>
    </xf>
    <xf numFmtId="0" fontId="6" fillId="0" borderId="146" xfId="146" applyFont="1" applyFill="1" applyBorder="1" applyAlignment="1">
      <alignment horizontal="center" vertical="center"/>
    </xf>
    <xf numFmtId="0" fontId="6" fillId="0" borderId="33" xfId="146" applyFont="1" applyFill="1" applyBorder="1" applyAlignment="1">
      <alignment horizontal="center" vertical="center"/>
    </xf>
    <xf numFmtId="0" fontId="6" fillId="0" borderId="35" xfId="146" applyFont="1" applyFill="1" applyBorder="1" applyAlignment="1">
      <alignment horizontal="center" vertical="center"/>
    </xf>
    <xf numFmtId="0" fontId="6" fillId="0" borderId="21" xfId="146" applyFont="1" applyFill="1" applyBorder="1" applyAlignment="1">
      <alignment horizontal="center" vertical="center"/>
    </xf>
    <xf numFmtId="0" fontId="28" fillId="13" borderId="0" xfId="43" applyFont="1" applyFill="1" applyBorder="1" applyAlignment="1">
      <alignment vertical="center" wrapText="1"/>
    </xf>
    <xf numFmtId="0" fontId="28" fillId="13" borderId="18" xfId="43" applyFont="1" applyFill="1" applyBorder="1" applyAlignment="1">
      <alignment vertical="center" wrapText="1"/>
    </xf>
    <xf numFmtId="0" fontId="28" fillId="0" borderId="0" xfId="43" applyFont="1" applyFill="1" applyBorder="1" applyAlignment="1">
      <alignment vertical="center" wrapText="1"/>
    </xf>
    <xf numFmtId="0" fontId="28" fillId="13" borderId="0" xfId="43" applyFont="1" applyFill="1" applyAlignment="1">
      <alignment horizontal="left" vertical="center"/>
    </xf>
    <xf numFmtId="0" fontId="28" fillId="13" borderId="17" xfId="150" applyNumberFormat="1" applyFont="1" applyFill="1" applyBorder="1" applyAlignment="1">
      <alignment horizontal="left" vertical="center"/>
    </xf>
    <xf numFmtId="0" fontId="28" fillId="13" borderId="211" xfId="150" applyNumberFormat="1" applyFont="1" applyFill="1" applyBorder="1" applyAlignment="1">
      <alignment horizontal="left" vertical="center"/>
    </xf>
    <xf numFmtId="38" fontId="28" fillId="0" borderId="76" xfId="34" applyFont="1" applyFill="1" applyBorder="1" applyAlignment="1">
      <alignment horizontal="left" vertical="center" shrinkToFit="1"/>
    </xf>
    <xf numFmtId="38" fontId="28" fillId="0" borderId="1" xfId="34" applyFont="1" applyFill="1" applyBorder="1" applyAlignment="1">
      <alignment horizontal="left" vertical="center" shrinkToFit="1"/>
    </xf>
    <xf numFmtId="38" fontId="28" fillId="0" borderId="66" xfId="34" applyFont="1" applyFill="1" applyBorder="1" applyAlignment="1">
      <alignment horizontal="left" vertical="center" shrinkToFit="1"/>
    </xf>
    <xf numFmtId="213" fontId="28" fillId="8" borderId="17" xfId="150" applyNumberFormat="1" applyFont="1" applyFill="1" applyBorder="1" applyAlignment="1">
      <alignment horizontal="left" vertical="center"/>
    </xf>
    <xf numFmtId="213" fontId="28" fillId="8" borderId="18" xfId="150" applyNumberFormat="1" applyFont="1" applyFill="1" applyBorder="1" applyAlignment="1">
      <alignment horizontal="left" vertical="center"/>
    </xf>
    <xf numFmtId="213" fontId="28" fillId="8" borderId="10" xfId="150" applyNumberFormat="1" applyFont="1" applyFill="1" applyBorder="1" applyAlignment="1">
      <alignment horizontal="left" vertical="center"/>
    </xf>
    <xf numFmtId="214" fontId="28" fillId="8" borderId="17" xfId="150" applyNumberFormat="1" applyFont="1" applyFill="1" applyBorder="1" applyAlignment="1">
      <alignment horizontal="left" vertical="center"/>
    </xf>
    <xf numFmtId="214" fontId="28" fillId="8" borderId="18" xfId="150" applyNumberFormat="1" applyFont="1" applyFill="1" applyBorder="1" applyAlignment="1">
      <alignment horizontal="left" vertical="center"/>
    </xf>
    <xf numFmtId="214" fontId="28" fillId="8" borderId="10" xfId="150" applyNumberFormat="1" applyFont="1" applyFill="1" applyBorder="1" applyAlignment="1">
      <alignment horizontal="left" vertical="center"/>
    </xf>
    <xf numFmtId="0" fontId="76" fillId="13" borderId="17" xfId="43" applyFont="1" applyFill="1" applyBorder="1" applyAlignment="1">
      <alignment horizontal="center" vertical="center" wrapText="1"/>
    </xf>
    <xf numFmtId="0" fontId="76" fillId="13" borderId="18" xfId="43" applyFont="1" applyFill="1" applyBorder="1" applyAlignment="1">
      <alignment horizontal="center" vertical="center"/>
    </xf>
    <xf numFmtId="0" fontId="76" fillId="13" borderId="10" xfId="43" applyFont="1" applyFill="1" applyBorder="1" applyAlignment="1">
      <alignment horizontal="center" vertical="center"/>
    </xf>
    <xf numFmtId="0" fontId="76" fillId="13" borderId="21" xfId="43" applyFont="1" applyFill="1" applyBorder="1" applyAlignment="1">
      <alignment horizontal="center" vertical="center"/>
    </xf>
    <xf numFmtId="0" fontId="76" fillId="13" borderId="22" xfId="43" applyFont="1" applyFill="1" applyBorder="1" applyAlignment="1">
      <alignment horizontal="center" vertical="center"/>
    </xf>
    <xf numFmtId="0" fontId="76" fillId="13" borderId="12" xfId="43" applyFont="1" applyFill="1" applyBorder="1" applyAlignment="1">
      <alignment horizontal="center" vertical="center"/>
    </xf>
    <xf numFmtId="0" fontId="38" fillId="13" borderId="9" xfId="43" applyFont="1" applyFill="1" applyBorder="1" applyAlignment="1">
      <alignment horizontal="center" vertical="center" textRotation="255"/>
    </xf>
    <xf numFmtId="0" fontId="38" fillId="13" borderId="62" xfId="43" applyFont="1" applyFill="1" applyBorder="1" applyAlignment="1">
      <alignment horizontal="center" vertical="center" textRotation="255"/>
    </xf>
    <xf numFmtId="0" fontId="38" fillId="13" borderId="11" xfId="43" applyFont="1" applyFill="1" applyBorder="1" applyAlignment="1">
      <alignment horizontal="center" vertical="center" textRotation="255"/>
    </xf>
    <xf numFmtId="208" fontId="28" fillId="8" borderId="17" xfId="150" applyNumberFormat="1" applyFont="1" applyFill="1" applyBorder="1" applyAlignment="1">
      <alignment horizontal="left" vertical="center"/>
    </xf>
    <xf numFmtId="208" fontId="28" fillId="8" borderId="18" xfId="150" applyNumberFormat="1" applyFont="1" applyFill="1" applyBorder="1" applyAlignment="1">
      <alignment horizontal="left" vertical="center"/>
    </xf>
    <xf numFmtId="208" fontId="28" fillId="8" borderId="10" xfId="150" applyNumberFormat="1" applyFont="1" applyFill="1" applyBorder="1" applyAlignment="1">
      <alignment horizontal="left" vertical="center"/>
    </xf>
    <xf numFmtId="0" fontId="28" fillId="13" borderId="331" xfId="150" applyNumberFormat="1" applyFont="1" applyFill="1" applyBorder="1" applyAlignment="1">
      <alignment horizontal="left" vertical="center"/>
    </xf>
    <xf numFmtId="0" fontId="28" fillId="13" borderId="110" xfId="150" applyNumberFormat="1" applyFont="1" applyFill="1" applyBorder="1" applyAlignment="1">
      <alignment horizontal="left" vertical="center"/>
    </xf>
    <xf numFmtId="210" fontId="28" fillId="8" borderId="17" xfId="150" applyNumberFormat="1" applyFont="1" applyFill="1" applyBorder="1" applyAlignment="1">
      <alignment horizontal="left" vertical="center"/>
    </xf>
    <xf numFmtId="210" fontId="28" fillId="8" borderId="18" xfId="150" applyNumberFormat="1" applyFont="1" applyFill="1" applyBorder="1" applyAlignment="1">
      <alignment horizontal="left" vertical="center"/>
    </xf>
    <xf numFmtId="210" fontId="28" fillId="8" borderId="10" xfId="150" applyNumberFormat="1" applyFont="1" applyFill="1" applyBorder="1" applyAlignment="1">
      <alignment horizontal="left" vertical="center"/>
    </xf>
    <xf numFmtId="38" fontId="82" fillId="0" borderId="76" xfId="34" applyFont="1" applyFill="1" applyBorder="1" applyAlignment="1">
      <alignment horizontal="left" vertical="center" shrinkToFit="1"/>
    </xf>
    <xf numFmtId="38" fontId="82" fillId="0" borderId="1" xfId="34" applyFont="1" applyFill="1" applyBorder="1" applyAlignment="1">
      <alignment horizontal="left" vertical="center" shrinkToFit="1"/>
    </xf>
    <xf numFmtId="38" fontId="82" fillId="0" borderId="66" xfId="34" applyFont="1" applyFill="1" applyBorder="1" applyAlignment="1">
      <alignment horizontal="left" vertical="center" shrinkToFit="1"/>
    </xf>
    <xf numFmtId="0" fontId="28" fillId="13" borderId="18" xfId="150" applyNumberFormat="1" applyFont="1" applyFill="1" applyBorder="1" applyAlignment="1">
      <alignment horizontal="left" vertical="center"/>
    </xf>
    <xf numFmtId="0" fontId="28" fillId="13" borderId="10" xfId="150" applyNumberFormat="1" applyFont="1" applyFill="1" applyBorder="1" applyAlignment="1">
      <alignment horizontal="left" vertical="center"/>
    </xf>
    <xf numFmtId="0" fontId="76" fillId="13" borderId="17" xfId="43" applyFont="1" applyFill="1" applyBorder="1" applyAlignment="1">
      <alignment horizontal="center" vertical="center"/>
    </xf>
    <xf numFmtId="0" fontId="28" fillId="13" borderId="0" xfId="43" applyFont="1" applyFill="1" applyBorder="1" applyAlignment="1">
      <alignment horizontal="left" vertical="center" wrapText="1"/>
    </xf>
    <xf numFmtId="208" fontId="28" fillId="13" borderId="17" xfId="150" applyNumberFormat="1" applyFont="1" applyFill="1" applyBorder="1" applyAlignment="1">
      <alignment horizontal="left" vertical="center"/>
    </xf>
    <xf numFmtId="208" fontId="28" fillId="13" borderId="18" xfId="150" applyNumberFormat="1" applyFont="1" applyFill="1" applyBorder="1" applyAlignment="1">
      <alignment horizontal="left" vertical="center"/>
    </xf>
    <xf numFmtId="208" fontId="28" fillId="13" borderId="10" xfId="150" applyNumberFormat="1" applyFont="1" applyFill="1" applyBorder="1" applyAlignment="1">
      <alignment horizontal="left" vertical="center"/>
    </xf>
    <xf numFmtId="210" fontId="28" fillId="13" borderId="17" xfId="150" applyNumberFormat="1" applyFont="1" applyFill="1" applyBorder="1" applyAlignment="1">
      <alignment horizontal="left" vertical="center"/>
    </xf>
    <xf numFmtId="210" fontId="28" fillId="13" borderId="18" xfId="150" applyNumberFormat="1" applyFont="1" applyFill="1" applyBorder="1" applyAlignment="1">
      <alignment horizontal="left" vertical="center"/>
    </xf>
    <xf numFmtId="210" fontId="28" fillId="13" borderId="10" xfId="150" applyNumberFormat="1" applyFont="1" applyFill="1" applyBorder="1" applyAlignment="1">
      <alignment horizontal="left" vertical="center"/>
    </xf>
    <xf numFmtId="214" fontId="28" fillId="13" borderId="17" xfId="150" applyNumberFormat="1" applyFont="1" applyFill="1" applyBorder="1" applyAlignment="1">
      <alignment horizontal="left" vertical="center"/>
    </xf>
    <xf numFmtId="214" fontId="28" fillId="13" borderId="18" xfId="150" applyNumberFormat="1" applyFont="1" applyFill="1" applyBorder="1" applyAlignment="1">
      <alignment horizontal="left" vertical="center"/>
    </xf>
    <xf numFmtId="214" fontId="28" fillId="13" borderId="10" xfId="150" applyNumberFormat="1" applyFont="1" applyFill="1" applyBorder="1" applyAlignment="1">
      <alignment horizontal="left" vertical="center"/>
    </xf>
    <xf numFmtId="211" fontId="28" fillId="8" borderId="17" xfId="150" applyNumberFormat="1" applyFont="1" applyFill="1" applyBorder="1" applyAlignment="1">
      <alignment horizontal="left" vertical="center"/>
    </xf>
    <xf numFmtId="211" fontId="28" fillId="8" borderId="18" xfId="150" applyNumberFormat="1" applyFont="1" applyFill="1" applyBorder="1" applyAlignment="1">
      <alignment horizontal="left" vertical="center"/>
    </xf>
    <xf numFmtId="211" fontId="28" fillId="8" borderId="10" xfId="150" applyNumberFormat="1" applyFont="1" applyFill="1" applyBorder="1" applyAlignment="1">
      <alignment horizontal="left" vertical="center"/>
    </xf>
    <xf numFmtId="212" fontId="28" fillId="8" borderId="17" xfId="150" applyNumberFormat="1" applyFont="1" applyFill="1" applyBorder="1" applyAlignment="1">
      <alignment horizontal="left" vertical="center"/>
    </xf>
    <xf numFmtId="212" fontId="28" fillId="8" borderId="18" xfId="150" applyNumberFormat="1" applyFont="1" applyFill="1" applyBorder="1" applyAlignment="1">
      <alignment horizontal="left" vertical="center"/>
    </xf>
    <xf numFmtId="212" fontId="28" fillId="8" borderId="10" xfId="150" applyNumberFormat="1" applyFont="1" applyFill="1" applyBorder="1" applyAlignment="1">
      <alignment horizontal="left" vertical="center"/>
    </xf>
    <xf numFmtId="211" fontId="28" fillId="13" borderId="17" xfId="150" applyNumberFormat="1" applyFont="1" applyFill="1" applyBorder="1" applyAlignment="1">
      <alignment horizontal="left" vertical="center"/>
    </xf>
    <xf numFmtId="211" fontId="28" fillId="13" borderId="18" xfId="150" applyNumberFormat="1" applyFont="1" applyFill="1" applyBorder="1" applyAlignment="1">
      <alignment horizontal="left" vertical="center"/>
    </xf>
    <xf numFmtId="211" fontId="28" fillId="13" borderId="10" xfId="150" applyNumberFormat="1" applyFont="1" applyFill="1" applyBorder="1" applyAlignment="1">
      <alignment horizontal="left" vertical="center"/>
    </xf>
    <xf numFmtId="212" fontId="28" fillId="13" borderId="17" xfId="150" applyNumberFormat="1" applyFont="1" applyFill="1" applyBorder="1" applyAlignment="1">
      <alignment horizontal="left" vertical="center"/>
    </xf>
    <xf numFmtId="212" fontId="28" fillId="13" borderId="18" xfId="150" applyNumberFormat="1" applyFont="1" applyFill="1" applyBorder="1" applyAlignment="1">
      <alignment horizontal="left" vertical="center"/>
    </xf>
    <xf numFmtId="212" fontId="28" fillId="13" borderId="10" xfId="150" applyNumberFormat="1" applyFont="1" applyFill="1" applyBorder="1" applyAlignment="1">
      <alignment horizontal="left" vertical="center"/>
    </xf>
    <xf numFmtId="0" fontId="10" fillId="13" borderId="0" xfId="0" applyFont="1" applyFill="1" applyAlignment="1">
      <alignment horizontal="left" vertical="center"/>
    </xf>
    <xf numFmtId="0" fontId="72" fillId="13" borderId="0" xfId="0" applyFont="1" applyFill="1" applyAlignment="1">
      <alignment horizontal="left" vertical="center"/>
    </xf>
    <xf numFmtId="0" fontId="71" fillId="13" borderId="0" xfId="0" applyFont="1" applyFill="1" applyAlignment="1">
      <alignment horizontal="center" vertical="center"/>
    </xf>
    <xf numFmtId="0" fontId="70" fillId="13" borderId="0" xfId="0" applyFont="1" applyFill="1" applyAlignment="1">
      <alignment horizontal="center" vertical="center"/>
    </xf>
    <xf numFmtId="213" fontId="28" fillId="13" borderId="17" xfId="150" applyNumberFormat="1" applyFont="1" applyFill="1" applyBorder="1" applyAlignment="1">
      <alignment horizontal="left" vertical="center"/>
    </xf>
    <xf numFmtId="213" fontId="28" fillId="13" borderId="18" xfId="150" applyNumberFormat="1" applyFont="1" applyFill="1" applyBorder="1" applyAlignment="1">
      <alignment horizontal="left" vertical="center"/>
    </xf>
    <xf numFmtId="213" fontId="28" fillId="13" borderId="10" xfId="150" applyNumberFormat="1" applyFont="1" applyFill="1" applyBorder="1" applyAlignment="1">
      <alignment horizontal="left" vertical="center"/>
    </xf>
    <xf numFmtId="176" fontId="42" fillId="0" borderId="6" xfId="0" applyNumberFormat="1" applyFont="1" applyFill="1" applyBorder="1" applyAlignment="1">
      <alignment vertical="center" shrinkToFit="1"/>
    </xf>
    <xf numFmtId="176" fontId="42" fillId="0" borderId="7" xfId="0" applyNumberFormat="1" applyFont="1" applyFill="1" applyBorder="1" applyAlignment="1">
      <alignment vertical="center" shrinkToFit="1"/>
    </xf>
    <xf numFmtId="176" fontId="42" fillId="0" borderId="41" xfId="0" applyNumberFormat="1" applyFont="1" applyFill="1" applyBorder="1" applyAlignment="1">
      <alignment vertical="center" shrinkToFit="1"/>
    </xf>
    <xf numFmtId="176" fontId="42" fillId="0" borderId="15" xfId="0" applyNumberFormat="1" applyFont="1" applyFill="1" applyBorder="1" applyAlignment="1">
      <alignment vertical="center" shrinkToFit="1"/>
    </xf>
    <xf numFmtId="176" fontId="42" fillId="0" borderId="16" xfId="0" applyNumberFormat="1" applyFont="1" applyFill="1" applyBorder="1" applyAlignment="1">
      <alignment vertical="center" shrinkToFit="1"/>
    </xf>
    <xf numFmtId="176" fontId="42" fillId="0" borderId="78" xfId="0" applyNumberFormat="1" applyFont="1" applyFill="1" applyBorder="1" applyAlignment="1">
      <alignment vertical="center" shrinkToFit="1"/>
    </xf>
    <xf numFmtId="3" fontId="42" fillId="0" borderId="114" xfId="32" applyNumberFormat="1" applyFont="1" applyFill="1" applyBorder="1" applyAlignment="1">
      <alignment vertical="center"/>
    </xf>
    <xf numFmtId="0" fontId="67" fillId="0" borderId="2" xfId="0" applyFont="1" applyFill="1" applyBorder="1" applyAlignment="1">
      <alignment vertical="center"/>
    </xf>
    <xf numFmtId="3" fontId="42" fillId="0" borderId="180" xfId="32" applyNumberFormat="1" applyFont="1" applyFill="1" applyBorder="1" applyAlignment="1">
      <alignment vertical="center"/>
    </xf>
    <xf numFmtId="0" fontId="67" fillId="0" borderId="91" xfId="0" applyFont="1" applyFill="1" applyBorder="1" applyAlignment="1">
      <alignment vertical="center"/>
    </xf>
    <xf numFmtId="3" fontId="42" fillId="0" borderId="178" xfId="32" applyNumberFormat="1" applyFont="1" applyFill="1" applyBorder="1" applyAlignment="1">
      <alignment vertical="center"/>
    </xf>
    <xf numFmtId="0" fontId="67" fillId="0" borderId="94" xfId="0" applyFont="1" applyFill="1" applyBorder="1" applyAlignment="1">
      <alignment vertical="center"/>
    </xf>
    <xf numFmtId="3" fontId="42" fillId="0" borderId="15" xfId="32" applyNumberFormat="1" applyFont="1" applyFill="1" applyBorder="1" applyAlignment="1">
      <alignment vertical="center"/>
    </xf>
    <xf numFmtId="0" fontId="67" fillId="0" borderId="16" xfId="0" applyFont="1" applyFill="1" applyBorder="1" applyAlignment="1">
      <alignment vertical="center"/>
    </xf>
    <xf numFmtId="3" fontId="89" fillId="0" borderId="6" xfId="32" applyNumberFormat="1" applyFont="1" applyFill="1" applyBorder="1" applyAlignment="1">
      <alignment horizontal="center" vertical="center"/>
    </xf>
    <xf numFmtId="0" fontId="89" fillId="0" borderId="7" xfId="0" applyFont="1" applyFill="1" applyBorder="1" applyAlignment="1">
      <alignment horizontal="center" vertical="center"/>
    </xf>
    <xf numFmtId="0" fontId="89" fillId="0" borderId="15" xfId="0" applyFont="1" applyFill="1" applyBorder="1" applyAlignment="1">
      <alignment horizontal="center" vertical="center"/>
    </xf>
    <xf numFmtId="0" fontId="89" fillId="0" borderId="16" xfId="0" applyFont="1" applyFill="1" applyBorder="1" applyAlignment="1">
      <alignment horizontal="center" vertical="center"/>
    </xf>
    <xf numFmtId="0" fontId="89" fillId="0" borderId="6" xfId="0" applyFont="1" applyFill="1" applyBorder="1" applyAlignment="1">
      <alignment horizontal="center" vertical="center"/>
    </xf>
    <xf numFmtId="0" fontId="89" fillId="0" borderId="4" xfId="0" applyFont="1" applyFill="1" applyBorder="1" applyAlignment="1">
      <alignment horizontal="center" vertical="center"/>
    </xf>
    <xf numFmtId="0" fontId="89" fillId="0" borderId="69" xfId="0" applyFont="1" applyFill="1" applyBorder="1" applyAlignment="1">
      <alignment horizontal="center" vertical="center"/>
    </xf>
    <xf numFmtId="0" fontId="42" fillId="0" borderId="6" xfId="0" applyFont="1" applyFill="1" applyBorder="1" applyAlignment="1">
      <alignment horizontal="left" vertical="center"/>
    </xf>
    <xf numFmtId="0" fontId="67" fillId="0" borderId="7" xfId="0" applyFont="1" applyFill="1" applyBorder="1" applyAlignment="1">
      <alignment vertical="center"/>
    </xf>
    <xf numFmtId="0" fontId="42" fillId="0" borderId="338" xfId="0" applyFont="1" applyFill="1" applyBorder="1" applyAlignment="1">
      <alignment horizontal="left" vertical="center"/>
    </xf>
    <xf numFmtId="0" fontId="67" fillId="0" borderId="182" xfId="0" applyFont="1" applyFill="1" applyBorder="1" applyAlignment="1">
      <alignment horizontal="left" vertical="center"/>
    </xf>
    <xf numFmtId="3" fontId="42" fillId="0" borderId="182" xfId="32" applyNumberFormat="1" applyFont="1" applyFill="1" applyBorder="1" applyAlignment="1">
      <alignment vertical="center"/>
    </xf>
    <xf numFmtId="0" fontId="67" fillId="0" borderId="182" xfId="0" applyFont="1" applyFill="1" applyBorder="1" applyAlignment="1">
      <alignment vertical="center"/>
    </xf>
    <xf numFmtId="0" fontId="89" fillId="0" borderId="175" xfId="0" applyFont="1" applyFill="1" applyBorder="1" applyAlignment="1">
      <alignment horizontal="center" vertical="center"/>
    </xf>
    <xf numFmtId="0" fontId="89" fillId="0" borderId="80" xfId="0" applyFont="1" applyFill="1" applyBorder="1" applyAlignment="1">
      <alignment horizontal="center" vertical="center"/>
    </xf>
    <xf numFmtId="3" fontId="42" fillId="0" borderId="6" xfId="32" applyNumberFormat="1" applyFont="1" applyFill="1" applyBorder="1" applyAlignment="1">
      <alignment vertical="center"/>
    </xf>
    <xf numFmtId="0" fontId="67" fillId="0" borderId="7" xfId="0" applyFont="1" applyFill="1" applyBorder="1" applyAlignment="1"/>
    <xf numFmtId="3" fontId="42" fillId="0" borderId="100" xfId="32" applyNumberFormat="1" applyFont="1" applyFill="1" applyBorder="1" applyAlignment="1">
      <alignment vertical="center"/>
    </xf>
    <xf numFmtId="0" fontId="67" fillId="0" borderId="100" xfId="0" applyFont="1" applyFill="1" applyBorder="1" applyAlignment="1">
      <alignment vertical="center"/>
    </xf>
    <xf numFmtId="3" fontId="42" fillId="0" borderId="94" xfId="32" applyNumberFormat="1" applyFont="1" applyFill="1" applyBorder="1" applyAlignment="1">
      <alignment vertical="center"/>
    </xf>
    <xf numFmtId="3" fontId="42" fillId="0" borderId="119" xfId="32" applyNumberFormat="1" applyFont="1" applyFill="1" applyBorder="1" applyAlignment="1">
      <alignment vertical="center"/>
    </xf>
    <xf numFmtId="0" fontId="67" fillId="0" borderId="18" xfId="0" applyFont="1" applyFill="1" applyBorder="1" applyAlignment="1"/>
    <xf numFmtId="3" fontId="42" fillId="0" borderId="4" xfId="32" applyNumberFormat="1" applyFont="1" applyFill="1" applyBorder="1" applyAlignment="1">
      <alignment vertical="center"/>
    </xf>
    <xf numFmtId="0" fontId="67" fillId="0" borderId="4" xfId="0" applyFont="1" applyFill="1" applyBorder="1" applyAlignment="1">
      <alignment vertical="center"/>
    </xf>
    <xf numFmtId="3" fontId="42" fillId="0" borderId="2" xfId="32" applyNumberFormat="1" applyFont="1" applyFill="1" applyBorder="1" applyAlignment="1">
      <alignment vertical="center"/>
    </xf>
    <xf numFmtId="3" fontId="42" fillId="0" borderId="13" xfId="32" applyNumberFormat="1" applyFont="1" applyFill="1" applyBorder="1" applyAlignment="1">
      <alignment vertical="center"/>
    </xf>
    <xf numFmtId="3" fontId="42" fillId="0" borderId="120" xfId="32" applyNumberFormat="1" applyFont="1" applyFill="1" applyBorder="1" applyAlignment="1">
      <alignment vertical="center"/>
    </xf>
    <xf numFmtId="0" fontId="67" fillId="0" borderId="120" xfId="0" applyFont="1" applyFill="1" applyBorder="1" applyAlignment="1">
      <alignment vertical="center"/>
    </xf>
    <xf numFmtId="0" fontId="42" fillId="0" borderId="17" xfId="0" applyFont="1" applyFill="1" applyBorder="1" applyAlignment="1">
      <alignment horizontal="left" vertical="center"/>
    </xf>
    <xf numFmtId="0" fontId="42" fillId="0" borderId="2" xfId="0" applyFont="1" applyFill="1" applyBorder="1" applyAlignment="1">
      <alignment horizontal="left" vertical="center"/>
    </xf>
    <xf numFmtId="3" fontId="42" fillId="0" borderId="2" xfId="32" applyNumberFormat="1" applyFont="1" applyFill="1" applyBorder="1" applyAlignment="1">
      <alignment horizontal="left" vertical="center"/>
    </xf>
    <xf numFmtId="3" fontId="42" fillId="0" borderId="4" xfId="32" applyNumberFormat="1" applyFont="1" applyFill="1" applyBorder="1" applyAlignment="1">
      <alignment horizontal="left" vertical="center"/>
    </xf>
    <xf numFmtId="3" fontId="71" fillId="0" borderId="0" xfId="32" applyNumberFormat="1" applyFont="1" applyFill="1" applyAlignment="1">
      <alignment horizontal="center" vertical="center"/>
    </xf>
    <xf numFmtId="0" fontId="42" fillId="0" borderId="13" xfId="0" applyFont="1" applyFill="1" applyBorder="1" applyAlignment="1">
      <alignment horizontal="left" vertical="center"/>
    </xf>
    <xf numFmtId="0" fontId="42" fillId="0" borderId="18" xfId="0" applyFont="1" applyFill="1" applyBorder="1" applyAlignment="1">
      <alignment horizontal="left" vertical="center"/>
    </xf>
    <xf numFmtId="0" fontId="67" fillId="0" borderId="18" xfId="0" applyFont="1" applyFill="1" applyBorder="1" applyAlignment="1">
      <alignment vertical="center"/>
    </xf>
    <xf numFmtId="0" fontId="42" fillId="0" borderId="99" xfId="0" applyFont="1" applyFill="1" applyBorder="1" applyAlignment="1">
      <alignment horizontal="left" vertical="center"/>
    </xf>
    <xf numFmtId="0" fontId="42" fillId="0" borderId="101" xfId="0" applyFont="1" applyFill="1" applyBorder="1" applyAlignment="1">
      <alignment horizontal="left" vertical="center"/>
    </xf>
    <xf numFmtId="0" fontId="42" fillId="0" borderId="21" xfId="0" applyFont="1" applyFill="1" applyBorder="1" applyAlignment="1">
      <alignment horizontal="left" vertical="center"/>
    </xf>
    <xf numFmtId="0" fontId="42" fillId="0" borderId="86" xfId="0" applyFont="1" applyFill="1" applyBorder="1" applyAlignment="1">
      <alignment horizontal="left" vertical="center"/>
    </xf>
    <xf numFmtId="0" fontId="12" fillId="0" borderId="119" xfId="143" applyFont="1" applyFill="1" applyBorder="1" applyAlignment="1">
      <alignment horizontal="center" vertical="center" wrapText="1"/>
    </xf>
    <xf numFmtId="0" fontId="12" fillId="0" borderId="18" xfId="143" applyFont="1" applyFill="1" applyBorder="1" applyAlignment="1">
      <alignment horizontal="center" vertical="center" wrapText="1"/>
    </xf>
    <xf numFmtId="0" fontId="12" fillId="0" borderId="10" xfId="143" applyFont="1" applyFill="1" applyBorder="1" applyAlignment="1">
      <alignment horizontal="center" vertical="center" wrapText="1"/>
    </xf>
    <xf numFmtId="0" fontId="12" fillId="0" borderId="8" xfId="143" applyFont="1" applyFill="1" applyBorder="1" applyAlignment="1">
      <alignment horizontal="center" vertical="center" wrapText="1"/>
    </xf>
    <xf numFmtId="0" fontId="12" fillId="0" borderId="0" xfId="143" applyFont="1" applyFill="1" applyBorder="1" applyAlignment="1">
      <alignment horizontal="center" vertical="center" wrapText="1"/>
    </xf>
    <xf numFmtId="0" fontId="12" fillId="0" borderId="20" xfId="143" applyFont="1" applyFill="1" applyBorder="1" applyAlignment="1">
      <alignment horizontal="center" vertical="center" wrapText="1"/>
    </xf>
    <xf numFmtId="0" fontId="12" fillId="0" borderId="113" xfId="143" applyFont="1" applyFill="1" applyBorder="1" applyAlignment="1">
      <alignment horizontal="center" vertical="center" wrapText="1"/>
    </xf>
    <xf numFmtId="0" fontId="12" fillId="0" borderId="22" xfId="143" applyFont="1" applyFill="1" applyBorder="1" applyAlignment="1">
      <alignment horizontal="center" vertical="center" wrapText="1"/>
    </xf>
    <xf numFmtId="0" fontId="12" fillId="0" borderId="12" xfId="143" applyFont="1" applyFill="1" applyBorder="1" applyAlignment="1">
      <alignment horizontal="center" vertical="center" wrapText="1"/>
    </xf>
    <xf numFmtId="0" fontId="12" fillId="0" borderId="15" xfId="143" applyFont="1" applyFill="1" applyBorder="1" applyAlignment="1">
      <alignment horizontal="center" vertical="center" wrapText="1"/>
    </xf>
    <xf numFmtId="0" fontId="12" fillId="0" borderId="16" xfId="143" applyFont="1" applyFill="1" applyBorder="1" applyAlignment="1">
      <alignment horizontal="center" vertical="center" wrapText="1"/>
    </xf>
    <xf numFmtId="0" fontId="12" fillId="0" borderId="81" xfId="143" applyFont="1" applyFill="1" applyBorder="1" applyAlignment="1">
      <alignment horizontal="center" vertical="center" wrapText="1"/>
    </xf>
    <xf numFmtId="0" fontId="12" fillId="0" borderId="58" xfId="143" applyFont="1" applyFill="1" applyBorder="1" applyAlignment="1">
      <alignment horizontal="left"/>
    </xf>
    <xf numFmtId="0" fontId="12" fillId="0" borderId="59" xfId="143" applyFont="1" applyFill="1" applyBorder="1" applyAlignment="1">
      <alignment horizontal="left"/>
    </xf>
    <xf numFmtId="0" fontId="6" fillId="0" borderId="59" xfId="0" applyFont="1" applyBorder="1" applyAlignment="1"/>
    <xf numFmtId="0" fontId="6" fillId="0" borderId="60" xfId="0" applyFont="1" applyBorder="1" applyAlignment="1"/>
    <xf numFmtId="0" fontId="6" fillId="0" borderId="6" xfId="151" applyFont="1" applyFill="1" applyBorder="1">
      <alignment vertical="center"/>
    </xf>
    <xf numFmtId="0" fontId="6" fillId="0" borderId="7" xfId="151" applyFont="1" applyFill="1" applyBorder="1">
      <alignment vertical="center"/>
    </xf>
    <xf numFmtId="0" fontId="6" fillId="0" borderId="41" xfId="151" applyFont="1" applyFill="1" applyBorder="1">
      <alignment vertical="center"/>
    </xf>
    <xf numFmtId="0" fontId="6" fillId="0" borderId="120" xfId="151" applyFont="1" applyFill="1" applyBorder="1">
      <alignment vertical="center"/>
    </xf>
    <xf numFmtId="0" fontId="6" fillId="0" borderId="103" xfId="151" applyFont="1" applyFill="1" applyBorder="1">
      <alignment vertical="center"/>
    </xf>
    <xf numFmtId="0" fontId="6" fillId="0" borderId="13" xfId="151" applyFont="1" applyFill="1" applyBorder="1">
      <alignment vertical="center"/>
    </xf>
    <xf numFmtId="0" fontId="6" fillId="0" borderId="2" xfId="151" applyFont="1" applyFill="1" applyBorder="1">
      <alignment vertical="center"/>
    </xf>
    <xf numFmtId="0" fontId="6" fillId="0" borderId="14" xfId="151" applyFont="1" applyFill="1" applyBorder="1">
      <alignment vertical="center"/>
    </xf>
    <xf numFmtId="0" fontId="6" fillId="0" borderId="17" xfId="151" applyFont="1" applyFill="1" applyBorder="1">
      <alignment vertical="center"/>
    </xf>
    <xf numFmtId="0" fontId="6" fillId="0" borderId="18" xfId="151" applyFont="1" applyFill="1" applyBorder="1">
      <alignment vertical="center"/>
    </xf>
    <xf numFmtId="0" fontId="6" fillId="0" borderId="10" xfId="151" applyFont="1" applyFill="1" applyBorder="1">
      <alignment vertical="center"/>
    </xf>
    <xf numFmtId="0" fontId="6" fillId="0" borderId="62" xfId="151" applyFont="1" applyFill="1" applyBorder="1">
      <alignment vertical="center"/>
    </xf>
    <xf numFmtId="0" fontId="6" fillId="0" borderId="11" xfId="151" applyFont="1" applyFill="1" applyBorder="1">
      <alignment vertical="center"/>
    </xf>
    <xf numFmtId="0" fontId="6" fillId="0" borderId="21" xfId="151" applyFont="1" applyFill="1" applyBorder="1">
      <alignment vertical="center"/>
    </xf>
    <xf numFmtId="0" fontId="6" fillId="0" borderId="12" xfId="151" applyFont="1" applyFill="1" applyBorder="1">
      <alignment vertical="center"/>
    </xf>
    <xf numFmtId="0" fontId="6" fillId="0" borderId="16" xfId="151" applyFont="1" applyFill="1" applyBorder="1">
      <alignment vertical="center"/>
    </xf>
    <xf numFmtId="0" fontId="6" fillId="0" borderId="81" xfId="151" applyFont="1" applyFill="1" applyBorder="1">
      <alignment vertical="center"/>
    </xf>
    <xf numFmtId="0" fontId="6" fillId="0" borderId="9" xfId="151" applyFont="1" applyFill="1" applyBorder="1">
      <alignment vertical="center"/>
    </xf>
    <xf numFmtId="0" fontId="6" fillId="0" borderId="3" xfId="151" applyFont="1" applyFill="1" applyBorder="1">
      <alignment vertical="center"/>
    </xf>
    <xf numFmtId="0" fontId="6" fillId="0" borderId="197" xfId="151" applyFont="1" applyFill="1" applyBorder="1" applyAlignment="1">
      <alignment horizontal="center" vertical="center" textRotation="255" shrinkToFit="1"/>
    </xf>
    <xf numFmtId="0" fontId="6" fillId="0" borderId="70" xfId="151" applyFont="1" applyFill="1" applyBorder="1" applyAlignment="1">
      <alignment horizontal="center" vertical="center" textRotation="255" shrinkToFit="1"/>
    </xf>
    <xf numFmtId="0" fontId="6" fillId="0" borderId="15" xfId="151" applyFont="1" applyFill="1" applyBorder="1" applyAlignment="1">
      <alignment horizontal="center" vertical="center" textRotation="255" shrinkToFit="1"/>
    </xf>
    <xf numFmtId="0" fontId="77" fillId="0" borderId="0" xfId="151" applyFont="1" applyFill="1" applyAlignment="1">
      <alignment horizontal="center" vertical="center"/>
    </xf>
    <xf numFmtId="0" fontId="6" fillId="0" borderId="188" xfId="151" applyFont="1" applyFill="1" applyBorder="1">
      <alignment vertical="center"/>
    </xf>
    <xf numFmtId="0" fontId="6" fillId="0" borderId="6" xfId="151" applyFont="1" applyFill="1" applyBorder="1" applyAlignment="1">
      <alignment horizontal="center" vertical="center" wrapText="1"/>
    </xf>
    <xf numFmtId="0" fontId="6" fillId="0" borderId="8" xfId="151" applyFont="1" applyFill="1" applyBorder="1" applyAlignment="1">
      <alignment horizontal="center" vertical="center" wrapText="1"/>
    </xf>
    <xf numFmtId="0" fontId="6" fillId="0" borderId="15" xfId="151" applyFont="1" applyFill="1" applyBorder="1" applyAlignment="1">
      <alignment horizontal="center" vertical="center" wrapText="1"/>
    </xf>
    <xf numFmtId="0" fontId="6" fillId="0" borderId="6" xfId="151" applyFont="1" applyFill="1" applyBorder="1" applyAlignment="1">
      <alignment horizontal="center" vertical="center" textRotation="255"/>
    </xf>
    <xf numFmtId="0" fontId="6" fillId="0" borderId="8" xfId="151" applyFont="1" applyFill="1" applyBorder="1" applyAlignment="1">
      <alignment horizontal="center" vertical="center" textRotation="255"/>
    </xf>
    <xf numFmtId="0" fontId="6" fillId="0" borderId="15" xfId="151" applyFont="1" applyFill="1" applyBorder="1" applyAlignment="1">
      <alignment horizontal="center" vertical="center" textRotation="255"/>
    </xf>
    <xf numFmtId="0" fontId="6" fillId="0" borderId="122" xfId="151" applyFont="1" applyFill="1" applyBorder="1" applyAlignment="1">
      <alignment horizontal="center" vertical="center" textRotation="255"/>
    </xf>
    <xf numFmtId="0" fontId="6" fillId="0" borderId="80" xfId="151" applyFont="1" applyFill="1" applyBorder="1" applyAlignment="1">
      <alignment horizontal="center" vertical="center" textRotation="255"/>
    </xf>
    <xf numFmtId="0" fontId="6" fillId="0" borderId="1" xfId="151" applyFont="1" applyFill="1" applyBorder="1">
      <alignment vertical="center"/>
    </xf>
    <xf numFmtId="0" fontId="6" fillId="0" borderId="65" xfId="151" applyFont="1" applyFill="1" applyBorder="1">
      <alignment vertical="center"/>
    </xf>
    <xf numFmtId="0" fontId="42" fillId="0" borderId="7" xfId="0" applyFont="1" applyFill="1" applyBorder="1" applyAlignment="1">
      <alignment horizontal="left"/>
    </xf>
    <xf numFmtId="0" fontId="88" fillId="0" borderId="58" xfId="0" applyFont="1" applyFill="1" applyBorder="1" applyAlignment="1">
      <alignment horizontal="center" vertical="center" wrapText="1"/>
    </xf>
    <xf numFmtId="0" fontId="88" fillId="0" borderId="59" xfId="0" applyFont="1" applyFill="1" applyBorder="1" applyAlignment="1">
      <alignment horizontal="center" vertical="center"/>
    </xf>
    <xf numFmtId="0" fontId="88" fillId="0" borderId="55" xfId="0" applyFont="1" applyFill="1" applyBorder="1" applyAlignment="1">
      <alignment horizontal="center" vertical="center"/>
    </xf>
    <xf numFmtId="0" fontId="88" fillId="0" borderId="56" xfId="0" applyFont="1" applyFill="1" applyBorder="1" applyAlignment="1">
      <alignment horizontal="center" vertical="center"/>
    </xf>
    <xf numFmtId="0" fontId="88" fillId="0" borderId="60" xfId="0" applyFont="1" applyFill="1" applyBorder="1" applyAlignment="1">
      <alignment horizontal="center" vertical="center"/>
    </xf>
    <xf numFmtId="0" fontId="88" fillId="0" borderId="57" xfId="0" applyFont="1" applyFill="1" applyBorder="1" applyAlignment="1">
      <alignment horizontal="center" vertical="center"/>
    </xf>
    <xf numFmtId="0" fontId="88" fillId="0" borderId="67" xfId="0" applyFont="1" applyFill="1" applyBorder="1" applyAlignment="1">
      <alignment horizontal="center" vertical="center" wrapText="1"/>
    </xf>
    <xf numFmtId="0" fontId="88" fillId="0" borderId="69" xfId="0" applyFont="1" applyFill="1" applyBorder="1" applyAlignment="1">
      <alignment horizontal="center" vertical="center" wrapText="1"/>
    </xf>
    <xf numFmtId="0" fontId="88" fillId="0" borderId="175" xfId="0" applyFont="1" applyFill="1" applyBorder="1" applyAlignment="1">
      <alignment horizontal="center" vertical="center" wrapText="1"/>
    </xf>
    <xf numFmtId="0" fontId="88" fillId="0" borderId="80" xfId="0" applyFont="1" applyFill="1" applyBorder="1" applyAlignment="1">
      <alignment horizontal="center" vertical="center" wrapText="1"/>
    </xf>
    <xf numFmtId="0" fontId="42" fillId="8" borderId="92" xfId="0" applyFont="1" applyFill="1" applyBorder="1" applyAlignment="1">
      <alignment horizontal="left" vertical="center" textRotation="255"/>
    </xf>
    <xf numFmtId="0" fontId="42" fillId="8" borderId="90" xfId="0" applyFont="1" applyFill="1" applyBorder="1" applyAlignment="1"/>
    <xf numFmtId="187" fontId="89" fillId="8" borderId="63" xfId="0" applyNumberFormat="1" applyFont="1" applyFill="1" applyBorder="1" applyAlignment="1">
      <alignment horizontal="right" vertical="center"/>
    </xf>
    <xf numFmtId="187" fontId="89" fillId="8" borderId="204" xfId="0" applyNumberFormat="1" applyFont="1" applyFill="1" applyBorder="1" applyAlignment="1">
      <alignment horizontal="right" vertical="center"/>
    </xf>
    <xf numFmtId="0" fontId="42" fillId="8" borderId="96" xfId="0" applyFont="1" applyFill="1" applyBorder="1" applyAlignment="1"/>
    <xf numFmtId="0" fontId="42" fillId="8" borderId="79" xfId="0" applyFont="1" applyFill="1" applyBorder="1" applyAlignment="1"/>
    <xf numFmtId="0" fontId="42" fillId="8" borderId="95" xfId="0" applyFont="1" applyFill="1" applyBorder="1" applyAlignment="1"/>
    <xf numFmtId="0" fontId="42" fillId="8" borderId="93" xfId="0" applyFont="1" applyFill="1" applyBorder="1" applyAlignment="1"/>
    <xf numFmtId="0" fontId="69" fillId="7" borderId="0" xfId="0" applyFont="1" applyFill="1" applyAlignment="1">
      <alignment vertical="top" wrapText="1"/>
    </xf>
    <xf numFmtId="0" fontId="6" fillId="0" borderId="0" xfId="0" applyFont="1" applyAlignment="1">
      <alignment vertical="top" wrapText="1"/>
    </xf>
    <xf numFmtId="0" fontId="42" fillId="7" borderId="76" xfId="152" applyFont="1" applyFill="1" applyBorder="1" applyAlignment="1">
      <alignment horizontal="left" vertical="center" wrapText="1"/>
    </xf>
    <xf numFmtId="0" fontId="42" fillId="7" borderId="1" xfId="152" applyFont="1" applyFill="1" applyBorder="1" applyAlignment="1">
      <alignment horizontal="left" vertical="center" wrapText="1"/>
    </xf>
    <xf numFmtId="0" fontId="42" fillId="7" borderId="66" xfId="152" applyFont="1" applyFill="1" applyBorder="1" applyAlignment="1">
      <alignment horizontal="left" vertical="center" wrapText="1"/>
    </xf>
    <xf numFmtId="0" fontId="67" fillId="7" borderId="0" xfId="0" applyFont="1" applyFill="1" applyAlignment="1">
      <alignment vertical="top" wrapText="1"/>
    </xf>
    <xf numFmtId="0" fontId="69" fillId="7" borderId="0" xfId="0" applyFont="1" applyFill="1" applyAlignment="1">
      <alignment vertical="top"/>
    </xf>
    <xf numFmtId="0" fontId="67" fillId="0" borderId="0" xfId="0" applyFont="1" applyAlignment="1">
      <alignment vertical="top"/>
    </xf>
    <xf numFmtId="3" fontId="69" fillId="7" borderId="0" xfId="32" applyNumberFormat="1" applyFont="1" applyFill="1" applyBorder="1" applyAlignment="1">
      <alignment horizontal="left" vertical="top"/>
    </xf>
    <xf numFmtId="0" fontId="88" fillId="0" borderId="6" xfId="0" applyFont="1" applyFill="1" applyBorder="1" applyAlignment="1">
      <alignment horizontal="center" vertical="center" wrapText="1"/>
    </xf>
    <xf numFmtId="0" fontId="88" fillId="0" borderId="188" xfId="0" applyFont="1" applyFill="1" applyBorder="1" applyAlignment="1">
      <alignment horizontal="center" vertical="center" wrapText="1"/>
    </xf>
    <xf numFmtId="0" fontId="88" fillId="0" borderId="15" xfId="0" applyFont="1" applyFill="1" applyBorder="1" applyAlignment="1">
      <alignment horizontal="center" vertical="center" wrapText="1"/>
    </xf>
    <xf numFmtId="0" fontId="88" fillId="0" borderId="81" xfId="0" applyFont="1" applyFill="1" applyBorder="1" applyAlignment="1">
      <alignment horizontal="center" vertical="center" wrapText="1"/>
    </xf>
    <xf numFmtId="0" fontId="88" fillId="0" borderId="210" xfId="0" applyFont="1" applyFill="1" applyBorder="1" applyAlignment="1">
      <alignment horizontal="center" vertical="center"/>
    </xf>
    <xf numFmtId="0" fontId="88" fillId="0" borderId="204" xfId="0" applyFont="1" applyFill="1" applyBorder="1" applyAlignment="1">
      <alignment horizontal="center" vertical="center"/>
    </xf>
    <xf numFmtId="0" fontId="42" fillId="8" borderId="180" xfId="0" applyFont="1" applyFill="1" applyBorder="1" applyAlignment="1">
      <alignment horizontal="left" vertical="center" textRotation="255"/>
    </xf>
    <xf numFmtId="0" fontId="42" fillId="8" borderId="106" xfId="0" applyFont="1" applyFill="1" applyBorder="1" applyAlignment="1">
      <alignment horizontal="left" vertical="center" textRotation="255"/>
    </xf>
    <xf numFmtId="0" fontId="69" fillId="0" borderId="0" xfId="0" applyFont="1" applyFill="1" applyAlignment="1">
      <alignment vertical="top" wrapText="1"/>
    </xf>
    <xf numFmtId="0" fontId="67" fillId="0" borderId="0" xfId="0" applyFont="1" applyFill="1" applyAlignment="1">
      <alignment vertical="top" wrapText="1"/>
    </xf>
    <xf numFmtId="187" fontId="89" fillId="8" borderId="210" xfId="0" applyNumberFormat="1" applyFont="1" applyFill="1" applyBorder="1" applyAlignment="1">
      <alignment horizontal="right" vertical="center"/>
    </xf>
    <xf numFmtId="0" fontId="42" fillId="8" borderId="178" xfId="0" applyFont="1" applyFill="1" applyBorder="1" applyAlignment="1"/>
    <xf numFmtId="0" fontId="42" fillId="8" borderId="110" xfId="0" applyFont="1" applyFill="1" applyBorder="1" applyAlignment="1"/>
    <xf numFmtId="0" fontId="42" fillId="8" borderId="365" xfId="0" applyFont="1" applyFill="1" applyBorder="1" applyAlignment="1"/>
    <xf numFmtId="0" fontId="42" fillId="8" borderId="366" xfId="0" applyFont="1" applyFill="1" applyBorder="1" applyAlignment="1"/>
    <xf numFmtId="3" fontId="10" fillId="0" borderId="0" xfId="32" applyNumberFormat="1" applyFont="1" applyFill="1" applyAlignment="1">
      <alignment horizontal="left" vertical="center"/>
    </xf>
    <xf numFmtId="0" fontId="10" fillId="0" borderId="0" xfId="0" applyFont="1" applyFill="1" applyAlignment="1">
      <alignment horizontal="left" vertical="center"/>
    </xf>
    <xf numFmtId="0" fontId="24" fillId="0" borderId="0" xfId="0" applyFont="1" applyFill="1" applyAlignment="1">
      <alignment horizontal="center" vertical="center"/>
    </xf>
    <xf numFmtId="0" fontId="69" fillId="7" borderId="0" xfId="0" applyFont="1" applyFill="1" applyAlignment="1">
      <alignment horizontal="left" vertical="top" wrapText="1"/>
    </xf>
    <xf numFmtId="0" fontId="67" fillId="0" borderId="41" xfId="0" applyFont="1" applyFill="1" applyBorder="1" applyAlignment="1">
      <alignment vertical="center" shrinkToFit="1"/>
    </xf>
    <xf numFmtId="0" fontId="67" fillId="0" borderId="15" xfId="0" applyFont="1" applyFill="1" applyBorder="1" applyAlignment="1">
      <alignment vertical="center" shrinkToFit="1"/>
    </xf>
    <xf numFmtId="0" fontId="67" fillId="0" borderId="78" xfId="0" applyFont="1" applyFill="1" applyBorder="1" applyAlignment="1">
      <alignment vertical="center" shrinkToFit="1"/>
    </xf>
    <xf numFmtId="0" fontId="69" fillId="0" borderId="0" xfId="0" applyFont="1" applyFill="1" applyAlignment="1">
      <alignment vertical="top"/>
    </xf>
    <xf numFmtId="0" fontId="67" fillId="0" borderId="0" xfId="0" applyFont="1" applyFill="1" applyAlignment="1">
      <alignment vertical="top"/>
    </xf>
    <xf numFmtId="3" fontId="69" fillId="0" borderId="0" xfId="32" applyNumberFormat="1" applyFont="1" applyFill="1" applyBorder="1" applyAlignment="1">
      <alignment horizontal="left" vertical="top"/>
    </xf>
    <xf numFmtId="0" fontId="71" fillId="0" borderId="0" xfId="0" applyFont="1" applyFill="1" applyAlignment="1">
      <alignment horizontal="center" vertical="center"/>
    </xf>
    <xf numFmtId="0" fontId="70" fillId="0" borderId="6" xfId="0" applyFont="1" applyFill="1" applyBorder="1" applyAlignment="1">
      <alignment horizontal="center" vertical="center"/>
    </xf>
    <xf numFmtId="0" fontId="70" fillId="0" borderId="7" xfId="0" applyFont="1" applyFill="1" applyBorder="1" applyAlignment="1">
      <alignment horizontal="center" vertical="center"/>
    </xf>
    <xf numFmtId="0" fontId="70" fillId="0" borderId="188" xfId="0" applyFont="1" applyFill="1" applyBorder="1" applyAlignment="1">
      <alignment horizontal="center" vertical="center"/>
    </xf>
    <xf numFmtId="0" fontId="24" fillId="0" borderId="15" xfId="0" applyFont="1" applyFill="1" applyBorder="1" applyAlignment="1">
      <alignment horizontal="center" vertical="center"/>
    </xf>
    <xf numFmtId="0" fontId="24" fillId="0" borderId="16" xfId="0" applyFont="1" applyFill="1" applyBorder="1" applyAlignment="1">
      <alignment horizontal="center" vertical="center"/>
    </xf>
    <xf numFmtId="0" fontId="24" fillId="0" borderId="81" xfId="0" applyFont="1" applyFill="1" applyBorder="1" applyAlignment="1">
      <alignment horizontal="center" vertical="center"/>
    </xf>
    <xf numFmtId="0" fontId="70" fillId="0" borderId="184" xfId="0" applyFont="1" applyFill="1" applyBorder="1" applyAlignment="1">
      <alignment horizontal="center" vertical="center"/>
    </xf>
    <xf numFmtId="0" fontId="70" fillId="0" borderId="83" xfId="0" applyFont="1" applyFill="1" applyBorder="1" applyAlignment="1">
      <alignment horizontal="center" vertical="center"/>
    </xf>
    <xf numFmtId="0" fontId="70" fillId="0" borderId="81" xfId="0" applyFont="1" applyFill="1" applyBorder="1" applyAlignment="1">
      <alignment horizontal="center" vertical="center"/>
    </xf>
    <xf numFmtId="0" fontId="70" fillId="0" borderId="210" xfId="0" applyFont="1" applyFill="1" applyBorder="1" applyAlignment="1">
      <alignment horizontal="center" vertical="center"/>
    </xf>
    <xf numFmtId="0" fontId="70" fillId="0" borderId="204" xfId="0" applyFont="1" applyFill="1" applyBorder="1" applyAlignment="1">
      <alignment horizontal="center" vertical="center"/>
    </xf>
    <xf numFmtId="0" fontId="28" fillId="0" borderId="0" xfId="0" applyFont="1" applyFill="1" applyAlignment="1">
      <alignment horizontal="left" vertical="center"/>
    </xf>
    <xf numFmtId="0" fontId="6" fillId="0" borderId="13" xfId="57" applyFont="1" applyFill="1" applyBorder="1" applyAlignment="1">
      <alignment horizontal="left" vertical="center"/>
    </xf>
    <xf numFmtId="0" fontId="6" fillId="0" borderId="2" xfId="57" applyFont="1" applyFill="1" applyBorder="1" applyAlignment="1">
      <alignment horizontal="left" vertical="center"/>
    </xf>
    <xf numFmtId="0" fontId="6" fillId="0" borderId="14" xfId="57" applyFont="1" applyFill="1" applyBorder="1" applyAlignment="1">
      <alignment horizontal="left" vertical="center"/>
    </xf>
    <xf numFmtId="0" fontId="6" fillId="8" borderId="254" xfId="57" applyFont="1" applyFill="1" applyBorder="1" applyAlignment="1">
      <alignment vertical="center"/>
    </xf>
    <xf numFmtId="0" fontId="6" fillId="8" borderId="253" xfId="57" applyFont="1" applyFill="1" applyBorder="1" applyAlignment="1">
      <alignment vertical="center"/>
    </xf>
    <xf numFmtId="0" fontId="6" fillId="8" borderId="28" xfId="57" applyFont="1" applyFill="1" applyBorder="1" applyAlignment="1">
      <alignment vertical="center"/>
    </xf>
    <xf numFmtId="0" fontId="6" fillId="8" borderId="247" xfId="57" applyFont="1" applyFill="1" applyBorder="1" applyAlignment="1">
      <alignment vertical="center"/>
    </xf>
    <xf numFmtId="0" fontId="6" fillId="8" borderId="246" xfId="57" applyFont="1" applyFill="1" applyBorder="1" applyAlignment="1">
      <alignment vertical="center"/>
    </xf>
    <xf numFmtId="0" fontId="6" fillId="8" borderId="24" xfId="57" applyFont="1" applyFill="1" applyBorder="1" applyAlignment="1">
      <alignment vertical="center"/>
    </xf>
    <xf numFmtId="0" fontId="6" fillId="8" borderId="121" xfId="57" applyFont="1" applyFill="1" applyBorder="1" applyAlignment="1">
      <alignment vertical="center"/>
    </xf>
    <xf numFmtId="0" fontId="6" fillId="8" borderId="120" xfId="57" applyFont="1" applyFill="1" applyBorder="1" applyAlignment="1">
      <alignment vertical="center"/>
    </xf>
    <xf numFmtId="0" fontId="6" fillId="8" borderId="103" xfId="57" applyFont="1" applyFill="1" applyBorder="1" applyAlignment="1">
      <alignment vertical="center"/>
    </xf>
    <xf numFmtId="0" fontId="6" fillId="0" borderId="0" xfId="145" applyFont="1" applyAlignment="1">
      <alignment wrapText="1"/>
    </xf>
    <xf numFmtId="0" fontId="6" fillId="9" borderId="76" xfId="57" applyFont="1" applyFill="1" applyBorder="1" applyAlignment="1">
      <alignment horizontal="center" vertical="center"/>
    </xf>
    <xf numFmtId="0" fontId="6" fillId="9" borderId="1" xfId="57" applyFont="1" applyFill="1" applyBorder="1" applyAlignment="1">
      <alignment horizontal="center" vertical="center"/>
    </xf>
    <xf numFmtId="0" fontId="6" fillId="9" borderId="65" xfId="57" applyFont="1" applyFill="1" applyBorder="1" applyAlignment="1">
      <alignment horizontal="center" vertical="center"/>
    </xf>
    <xf numFmtId="0" fontId="6" fillId="8" borderId="257" xfId="57" applyFont="1" applyFill="1" applyBorder="1" applyAlignment="1">
      <alignment vertical="center"/>
    </xf>
    <xf numFmtId="0" fontId="6" fillId="8" borderId="202" xfId="57" applyFont="1" applyFill="1" applyBorder="1" applyAlignment="1">
      <alignment vertical="center"/>
    </xf>
    <xf numFmtId="0" fontId="6" fillId="8" borderId="256" xfId="57" applyFont="1" applyFill="1" applyBorder="1" applyAlignment="1">
      <alignment vertical="center"/>
    </xf>
    <xf numFmtId="0" fontId="6" fillId="0" borderId="121" xfId="145" applyFont="1" applyBorder="1" applyAlignment="1">
      <alignment horizontal="center" vertical="center"/>
    </xf>
    <xf numFmtId="0" fontId="6" fillId="0" borderId="104" xfId="145" applyFont="1" applyBorder="1" applyAlignment="1">
      <alignment horizontal="center" vertical="center"/>
    </xf>
    <xf numFmtId="0" fontId="64" fillId="0" borderId="0" xfId="145" applyFont="1" applyAlignment="1">
      <alignment horizontal="center" vertical="center"/>
    </xf>
    <xf numFmtId="176" fontId="42" fillId="7" borderId="6" xfId="0" applyNumberFormat="1" applyFont="1" applyFill="1" applyBorder="1" applyAlignment="1">
      <alignment horizontal="left" vertical="center" shrinkToFit="1"/>
    </xf>
    <xf numFmtId="176" fontId="42" fillId="7" borderId="7" xfId="0" applyNumberFormat="1" applyFont="1" applyFill="1" applyBorder="1" applyAlignment="1">
      <alignment horizontal="left" vertical="center" shrinkToFit="1"/>
    </xf>
    <xf numFmtId="176" fontId="42" fillId="7" borderId="41" xfId="0" applyNumberFormat="1" applyFont="1" applyFill="1" applyBorder="1" applyAlignment="1">
      <alignment horizontal="left" vertical="center" shrinkToFit="1"/>
    </xf>
    <xf numFmtId="176" fontId="42" fillId="7" borderId="15" xfId="0" applyNumberFormat="1" applyFont="1" applyFill="1" applyBorder="1" applyAlignment="1">
      <alignment horizontal="left" vertical="center" shrinkToFit="1"/>
    </xf>
    <xf numFmtId="176" fontId="42" fillId="7" borderId="16" xfId="0" applyNumberFormat="1" applyFont="1" applyFill="1" applyBorder="1" applyAlignment="1">
      <alignment horizontal="left" vertical="center" shrinkToFit="1"/>
    </xf>
    <xf numFmtId="176" fontId="42" fillId="7" borderId="78" xfId="0" applyNumberFormat="1" applyFont="1" applyFill="1" applyBorder="1" applyAlignment="1">
      <alignment horizontal="left" vertical="center" shrinkToFit="1"/>
    </xf>
    <xf numFmtId="0" fontId="12" fillId="0" borderId="3" xfId="0" applyFont="1" applyFill="1" applyBorder="1" applyAlignment="1">
      <alignment horizontal="center" vertical="center"/>
    </xf>
    <xf numFmtId="0" fontId="42" fillId="8" borderId="3" xfId="0" applyFont="1" applyFill="1" applyBorder="1" applyAlignment="1">
      <alignment horizontal="center" vertical="center"/>
    </xf>
    <xf numFmtId="0" fontId="84" fillId="0" borderId="3" xfId="0" applyFont="1" applyFill="1" applyBorder="1" applyAlignment="1">
      <alignment horizontal="center" vertical="center"/>
    </xf>
    <xf numFmtId="0" fontId="67" fillId="7" borderId="0" xfId="0" applyFont="1" applyFill="1" applyBorder="1" applyAlignment="1">
      <alignment vertical="center"/>
    </xf>
    <xf numFmtId="0" fontId="36" fillId="8" borderId="3" xfId="0" applyFont="1" applyFill="1" applyBorder="1" applyAlignment="1">
      <alignment horizontal="center" vertical="center"/>
    </xf>
    <xf numFmtId="0" fontId="67" fillId="0" borderId="76" xfId="0" applyFont="1" applyFill="1" applyBorder="1" applyAlignment="1">
      <alignment vertical="center"/>
    </xf>
    <xf numFmtId="0" fontId="67" fillId="0" borderId="1" xfId="0" applyFont="1" applyFill="1" applyBorder="1" applyAlignment="1">
      <alignment vertical="center"/>
    </xf>
    <xf numFmtId="0" fontId="67" fillId="0" borderId="65" xfId="0" applyFont="1" applyFill="1" applyBorder="1" applyAlignment="1">
      <alignment vertical="center"/>
    </xf>
    <xf numFmtId="0" fontId="67" fillId="0" borderId="66" xfId="0" applyFont="1" applyFill="1" applyBorder="1" applyAlignment="1">
      <alignment vertical="center"/>
    </xf>
    <xf numFmtId="0" fontId="67" fillId="0" borderId="175" xfId="0" applyFont="1" applyFill="1" applyBorder="1" applyAlignment="1">
      <alignment vertical="center"/>
    </xf>
    <xf numFmtId="0" fontId="67" fillId="0" borderId="122" xfId="0" applyFont="1" applyFill="1" applyBorder="1" applyAlignment="1">
      <alignment vertical="center"/>
    </xf>
    <xf numFmtId="0" fontId="67" fillId="0" borderId="80" xfId="0" applyFont="1" applyFill="1" applyBorder="1" applyAlignment="1">
      <alignment vertical="center"/>
    </xf>
    <xf numFmtId="0" fontId="67" fillId="0" borderId="58" xfId="0" applyFont="1" applyFill="1" applyBorder="1" applyAlignment="1">
      <alignment vertical="center"/>
    </xf>
    <xf numFmtId="0" fontId="67" fillId="0" borderId="59" xfId="0" applyFont="1" applyFill="1" applyBorder="1" applyAlignment="1">
      <alignment vertical="center"/>
    </xf>
    <xf numFmtId="0" fontId="67" fillId="8" borderId="183" xfId="0" applyFont="1" applyFill="1" applyBorder="1" applyAlignment="1">
      <alignment vertical="center"/>
    </xf>
    <xf numFmtId="0" fontId="67" fillId="8" borderId="4" xfId="0" applyFont="1" applyFill="1" applyBorder="1" applyAlignment="1">
      <alignment vertical="center"/>
    </xf>
    <xf numFmtId="0" fontId="67" fillId="8" borderId="69" xfId="0" applyFont="1" applyFill="1" applyBorder="1" applyAlignment="1">
      <alignment vertical="center"/>
    </xf>
    <xf numFmtId="0" fontId="67" fillId="0" borderId="114" xfId="0" applyFont="1" applyFill="1" applyBorder="1" applyAlignment="1">
      <alignment vertical="center"/>
    </xf>
    <xf numFmtId="0" fontId="67" fillId="0" borderId="14" xfId="0" applyFont="1" applyFill="1" applyBorder="1" applyAlignment="1">
      <alignment vertical="center"/>
    </xf>
    <xf numFmtId="0" fontId="67" fillId="8" borderId="13" xfId="0" applyFont="1" applyFill="1" applyBorder="1" applyAlignment="1">
      <alignment vertical="center"/>
    </xf>
    <xf numFmtId="0" fontId="67" fillId="8" borderId="2" xfId="0" applyFont="1" applyFill="1" applyBorder="1" applyAlignment="1">
      <alignment vertical="center"/>
    </xf>
    <xf numFmtId="0" fontId="67" fillId="0" borderId="192" xfId="0" applyFont="1" applyFill="1" applyBorder="1" applyAlignment="1">
      <alignment vertical="center"/>
    </xf>
    <xf numFmtId="0" fontId="67" fillId="0" borderId="70" xfId="0" applyFont="1" applyFill="1" applyBorder="1" applyAlignment="1">
      <alignment vertical="center"/>
    </xf>
    <xf numFmtId="0" fontId="67" fillId="0" borderId="51" xfId="0" applyFont="1" applyFill="1" applyBorder="1" applyAlignment="1">
      <alignment vertical="center"/>
    </xf>
    <xf numFmtId="0" fontId="67" fillId="8" borderId="14" xfId="0" applyFont="1" applyFill="1" applyBorder="1" applyAlignment="1">
      <alignment vertical="center"/>
    </xf>
    <xf numFmtId="0" fontId="67" fillId="8" borderId="75" xfId="0" applyFont="1" applyFill="1" applyBorder="1" applyAlignment="1">
      <alignment vertical="center"/>
    </xf>
    <xf numFmtId="0" fontId="67" fillId="0" borderId="121" xfId="0" applyFont="1" applyFill="1" applyBorder="1" applyAlignment="1">
      <alignment vertical="center"/>
    </xf>
    <xf numFmtId="0" fontId="67" fillId="0" borderId="103" xfId="0" applyFont="1" applyFill="1" applyBorder="1" applyAlignment="1">
      <alignment vertical="center"/>
    </xf>
    <xf numFmtId="0" fontId="67" fillId="8" borderId="102" xfId="0" applyFont="1" applyFill="1" applyBorder="1" applyAlignment="1">
      <alignment horizontal="center" vertical="center"/>
    </xf>
    <xf numFmtId="0" fontId="67" fillId="8" borderId="120" xfId="0" applyFont="1" applyFill="1" applyBorder="1" applyAlignment="1">
      <alignment horizontal="center" vertical="center"/>
    </xf>
    <xf numFmtId="0" fontId="67" fillId="8" borderId="103" xfId="0" applyFont="1" applyFill="1" applyBorder="1" applyAlignment="1">
      <alignment horizontal="center" vertical="center"/>
    </xf>
    <xf numFmtId="0" fontId="67" fillId="8" borderId="104" xfId="0" applyFont="1" applyFill="1" applyBorder="1" applyAlignment="1">
      <alignment horizontal="center" vertical="center"/>
    </xf>
    <xf numFmtId="3" fontId="71" fillId="0" borderId="0" xfId="32" applyNumberFormat="1" applyFont="1" applyFill="1" applyAlignment="1">
      <alignment horizontal="left" vertical="center"/>
    </xf>
    <xf numFmtId="0" fontId="70" fillId="0" borderId="0" xfId="0" applyFont="1" applyFill="1" applyAlignment="1">
      <alignment horizontal="left" vertical="center"/>
    </xf>
    <xf numFmtId="0" fontId="67" fillId="0" borderId="48" xfId="0" applyFont="1" applyFill="1" applyBorder="1" applyAlignment="1">
      <alignment horizontal="center" vertical="center"/>
    </xf>
    <xf numFmtId="0" fontId="67" fillId="0" borderId="65" xfId="0" applyFont="1" applyFill="1" applyBorder="1" applyAlignment="1">
      <alignment horizontal="center" vertical="center"/>
    </xf>
    <xf numFmtId="0" fontId="67" fillId="0" borderId="49" xfId="0" applyFont="1" applyFill="1" applyBorder="1" applyAlignment="1">
      <alignment horizontal="center" vertical="center"/>
    </xf>
    <xf numFmtId="0" fontId="67" fillId="0" borderId="186" xfId="0" applyFont="1" applyFill="1" applyBorder="1" applyAlignment="1">
      <alignment horizontal="center" vertical="center"/>
    </xf>
    <xf numFmtId="0" fontId="67" fillId="0" borderId="50" xfId="0" applyFont="1" applyFill="1" applyBorder="1" applyAlignment="1">
      <alignment horizontal="center" vertical="center"/>
    </xf>
    <xf numFmtId="0" fontId="37" fillId="0" borderId="0" xfId="0" applyFont="1" applyFill="1" applyAlignment="1">
      <alignment vertical="top" wrapText="1"/>
    </xf>
    <xf numFmtId="0" fontId="37" fillId="0" borderId="0" xfId="0" applyFont="1" applyFill="1" applyAlignment="1">
      <alignment horizontal="left" vertical="top"/>
    </xf>
    <xf numFmtId="0" fontId="28" fillId="0" borderId="0" xfId="0" applyFont="1" applyFill="1" applyAlignment="1">
      <alignment vertical="top"/>
    </xf>
    <xf numFmtId="0" fontId="0" fillId="0" borderId="0" xfId="0" applyFont="1" applyFill="1" applyAlignment="1">
      <alignment horizontal="left" vertical="center"/>
    </xf>
    <xf numFmtId="0" fontId="37" fillId="0" borderId="0" xfId="0" applyFont="1" applyFill="1" applyBorder="1" applyAlignment="1">
      <alignment horizontal="left" vertical="top"/>
    </xf>
    <xf numFmtId="0" fontId="71" fillId="0" borderId="0" xfId="0" applyFont="1" applyFill="1" applyBorder="1" applyAlignment="1">
      <alignment horizontal="center" vertical="center"/>
    </xf>
    <xf numFmtId="0" fontId="0" fillId="0" borderId="3" xfId="0" applyFont="1" applyFill="1" applyBorder="1" applyAlignment="1">
      <alignment horizontal="center" vertical="center"/>
    </xf>
    <xf numFmtId="0" fontId="43" fillId="0" borderId="0" xfId="0" applyFont="1" applyAlignment="1">
      <alignment horizontal="center"/>
    </xf>
    <xf numFmtId="0" fontId="66" fillId="9" borderId="9" xfId="0" applyFont="1" applyFill="1" applyBorder="1" applyAlignment="1">
      <alignment horizontal="center" vertical="center"/>
    </xf>
    <xf numFmtId="0" fontId="66" fillId="9" borderId="11" xfId="0" applyFont="1" applyFill="1" applyBorder="1" applyAlignment="1">
      <alignment horizontal="center" vertical="center"/>
    </xf>
    <xf numFmtId="0" fontId="66" fillId="9" borderId="9" xfId="0" applyFont="1" applyFill="1" applyBorder="1" applyAlignment="1">
      <alignment horizontal="center" vertical="center" wrapText="1"/>
    </xf>
    <xf numFmtId="0" fontId="66" fillId="9" borderId="11" xfId="0" applyFont="1" applyFill="1" applyBorder="1" applyAlignment="1">
      <alignment horizontal="center" vertical="center" wrapText="1"/>
    </xf>
    <xf numFmtId="0" fontId="66" fillId="9" borderId="13" xfId="0" applyFont="1" applyFill="1" applyBorder="1" applyAlignment="1">
      <alignment horizontal="center" vertical="center" wrapText="1"/>
    </xf>
    <xf numFmtId="0" fontId="66" fillId="9" borderId="14" xfId="0" applyFont="1" applyFill="1" applyBorder="1" applyAlignment="1">
      <alignment horizontal="center" vertical="center" wrapText="1"/>
    </xf>
    <xf numFmtId="0" fontId="28" fillId="0" borderId="15" xfId="0" applyFont="1" applyFill="1" applyBorder="1" applyAlignment="1">
      <alignment horizontal="center" vertical="center"/>
    </xf>
    <xf numFmtId="0" fontId="28" fillId="0" borderId="78" xfId="0" applyFont="1" applyFill="1" applyBorder="1" applyAlignment="1">
      <alignment horizontal="center" vertical="center"/>
    </xf>
    <xf numFmtId="0" fontId="28" fillId="0" borderId="76" xfId="0" applyFont="1" applyFill="1" applyBorder="1" applyAlignment="1">
      <alignment horizontal="center" vertical="center"/>
    </xf>
    <xf numFmtId="0" fontId="28" fillId="0" borderId="66" xfId="0" applyFont="1" applyFill="1" applyBorder="1" applyAlignment="1">
      <alignment horizontal="center" vertical="center"/>
    </xf>
    <xf numFmtId="0" fontId="28" fillId="9" borderId="6" xfId="0" applyFont="1" applyFill="1" applyBorder="1" applyAlignment="1">
      <alignment horizontal="center" vertical="center"/>
    </xf>
    <xf numFmtId="0" fontId="28" fillId="9" borderId="41" xfId="0" applyFont="1" applyFill="1" applyBorder="1" applyAlignment="1">
      <alignment horizontal="center" vertical="center"/>
    </xf>
    <xf numFmtId="0" fontId="28" fillId="9" borderId="15" xfId="0" applyFont="1" applyFill="1" applyBorder="1" applyAlignment="1">
      <alignment horizontal="center" vertical="center"/>
    </xf>
    <xf numFmtId="0" fontId="28" fillId="9" borderId="78" xfId="0" applyFont="1" applyFill="1" applyBorder="1" applyAlignment="1">
      <alignment horizontal="center" vertical="center"/>
    </xf>
    <xf numFmtId="0" fontId="28" fillId="9" borderId="175" xfId="0" applyFont="1" applyFill="1" applyBorder="1" applyAlignment="1">
      <alignment horizontal="center" vertical="center"/>
    </xf>
    <xf numFmtId="0" fontId="28" fillId="9" borderId="80" xfId="0" applyFont="1" applyFill="1" applyBorder="1" applyAlignment="1">
      <alignment horizontal="center" vertical="center"/>
    </xf>
    <xf numFmtId="0" fontId="28" fillId="0" borderId="70" xfId="0" applyFont="1" applyFill="1" applyBorder="1" applyAlignment="1">
      <alignment horizontal="center" vertical="top" wrapText="1"/>
    </xf>
    <xf numFmtId="0" fontId="28" fillId="0" borderId="70" xfId="0" applyFont="1" applyFill="1" applyBorder="1" applyAlignment="1">
      <alignment horizontal="center" vertical="center" wrapText="1"/>
    </xf>
    <xf numFmtId="0" fontId="28" fillId="9" borderId="1" xfId="0" applyFont="1" applyFill="1" applyBorder="1" applyAlignment="1">
      <alignment horizontal="center" vertical="center"/>
    </xf>
    <xf numFmtId="0" fontId="28" fillId="9" borderId="175" xfId="0" applyFont="1" applyFill="1" applyBorder="1" applyAlignment="1">
      <alignment horizontal="center" vertical="center" wrapText="1"/>
    </xf>
    <xf numFmtId="0" fontId="28" fillId="9" borderId="80" xfId="0" applyFont="1" applyFill="1" applyBorder="1" applyAlignment="1">
      <alignment horizontal="center" vertical="center" wrapText="1"/>
    </xf>
    <xf numFmtId="0" fontId="28" fillId="0" borderId="197" xfId="0" applyFont="1" applyFill="1" applyBorder="1" applyAlignment="1">
      <alignment horizontal="center" vertical="center" wrapText="1"/>
    </xf>
    <xf numFmtId="3" fontId="43" fillId="0" borderId="0" xfId="32" applyNumberFormat="1" applyFont="1" applyFill="1" applyBorder="1" applyAlignment="1">
      <alignment horizontal="center" vertical="center"/>
    </xf>
    <xf numFmtId="176" fontId="67" fillId="7" borderId="6" xfId="0" applyNumberFormat="1" applyFont="1" applyFill="1" applyBorder="1" applyAlignment="1">
      <alignment vertical="center" shrinkToFit="1"/>
    </xf>
    <xf numFmtId="176" fontId="67" fillId="7" borderId="7" xfId="0" applyNumberFormat="1" applyFont="1" applyFill="1" applyBorder="1" applyAlignment="1">
      <alignment vertical="center" shrinkToFit="1"/>
    </xf>
    <xf numFmtId="176" fontId="67" fillId="7" borderId="41" xfId="0" applyNumberFormat="1" applyFont="1" applyFill="1" applyBorder="1" applyAlignment="1">
      <alignment vertical="center" shrinkToFit="1"/>
    </xf>
    <xf numFmtId="176" fontId="67" fillId="7" borderId="15" xfId="0" applyNumberFormat="1" applyFont="1" applyFill="1" applyBorder="1" applyAlignment="1">
      <alignment vertical="center" shrinkToFit="1"/>
    </xf>
    <xf numFmtId="176" fontId="67" fillId="7" borderId="16" xfId="0" applyNumberFormat="1" applyFont="1" applyFill="1" applyBorder="1" applyAlignment="1">
      <alignment vertical="center" shrinkToFit="1"/>
    </xf>
    <xf numFmtId="176" fontId="67" fillId="7" borderId="78" xfId="0" applyNumberFormat="1" applyFont="1" applyFill="1" applyBorder="1" applyAlignment="1">
      <alignment vertical="center" shrinkToFit="1"/>
    </xf>
    <xf numFmtId="0" fontId="6" fillId="9" borderId="3" xfId="0" applyFont="1" applyFill="1" applyBorder="1" applyAlignment="1">
      <alignment horizontal="center" vertical="center" wrapText="1"/>
    </xf>
    <xf numFmtId="0" fontId="6" fillId="9" borderId="9" xfId="0" applyFont="1" applyFill="1" applyBorder="1" applyAlignment="1">
      <alignment horizontal="center" vertical="center" wrapText="1"/>
    </xf>
    <xf numFmtId="0" fontId="6" fillId="9" borderId="11" xfId="0" applyFont="1" applyFill="1" applyBorder="1"/>
    <xf numFmtId="0" fontId="6" fillId="9" borderId="17" xfId="0" applyFont="1" applyFill="1" applyBorder="1" applyAlignment="1">
      <alignment horizontal="center" vertical="center" wrapText="1"/>
    </xf>
    <xf numFmtId="0" fontId="6" fillId="9" borderId="10" xfId="0" applyFont="1" applyFill="1" applyBorder="1" applyAlignment="1">
      <alignment horizontal="center" vertical="center" wrapText="1"/>
    </xf>
    <xf numFmtId="0" fontId="6" fillId="9" borderId="13" xfId="0" applyFont="1" applyFill="1" applyBorder="1" applyAlignment="1">
      <alignment horizontal="center" vertical="center" wrapText="1"/>
    </xf>
    <xf numFmtId="0" fontId="6" fillId="9" borderId="14" xfId="0" applyFont="1" applyFill="1" applyBorder="1" applyAlignment="1">
      <alignment horizontal="center" vertical="center" wrapText="1"/>
    </xf>
    <xf numFmtId="0" fontId="12" fillId="0" borderId="3" xfId="0" applyFont="1" applyBorder="1" applyAlignment="1">
      <alignment horizontal="left" vertical="center" wrapText="1"/>
    </xf>
    <xf numFmtId="0" fontId="12" fillId="0" borderId="9" xfId="0" applyFont="1" applyBorder="1" applyAlignment="1">
      <alignment horizontal="left" vertical="center" wrapText="1"/>
    </xf>
    <xf numFmtId="0" fontId="12" fillId="0" borderId="62" xfId="0" applyFont="1" applyBorder="1" applyAlignment="1">
      <alignment horizontal="left" vertical="center" wrapText="1"/>
    </xf>
    <xf numFmtId="0" fontId="12" fillId="0" borderId="11" xfId="0" applyFont="1" applyBorder="1" applyAlignment="1">
      <alignment horizontal="left" vertical="center" wrapText="1"/>
    </xf>
    <xf numFmtId="0" fontId="12" fillId="0" borderId="0" xfId="0" applyFont="1" applyAlignment="1">
      <alignment horizontal="left" vertical="center" wrapText="1"/>
    </xf>
    <xf numFmtId="176" fontId="42" fillId="7" borderId="17" xfId="0" applyNumberFormat="1" applyFont="1" applyFill="1" applyBorder="1" applyAlignment="1">
      <alignment vertical="center" shrinkToFit="1"/>
    </xf>
    <xf numFmtId="176" fontId="42" fillId="7" borderId="18" xfId="0" applyNumberFormat="1" applyFont="1" applyFill="1" applyBorder="1" applyAlignment="1">
      <alignment vertical="center" shrinkToFit="1"/>
    </xf>
    <xf numFmtId="176" fontId="42" fillId="7" borderId="10" xfId="0" applyNumberFormat="1" applyFont="1" applyFill="1" applyBorder="1" applyAlignment="1">
      <alignment vertical="center" shrinkToFit="1"/>
    </xf>
    <xf numFmtId="176" fontId="42" fillId="7" borderId="21" xfId="0" applyNumberFormat="1" applyFont="1" applyFill="1" applyBorder="1" applyAlignment="1">
      <alignment vertical="center" shrinkToFit="1"/>
    </xf>
    <xf numFmtId="176" fontId="42" fillId="7" borderId="22" xfId="0" applyNumberFormat="1" applyFont="1" applyFill="1" applyBorder="1" applyAlignment="1">
      <alignment vertical="center" shrinkToFit="1"/>
    </xf>
    <xf numFmtId="176" fontId="42" fillId="7" borderId="12" xfId="0" applyNumberFormat="1" applyFont="1" applyFill="1" applyBorder="1" applyAlignment="1">
      <alignment vertical="center" shrinkToFit="1"/>
    </xf>
    <xf numFmtId="0" fontId="12" fillId="0" borderId="18" xfId="0" applyFont="1" applyBorder="1" applyAlignment="1">
      <alignment horizontal="justify" vertical="center" wrapText="1"/>
    </xf>
    <xf numFmtId="0" fontId="12" fillId="0" borderId="0" xfId="0" applyFont="1" applyAlignment="1">
      <alignment horizontal="left" vertical="center"/>
    </xf>
    <xf numFmtId="0" fontId="28" fillId="0" borderId="299" xfId="0" applyFont="1" applyFill="1" applyBorder="1" applyAlignment="1">
      <alignment horizontal="center" vertical="center" wrapText="1"/>
    </xf>
    <xf numFmtId="0" fontId="28" fillId="0" borderId="202" xfId="0" applyFont="1" applyFill="1" applyBorder="1" applyAlignment="1">
      <alignment horizontal="center" vertical="center" wrapText="1"/>
    </xf>
    <xf numFmtId="0" fontId="28" fillId="0" borderId="264" xfId="0" applyFont="1" applyFill="1" applyBorder="1" applyAlignment="1">
      <alignment horizontal="center" vertical="center" wrapText="1"/>
    </xf>
    <xf numFmtId="176" fontId="42" fillId="7" borderId="6" xfId="0" applyNumberFormat="1" applyFont="1" applyFill="1" applyBorder="1" applyAlignment="1">
      <alignment vertical="center" shrinkToFit="1"/>
    </xf>
    <xf numFmtId="176" fontId="42" fillId="7" borderId="7" xfId="0" applyNumberFormat="1" applyFont="1" applyFill="1" applyBorder="1" applyAlignment="1">
      <alignment vertical="center" shrinkToFit="1"/>
    </xf>
    <xf numFmtId="176" fontId="42" fillId="7" borderId="41" xfId="0" applyNumberFormat="1" applyFont="1" applyFill="1" applyBorder="1" applyAlignment="1">
      <alignment vertical="center" shrinkToFit="1"/>
    </xf>
    <xf numFmtId="176" fontId="42" fillId="7" borderId="8" xfId="0" applyNumberFormat="1" applyFont="1" applyFill="1" applyBorder="1" applyAlignment="1">
      <alignment vertical="center" shrinkToFit="1"/>
    </xf>
    <xf numFmtId="176" fontId="42" fillId="7" borderId="0" xfId="0" applyNumberFormat="1" applyFont="1" applyFill="1" applyBorder="1" applyAlignment="1">
      <alignment vertical="center" shrinkToFit="1"/>
    </xf>
    <xf numFmtId="176" fontId="42" fillId="7" borderId="61" xfId="0" applyNumberFormat="1" applyFont="1" applyFill="1" applyBorder="1" applyAlignment="1">
      <alignment vertical="center" shrinkToFit="1"/>
    </xf>
    <xf numFmtId="176" fontId="42" fillId="7" borderId="15" xfId="0" applyNumberFormat="1" applyFont="1" applyFill="1" applyBorder="1" applyAlignment="1">
      <alignment vertical="center" shrinkToFit="1"/>
    </xf>
    <xf numFmtId="176" fontId="42" fillId="7" borderId="16" xfId="0" applyNumberFormat="1" applyFont="1" applyFill="1" applyBorder="1" applyAlignment="1">
      <alignment vertical="center" shrinkToFit="1"/>
    </xf>
    <xf numFmtId="176" fontId="42" fillId="7" borderId="78" xfId="0" applyNumberFormat="1" applyFont="1" applyFill="1" applyBorder="1" applyAlignment="1">
      <alignment vertical="center" shrinkToFit="1"/>
    </xf>
    <xf numFmtId="0" fontId="28" fillId="0" borderId="67" xfId="0" applyFont="1" applyFill="1" applyBorder="1" applyAlignment="1">
      <alignment horizontal="center" vertical="center"/>
    </xf>
    <xf numFmtId="0" fontId="28" fillId="0" borderId="4" xfId="0" applyFont="1" applyFill="1" applyBorder="1" applyAlignment="1">
      <alignment horizontal="center" vertical="center"/>
    </xf>
    <xf numFmtId="0" fontId="28" fillId="0" borderId="192" xfId="0" applyFont="1" applyFill="1" applyBorder="1" applyAlignment="1">
      <alignment horizontal="center" vertical="center"/>
    </xf>
    <xf numFmtId="0" fontId="28" fillId="0" borderId="70" xfId="0" applyFont="1" applyFill="1" applyBorder="1" applyAlignment="1">
      <alignment horizontal="center" vertical="center"/>
    </xf>
    <xf numFmtId="0" fontId="28" fillId="0" borderId="51" xfId="0" applyFont="1" applyFill="1" applyBorder="1" applyAlignment="1">
      <alignment horizontal="center" vertical="center"/>
    </xf>
    <xf numFmtId="0" fontId="28" fillId="0" borderId="192" xfId="0" applyFont="1" applyFill="1" applyBorder="1" applyAlignment="1">
      <alignment horizontal="center" vertical="center" wrapText="1"/>
    </xf>
    <xf numFmtId="0" fontId="28" fillId="0" borderId="96" xfId="0" applyFont="1" applyFill="1" applyBorder="1" applyAlignment="1">
      <alignment horizontal="center" vertical="center"/>
    </xf>
    <xf numFmtId="0" fontId="28" fillId="0" borderId="51" xfId="0" applyFont="1" applyFill="1" applyBorder="1" applyAlignment="1">
      <alignment horizontal="center" vertical="center" wrapText="1"/>
    </xf>
    <xf numFmtId="0" fontId="28" fillId="0" borderId="193" xfId="0" applyFont="1" applyFill="1" applyBorder="1" applyAlignment="1">
      <alignment horizontal="center" vertical="center" wrapText="1"/>
    </xf>
    <xf numFmtId="0" fontId="28" fillId="0" borderId="194" xfId="0" applyFont="1" applyFill="1" applyBorder="1" applyAlignment="1">
      <alignment horizontal="center" vertical="center" wrapText="1"/>
    </xf>
    <xf numFmtId="0" fontId="29" fillId="0" borderId="0" xfId="0" applyFont="1" applyFill="1" applyAlignment="1">
      <alignment horizontal="center" vertical="center"/>
    </xf>
    <xf numFmtId="0" fontId="28" fillId="0" borderId="197" xfId="0" applyFont="1" applyFill="1" applyBorder="1" applyAlignment="1">
      <alignment horizontal="center" vertical="center"/>
    </xf>
    <xf numFmtId="0" fontId="28" fillId="0" borderId="198" xfId="0" applyFont="1" applyFill="1" applyBorder="1" applyAlignment="1">
      <alignment horizontal="center" vertical="center"/>
    </xf>
    <xf numFmtId="0" fontId="28" fillId="0" borderId="139" xfId="0" applyFont="1" applyFill="1" applyBorder="1" applyAlignment="1">
      <alignment horizontal="center" vertical="center"/>
    </xf>
    <xf numFmtId="0" fontId="28" fillId="0" borderId="199" xfId="0" applyFont="1" applyFill="1" applyBorder="1" applyAlignment="1">
      <alignment horizontal="center" vertical="center"/>
    </xf>
    <xf numFmtId="0" fontId="28" fillId="0" borderId="187" xfId="0" applyFont="1" applyFill="1" applyBorder="1" applyAlignment="1">
      <alignment horizontal="center" vertical="center" wrapText="1"/>
    </xf>
    <xf numFmtId="0" fontId="28" fillId="0" borderId="40" xfId="0" applyFont="1" applyFill="1" applyBorder="1" applyAlignment="1">
      <alignment horizontal="center" vertical="center"/>
    </xf>
    <xf numFmtId="0" fontId="28" fillId="0" borderId="84" xfId="0" applyFont="1" applyFill="1" applyBorder="1" applyAlignment="1">
      <alignment horizontal="center" vertical="center"/>
    </xf>
    <xf numFmtId="0" fontId="28" fillId="0" borderId="200" xfId="0" applyFont="1" applyFill="1" applyBorder="1" applyAlignment="1">
      <alignment horizontal="center" vertical="center" wrapText="1"/>
    </xf>
    <xf numFmtId="0" fontId="28" fillId="0" borderId="140" xfId="0" applyFont="1" applyFill="1" applyBorder="1" applyAlignment="1">
      <alignment horizontal="center" vertical="center"/>
    </xf>
    <xf numFmtId="0" fontId="28" fillId="0" borderId="194" xfId="0" applyFont="1" applyFill="1" applyBorder="1" applyAlignment="1">
      <alignment horizontal="center" vertical="center"/>
    </xf>
    <xf numFmtId="0" fontId="28" fillId="0" borderId="140" xfId="0" applyFont="1" applyFill="1" applyBorder="1" applyAlignment="1">
      <alignment horizontal="center" vertical="center" wrapText="1"/>
    </xf>
    <xf numFmtId="0" fontId="28" fillId="0" borderId="201" xfId="0" applyFont="1" applyFill="1" applyBorder="1" applyAlignment="1">
      <alignment horizontal="center" vertical="center" wrapText="1"/>
    </xf>
    <xf numFmtId="0" fontId="28" fillId="0" borderId="203" xfId="0" applyFont="1" applyFill="1" applyBorder="1" applyAlignment="1">
      <alignment horizontal="center" vertical="center" wrapText="1"/>
    </xf>
    <xf numFmtId="0" fontId="28" fillId="0" borderId="195" xfId="0" applyFont="1" applyFill="1" applyBorder="1" applyAlignment="1">
      <alignment horizontal="center" vertical="center" wrapText="1"/>
    </xf>
    <xf numFmtId="0" fontId="28" fillId="0" borderId="141" xfId="0" applyFont="1" applyFill="1" applyBorder="1" applyAlignment="1">
      <alignment horizontal="center" vertical="center" wrapText="1"/>
    </xf>
    <xf numFmtId="0" fontId="28" fillId="0" borderId="196" xfId="0" applyFont="1" applyFill="1" applyBorder="1" applyAlignment="1">
      <alignment horizontal="center" vertical="center" wrapText="1"/>
    </xf>
    <xf numFmtId="0" fontId="28" fillId="0" borderId="257" xfId="0" applyFont="1" applyFill="1" applyBorder="1" applyAlignment="1">
      <alignment horizontal="center" vertical="center" wrapText="1"/>
    </xf>
    <xf numFmtId="0" fontId="28" fillId="0" borderId="256" xfId="0" applyFont="1" applyFill="1" applyBorder="1" applyAlignment="1">
      <alignment horizontal="center" vertical="center" wrapText="1"/>
    </xf>
    <xf numFmtId="0" fontId="28" fillId="0" borderId="175" xfId="0" applyFont="1" applyFill="1" applyBorder="1" applyAlignment="1">
      <alignment horizontal="center" vertical="center"/>
    </xf>
    <xf numFmtId="0" fontId="28" fillId="0" borderId="122" xfId="0" applyFont="1" applyFill="1" applyBorder="1" applyAlignment="1">
      <alignment horizontal="center" vertical="center"/>
    </xf>
    <xf numFmtId="0" fontId="28" fillId="0" borderId="80" xfId="0" applyFont="1" applyFill="1" applyBorder="1" applyAlignment="1">
      <alignment horizontal="center" vertical="center"/>
    </xf>
    <xf numFmtId="0" fontId="28" fillId="0" borderId="230" xfId="0" applyFont="1" applyFill="1" applyBorder="1" applyAlignment="1">
      <alignment horizontal="left" vertical="center"/>
    </xf>
    <xf numFmtId="0" fontId="28" fillId="0" borderId="225" xfId="0" applyFont="1" applyFill="1" applyBorder="1" applyAlignment="1">
      <alignment horizontal="left" vertical="center"/>
    </xf>
    <xf numFmtId="0" fontId="28" fillId="0" borderId="226" xfId="0" applyFont="1" applyFill="1" applyBorder="1" applyAlignment="1">
      <alignment horizontal="left" vertical="center"/>
    </xf>
    <xf numFmtId="0" fontId="28" fillId="0" borderId="232" xfId="0" applyFont="1" applyFill="1" applyBorder="1" applyAlignment="1">
      <alignment horizontal="left" vertical="center"/>
    </xf>
    <xf numFmtId="0" fontId="28" fillId="0" borderId="233" xfId="0" applyFont="1" applyFill="1" applyBorder="1" applyAlignment="1">
      <alignment horizontal="left" vertical="center"/>
    </xf>
    <xf numFmtId="0" fontId="28" fillId="0" borderId="234" xfId="0" applyFont="1" applyFill="1" applyBorder="1" applyAlignment="1">
      <alignment horizontal="left" vertical="center"/>
    </xf>
    <xf numFmtId="0" fontId="28" fillId="0" borderId="67" xfId="0" applyFont="1" applyFill="1" applyBorder="1" applyAlignment="1">
      <alignment horizontal="center"/>
    </xf>
    <xf numFmtId="0" fontId="28" fillId="0" borderId="69" xfId="0" applyFont="1" applyFill="1" applyBorder="1" applyAlignment="1">
      <alignment horizontal="center"/>
    </xf>
    <xf numFmtId="0" fontId="28" fillId="0" borderId="114" xfId="0" applyFont="1" applyBorder="1"/>
    <xf numFmtId="0" fontId="28" fillId="0" borderId="75" xfId="0" applyFont="1" applyBorder="1"/>
    <xf numFmtId="0" fontId="28" fillId="0" borderId="121" xfId="0" applyFont="1" applyBorder="1"/>
    <xf numFmtId="0" fontId="28" fillId="0" borderId="104" xfId="0" applyFont="1" applyBorder="1"/>
    <xf numFmtId="202" fontId="28" fillId="0" borderId="0" xfId="144" applyNumberFormat="1" applyFont="1" applyFill="1" applyBorder="1" applyAlignment="1">
      <alignment horizontal="left" vertical="center" wrapText="1"/>
    </xf>
    <xf numFmtId="0" fontId="28" fillId="0" borderId="0" xfId="0" applyFont="1" applyFill="1" applyBorder="1" applyAlignment="1">
      <alignment horizontal="center"/>
    </xf>
    <xf numFmtId="202" fontId="28" fillId="0" borderId="53" xfId="144" applyNumberFormat="1" applyFont="1" applyFill="1" applyBorder="1" applyAlignment="1">
      <alignment horizontal="left" vertical="center" wrapText="1"/>
    </xf>
    <xf numFmtId="202" fontId="28" fillId="0" borderId="3" xfId="144" applyNumberFormat="1" applyFont="1" applyFill="1" applyBorder="1" applyAlignment="1">
      <alignment horizontal="left" vertical="center" wrapText="1"/>
    </xf>
    <xf numFmtId="202" fontId="28" fillId="0" borderId="54" xfId="144" applyNumberFormat="1" applyFont="1" applyFill="1" applyBorder="1" applyAlignment="1">
      <alignment horizontal="left" vertical="center" wrapText="1"/>
    </xf>
    <xf numFmtId="0" fontId="28" fillId="8" borderId="14" xfId="0" applyFont="1" applyFill="1" applyBorder="1" applyAlignment="1">
      <alignment horizontal="center"/>
    </xf>
    <xf numFmtId="0" fontId="28" fillId="8" borderId="54" xfId="0" applyFont="1" applyFill="1" applyBorder="1" applyAlignment="1">
      <alignment horizontal="center"/>
    </xf>
    <xf numFmtId="0" fontId="28" fillId="8" borderId="103" xfId="0" applyFont="1" applyFill="1" applyBorder="1" applyAlignment="1">
      <alignment horizontal="center"/>
    </xf>
    <xf numFmtId="0" fontId="28" fillId="8" borderId="57" xfId="0" applyFont="1" applyFill="1" applyBorder="1" applyAlignment="1">
      <alignment horizontal="center"/>
    </xf>
    <xf numFmtId="0" fontId="28" fillId="0" borderId="53"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54" xfId="0" applyFont="1" applyFill="1" applyBorder="1" applyAlignment="1">
      <alignment horizontal="center" vertical="center" wrapText="1"/>
    </xf>
    <xf numFmtId="0" fontId="28" fillId="0" borderId="55" xfId="0" applyFont="1" applyFill="1" applyBorder="1" applyAlignment="1">
      <alignment horizontal="center" vertical="center" wrapText="1"/>
    </xf>
    <xf numFmtId="0" fontId="28" fillId="0" borderId="56" xfId="0" applyFont="1" applyFill="1" applyBorder="1" applyAlignment="1">
      <alignment horizontal="center" vertical="center" wrapText="1"/>
    </xf>
    <xf numFmtId="0" fontId="28" fillId="0" borderId="217" xfId="0" applyFont="1" applyFill="1" applyBorder="1" applyAlignment="1">
      <alignment horizontal="left"/>
    </xf>
    <xf numFmtId="0" fontId="28" fillId="0" borderId="272" xfId="0" applyFont="1" applyFill="1" applyBorder="1" applyAlignment="1">
      <alignment horizontal="left"/>
    </xf>
    <xf numFmtId="0" fontId="28" fillId="0" borderId="218" xfId="0" applyFont="1" applyFill="1" applyBorder="1" applyAlignment="1">
      <alignment horizontal="left"/>
    </xf>
    <xf numFmtId="202" fontId="28" fillId="0" borderId="55" xfId="144" applyNumberFormat="1" applyFont="1" applyFill="1" applyBorder="1" applyAlignment="1">
      <alignment horizontal="left" vertical="center" wrapText="1"/>
    </xf>
    <xf numFmtId="202" fontId="28" fillId="0" borderId="56" xfId="144" applyNumberFormat="1" applyFont="1" applyFill="1" applyBorder="1" applyAlignment="1">
      <alignment horizontal="left" vertical="center" wrapText="1"/>
    </xf>
    <xf numFmtId="202" fontId="28" fillId="0" borderId="57" xfId="144" applyNumberFormat="1" applyFont="1" applyFill="1" applyBorder="1" applyAlignment="1">
      <alignment horizontal="left" vertical="center" wrapText="1"/>
    </xf>
    <xf numFmtId="0" fontId="28" fillId="0" borderId="57" xfId="0" applyFont="1" applyFill="1" applyBorder="1" applyAlignment="1">
      <alignment horizontal="center" vertical="center" wrapText="1"/>
    </xf>
    <xf numFmtId="38" fontId="28" fillId="8" borderId="53" xfId="32" applyFont="1" applyFill="1" applyBorder="1" applyAlignment="1" applyProtection="1">
      <alignment horizontal="right" vertical="center"/>
    </xf>
    <xf numFmtId="38" fontId="28" fillId="8" borderId="3" xfId="32" applyFont="1" applyFill="1" applyBorder="1" applyAlignment="1" applyProtection="1">
      <alignment horizontal="right" vertical="center"/>
    </xf>
    <xf numFmtId="0" fontId="28" fillId="0" borderId="15" xfId="0" applyFont="1" applyFill="1" applyBorder="1" applyAlignment="1">
      <alignment horizontal="left" vertical="center"/>
    </xf>
    <xf numFmtId="0" fontId="28" fillId="0" borderId="16" xfId="0" applyFont="1" applyFill="1" applyBorder="1" applyAlignment="1">
      <alignment horizontal="left" vertical="center"/>
    </xf>
    <xf numFmtId="0" fontId="28" fillId="0" borderId="284" xfId="0" applyFont="1" applyFill="1" applyBorder="1" applyAlignment="1">
      <alignment horizontal="left" vertical="center"/>
    </xf>
    <xf numFmtId="0" fontId="28" fillId="0" borderId="67" xfId="0" applyFont="1" applyFill="1" applyBorder="1" applyAlignment="1">
      <alignment horizontal="left" vertical="center" wrapText="1"/>
    </xf>
    <xf numFmtId="0" fontId="28" fillId="0" borderId="4" xfId="0" applyFont="1" applyFill="1" applyBorder="1" applyAlignment="1">
      <alignment horizontal="left" vertical="center" wrapText="1"/>
    </xf>
    <xf numFmtId="0" fontId="28" fillId="0" borderId="287"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53" xfId="0" applyFont="1" applyFill="1" applyBorder="1" applyAlignment="1">
      <alignment horizontal="left" vertical="center" wrapText="1"/>
    </xf>
    <xf numFmtId="0" fontId="28" fillId="0" borderId="3" xfId="0" applyFont="1" applyFill="1" applyBorder="1" applyAlignment="1">
      <alignment horizontal="left" vertical="center" wrapText="1"/>
    </xf>
    <xf numFmtId="0" fontId="28" fillId="0" borderId="54" xfId="0" applyFont="1" applyFill="1" applyBorder="1" applyAlignment="1">
      <alignment horizontal="left" vertical="center" wrapText="1"/>
    </xf>
    <xf numFmtId="0" fontId="28" fillId="0" borderId="273" xfId="0" applyFont="1" applyFill="1" applyBorder="1" applyAlignment="1">
      <alignment horizontal="left" vertical="center"/>
    </xf>
    <xf numFmtId="0" fontId="28" fillId="0" borderId="274" xfId="0" applyFont="1" applyFill="1" applyBorder="1" applyAlignment="1">
      <alignment horizontal="left" vertical="center"/>
    </xf>
    <xf numFmtId="0" fontId="28" fillId="0" borderId="275" xfId="0" applyFont="1" applyFill="1" applyBorder="1" applyAlignment="1">
      <alignment horizontal="left" vertical="center"/>
    </xf>
    <xf numFmtId="0" fontId="28" fillId="0" borderId="276" xfId="0" applyFont="1" applyFill="1" applyBorder="1" applyAlignment="1">
      <alignment horizontal="left" vertical="center"/>
    </xf>
    <xf numFmtId="0" fontId="28" fillId="0" borderId="238" xfId="0" applyFont="1" applyFill="1" applyBorder="1" applyAlignment="1">
      <alignment horizontal="left" vertical="center"/>
    </xf>
    <xf numFmtId="0" fontId="28" fillId="0" borderId="277" xfId="0" applyFont="1" applyFill="1" applyBorder="1" applyAlignment="1">
      <alignment horizontal="left" vertical="center"/>
    </xf>
    <xf numFmtId="0" fontId="28" fillId="0" borderId="278" xfId="0" applyFont="1" applyFill="1" applyBorder="1" applyAlignment="1">
      <alignment horizontal="center"/>
    </xf>
    <xf numFmtId="0" fontId="28" fillId="0" borderId="215" xfId="0" applyFont="1" applyFill="1" applyBorder="1" applyAlignment="1">
      <alignment horizontal="center"/>
    </xf>
    <xf numFmtId="0" fontId="28" fillId="0" borderId="219" xfId="0" applyFont="1" applyFill="1" applyBorder="1" applyAlignment="1">
      <alignment horizontal="center"/>
    </xf>
    <xf numFmtId="0" fontId="28" fillId="0" borderId="220" xfId="0" applyFont="1" applyFill="1" applyBorder="1" applyAlignment="1">
      <alignment horizontal="center"/>
    </xf>
    <xf numFmtId="0" fontId="28" fillId="0" borderId="221" xfId="0" applyFont="1" applyFill="1" applyBorder="1" applyAlignment="1">
      <alignment horizontal="center"/>
    </xf>
    <xf numFmtId="0" fontId="28" fillId="8" borderId="3" xfId="0" applyFont="1" applyFill="1" applyBorder="1" applyAlignment="1">
      <alignment horizontal="right"/>
    </xf>
    <xf numFmtId="0" fontId="28" fillId="8" borderId="54" xfId="0" applyFont="1" applyFill="1" applyBorder="1" applyAlignment="1">
      <alignment horizontal="right"/>
    </xf>
    <xf numFmtId="38" fontId="28" fillId="8" borderId="51" xfId="32" applyFont="1" applyFill="1" applyBorder="1" applyAlignment="1" applyProtection="1">
      <alignment horizontal="right" vertical="center"/>
    </xf>
    <xf numFmtId="38" fontId="28" fillId="8" borderId="11" xfId="32" applyFont="1" applyFill="1" applyBorder="1" applyAlignment="1" applyProtection="1">
      <alignment horizontal="right" vertical="center"/>
    </xf>
    <xf numFmtId="0" fontId="28" fillId="8" borderId="11" xfId="0" applyFont="1" applyFill="1" applyBorder="1" applyAlignment="1">
      <alignment horizontal="right"/>
    </xf>
    <xf numFmtId="0" fontId="28" fillId="8" borderId="52" xfId="0" applyFont="1" applyFill="1" applyBorder="1" applyAlignment="1">
      <alignment horizontal="right"/>
    </xf>
    <xf numFmtId="38" fontId="28" fillId="8" borderId="55" xfId="32" applyFont="1" applyFill="1" applyBorder="1" applyAlignment="1" applyProtection="1">
      <alignment horizontal="right" vertical="center"/>
    </xf>
    <xf numFmtId="38" fontId="28" fillId="8" borderId="56" xfId="32" applyFont="1" applyFill="1" applyBorder="1" applyAlignment="1" applyProtection="1">
      <alignment horizontal="right" vertical="center"/>
    </xf>
    <xf numFmtId="0" fontId="28" fillId="0" borderId="0" xfId="0" applyFont="1" applyFill="1" applyBorder="1" applyAlignment="1">
      <alignment horizontal="left"/>
    </xf>
    <xf numFmtId="0" fontId="28" fillId="0" borderId="58" xfId="0" applyFont="1" applyFill="1" applyBorder="1" applyAlignment="1">
      <alignment horizontal="left" vertical="center" wrapText="1"/>
    </xf>
    <xf numFmtId="0" fontId="28" fillId="0" borderId="59" xfId="0" applyFont="1" applyFill="1" applyBorder="1" applyAlignment="1">
      <alignment horizontal="left" vertical="center" wrapText="1"/>
    </xf>
    <xf numFmtId="0" fontId="28" fillId="0" borderId="60" xfId="0" applyFont="1" applyFill="1" applyBorder="1" applyAlignment="1">
      <alignment horizontal="left" vertical="center" wrapText="1"/>
    </xf>
    <xf numFmtId="0" fontId="28" fillId="8" borderId="68" xfId="0" applyFont="1" applyFill="1" applyBorder="1" applyAlignment="1">
      <alignment horizontal="center"/>
    </xf>
    <xf numFmtId="0" fontId="28" fillId="8" borderId="60" xfId="0" applyFont="1" applyFill="1" applyBorder="1" applyAlignment="1">
      <alignment horizontal="center"/>
    </xf>
    <xf numFmtId="0" fontId="28" fillId="8" borderId="56" xfId="0" applyFont="1" applyFill="1" applyBorder="1" applyAlignment="1">
      <alignment horizontal="right"/>
    </xf>
    <xf numFmtId="0" fontId="28" fillId="8" borderId="57" xfId="0" applyFont="1" applyFill="1" applyBorder="1" applyAlignment="1">
      <alignment horizontal="right"/>
    </xf>
    <xf numFmtId="0" fontId="28" fillId="0" borderId="213" xfId="0" applyFont="1" applyFill="1" applyBorder="1" applyAlignment="1">
      <alignment horizontal="left"/>
    </xf>
    <xf numFmtId="0" fontId="28" fillId="0" borderId="225" xfId="0" applyFont="1" applyFill="1" applyBorder="1" applyAlignment="1">
      <alignment horizontal="left"/>
    </xf>
    <xf numFmtId="0" fontId="28" fillId="0" borderId="278" xfId="0" applyFont="1" applyFill="1" applyBorder="1" applyAlignment="1">
      <alignment horizontal="left"/>
    </xf>
    <xf numFmtId="0" fontId="28" fillId="0" borderId="212" xfId="0" applyFont="1" applyFill="1" applyBorder="1" applyAlignment="1">
      <alignment horizontal="center"/>
    </xf>
    <xf numFmtId="0" fontId="28" fillId="0" borderId="279" xfId="0" applyFont="1" applyFill="1" applyBorder="1" applyAlignment="1">
      <alignment horizontal="center"/>
    </xf>
    <xf numFmtId="0" fontId="28" fillId="0" borderId="280" xfId="0" applyFont="1" applyFill="1" applyBorder="1" applyAlignment="1">
      <alignment horizontal="center"/>
    </xf>
    <xf numFmtId="0" fontId="28" fillId="8" borderId="213" xfId="0" applyFont="1" applyFill="1" applyBorder="1" applyAlignment="1">
      <alignment horizontal="center"/>
    </xf>
    <xf numFmtId="0" fontId="28" fillId="8" borderId="225" xfId="0" applyFont="1" applyFill="1" applyBorder="1" applyAlignment="1">
      <alignment horizontal="center"/>
    </xf>
    <xf numFmtId="0" fontId="28" fillId="8" borderId="278" xfId="0" applyFont="1" applyFill="1" applyBorder="1" applyAlignment="1">
      <alignment horizontal="center"/>
    </xf>
    <xf numFmtId="0" fontId="28" fillId="0" borderId="213" xfId="0" applyFont="1" applyFill="1" applyBorder="1" applyAlignment="1">
      <alignment horizontal="center"/>
    </xf>
    <xf numFmtId="0" fontId="28" fillId="0" borderId="282" xfId="0" applyFont="1" applyFill="1" applyBorder="1" applyAlignment="1">
      <alignment horizontal="center"/>
    </xf>
    <xf numFmtId="203" fontId="28" fillId="8" borderId="217" xfId="0" applyNumberFormat="1" applyFont="1" applyFill="1" applyBorder="1" applyAlignment="1">
      <alignment horizontal="center"/>
    </xf>
    <xf numFmtId="203" fontId="28" fillId="8" borderId="272" xfId="0" applyNumberFormat="1" applyFont="1" applyFill="1" applyBorder="1" applyAlignment="1">
      <alignment horizontal="center"/>
    </xf>
    <xf numFmtId="203" fontId="28" fillId="8" borderId="281" xfId="0" applyNumberFormat="1" applyFont="1" applyFill="1" applyBorder="1" applyAlignment="1">
      <alignment horizontal="center"/>
    </xf>
    <xf numFmtId="0" fontId="28" fillId="0" borderId="67" xfId="144" applyFont="1" applyFill="1" applyBorder="1" applyAlignment="1">
      <alignment horizontal="center" vertical="center"/>
    </xf>
    <xf numFmtId="0" fontId="28" fillId="0" borderId="4" xfId="144" applyFont="1" applyFill="1" applyBorder="1" applyAlignment="1">
      <alignment horizontal="center" vertical="center"/>
    </xf>
    <xf numFmtId="0" fontId="28" fillId="0" borderId="69" xfId="144" applyFont="1" applyFill="1" applyBorder="1" applyAlignment="1">
      <alignment horizontal="center" vertical="center"/>
    </xf>
    <xf numFmtId="0" fontId="28" fillId="0" borderId="76" xfId="0" applyFont="1" applyFill="1" applyBorder="1" applyAlignment="1">
      <alignment horizontal="left"/>
    </xf>
    <xf numFmtId="0" fontId="28" fillId="0" borderId="1" xfId="0" applyFont="1" applyFill="1" applyBorder="1" applyAlignment="1">
      <alignment horizontal="left"/>
    </xf>
    <xf numFmtId="0" fontId="28" fillId="0" borderId="242" xfId="0" applyFont="1" applyFill="1" applyBorder="1" applyAlignment="1">
      <alignment horizontal="left"/>
    </xf>
    <xf numFmtId="0" fontId="28" fillId="0" borderId="237" xfId="0" applyFont="1" applyFill="1" applyBorder="1" applyAlignment="1">
      <alignment horizontal="left"/>
    </xf>
    <xf numFmtId="0" fontId="28" fillId="0" borderId="238" xfId="0" applyFont="1" applyFill="1" applyBorder="1" applyAlignment="1">
      <alignment horizontal="left"/>
    </xf>
    <xf numFmtId="0" fontId="28" fillId="0" borderId="239" xfId="0" applyFont="1" applyFill="1" applyBorder="1" applyAlignment="1">
      <alignment horizontal="left"/>
    </xf>
    <xf numFmtId="176" fontId="42" fillId="7" borderId="13" xfId="0" applyNumberFormat="1" applyFont="1" applyFill="1" applyBorder="1" applyAlignment="1">
      <alignment vertical="center" shrinkToFit="1"/>
    </xf>
    <xf numFmtId="176" fontId="42" fillId="7" borderId="2" xfId="0" applyNumberFormat="1" applyFont="1" applyFill="1" applyBorder="1" applyAlignment="1">
      <alignment vertical="center" shrinkToFit="1"/>
    </xf>
    <xf numFmtId="176" fontId="42" fillId="7" borderId="14" xfId="0" applyNumberFormat="1" applyFont="1" applyFill="1" applyBorder="1" applyAlignment="1">
      <alignment vertical="center" shrinkToFit="1"/>
    </xf>
    <xf numFmtId="0" fontId="28" fillId="9" borderId="13" xfId="0" applyFont="1" applyFill="1" applyBorder="1" applyAlignment="1">
      <alignment horizontal="center" vertical="center"/>
    </xf>
    <xf numFmtId="0" fontId="28" fillId="9" borderId="14" xfId="0" applyFont="1" applyFill="1" applyBorder="1" applyAlignment="1">
      <alignment horizontal="center" vertical="center"/>
    </xf>
    <xf numFmtId="0" fontId="28" fillId="9" borderId="13" xfId="0" applyFont="1" applyFill="1" applyBorder="1" applyAlignment="1">
      <alignment horizontal="center" vertical="center" wrapText="1"/>
    </xf>
    <xf numFmtId="0" fontId="28" fillId="9" borderId="14" xfId="0" applyFont="1" applyFill="1" applyBorder="1" applyAlignment="1">
      <alignment horizontal="center" vertical="center" wrapText="1"/>
    </xf>
    <xf numFmtId="0" fontId="28" fillId="8" borderId="13" xfId="0" applyFont="1" applyFill="1" applyBorder="1" applyAlignment="1">
      <alignment horizontal="right" vertical="center"/>
    </xf>
    <xf numFmtId="0" fontId="28" fillId="8" borderId="14" xfId="0" applyFont="1" applyFill="1" applyBorder="1" applyAlignment="1">
      <alignment horizontal="right" vertical="center"/>
    </xf>
    <xf numFmtId="0" fontId="37" fillId="0" borderId="0" xfId="0" applyFont="1" applyFill="1" applyAlignment="1">
      <alignment vertical="center" wrapText="1"/>
    </xf>
    <xf numFmtId="0" fontId="28" fillId="9" borderId="9" xfId="0" applyFont="1" applyFill="1" applyBorder="1" applyAlignment="1">
      <alignment horizontal="center" vertical="center"/>
    </xf>
    <xf numFmtId="0" fontId="28" fillId="9" borderId="11" xfId="0" applyFont="1" applyFill="1" applyBorder="1" applyAlignment="1">
      <alignment horizontal="center" vertical="center"/>
    </xf>
    <xf numFmtId="0" fontId="41" fillId="0" borderId="0" xfId="48" applyFont="1" applyAlignment="1">
      <alignment horizontal="center" vertical="center"/>
    </xf>
    <xf numFmtId="0" fontId="28" fillId="0" borderId="0" xfId="48" applyFont="1" applyAlignment="1">
      <alignment horizontal="left" vertical="center" wrapText="1"/>
    </xf>
    <xf numFmtId="0" fontId="36" fillId="0" borderId="13" xfId="48" applyFont="1" applyBorder="1" applyAlignment="1">
      <alignment horizontal="left" vertical="top" wrapText="1"/>
    </xf>
    <xf numFmtId="0" fontId="36" fillId="0" borderId="2" xfId="48" applyFont="1" applyBorder="1" applyAlignment="1">
      <alignment horizontal="left" vertical="top" wrapText="1"/>
    </xf>
    <xf numFmtId="0" fontId="36" fillId="0" borderId="14" xfId="48" applyFont="1" applyBorder="1" applyAlignment="1">
      <alignment horizontal="left" vertical="top" wrapText="1"/>
    </xf>
    <xf numFmtId="0" fontId="28" fillId="0" borderId="13" xfId="48" applyFont="1" applyBorder="1" applyAlignment="1">
      <alignment horizontal="left" vertical="top" wrapText="1"/>
    </xf>
    <xf numFmtId="0" fontId="28" fillId="0" borderId="2" xfId="48" applyFont="1" applyBorder="1" applyAlignment="1">
      <alignment horizontal="left" vertical="top"/>
    </xf>
    <xf numFmtId="0" fontId="28" fillId="0" borderId="14" xfId="48" applyFont="1" applyBorder="1" applyAlignment="1">
      <alignment horizontal="left" vertical="top"/>
    </xf>
    <xf numFmtId="0" fontId="36" fillId="0" borderId="13" xfId="143" applyFont="1" applyFill="1" applyBorder="1" applyAlignment="1">
      <alignment horizontal="left" vertical="center"/>
    </xf>
    <xf numFmtId="0" fontId="36" fillId="0" borderId="14" xfId="143" applyFont="1" applyFill="1" applyBorder="1" applyAlignment="1">
      <alignment horizontal="left" vertical="center"/>
    </xf>
    <xf numFmtId="3" fontId="28" fillId="0" borderId="0" xfId="147" applyNumberFormat="1" applyFont="1" applyFill="1" applyAlignment="1">
      <alignment horizontal="left" vertical="center"/>
    </xf>
    <xf numFmtId="0" fontId="36" fillId="0" borderId="3" xfId="143" applyFont="1" applyFill="1" applyBorder="1" applyAlignment="1">
      <alignment horizontal="center"/>
    </xf>
    <xf numFmtId="0" fontId="36" fillId="0" borderId="13" xfId="143" applyFont="1" applyFill="1" applyBorder="1" applyAlignment="1">
      <alignment horizontal="left"/>
    </xf>
    <xf numFmtId="0" fontId="36" fillId="0" borderId="2" xfId="143" applyFont="1" applyFill="1" applyBorder="1" applyAlignment="1">
      <alignment horizontal="left"/>
    </xf>
    <xf numFmtId="0" fontId="36" fillId="0" borderId="14" xfId="143" applyFont="1" applyFill="1" applyBorder="1" applyAlignment="1">
      <alignment horizontal="left"/>
    </xf>
    <xf numFmtId="0" fontId="36" fillId="0" borderId="21" xfId="143" applyFont="1" applyFill="1" applyBorder="1" applyAlignment="1">
      <alignment horizontal="left" vertical="center"/>
    </xf>
    <xf numFmtId="0" fontId="36" fillId="0" borderId="12" xfId="143" applyFont="1" applyFill="1" applyBorder="1" applyAlignment="1">
      <alignment horizontal="left" vertical="center"/>
    </xf>
    <xf numFmtId="0" fontId="36" fillId="0" borderId="9" xfId="143" applyFont="1" applyFill="1" applyBorder="1" applyAlignment="1">
      <alignment horizontal="center" vertical="center" wrapText="1"/>
    </xf>
    <xf numFmtId="0" fontId="36" fillId="0" borderId="62" xfId="143" applyFont="1" applyFill="1" applyBorder="1" applyAlignment="1">
      <alignment horizontal="center" vertical="center" wrapText="1"/>
    </xf>
    <xf numFmtId="3" fontId="41" fillId="0" borderId="0" xfId="147" applyNumberFormat="1" applyFont="1" applyFill="1" applyBorder="1" applyAlignment="1">
      <alignment horizontal="center" vertical="center"/>
    </xf>
    <xf numFmtId="0" fontId="74" fillId="0" borderId="62" xfId="143" applyFont="1" applyFill="1" applyBorder="1" applyAlignment="1">
      <alignment horizontal="center" vertical="center" wrapText="1"/>
    </xf>
    <xf numFmtId="0" fontId="36" fillId="0" borderId="3" xfId="143" applyFont="1" applyFill="1" applyBorder="1" applyAlignment="1">
      <alignment horizontal="center" vertical="center" wrapText="1"/>
    </xf>
    <xf numFmtId="0" fontId="74" fillId="0" borderId="3" xfId="143" applyFont="1" applyFill="1" applyBorder="1" applyAlignment="1">
      <alignment horizontal="center" vertical="center" wrapText="1"/>
    </xf>
    <xf numFmtId="0" fontId="36" fillId="0" borderId="0" xfId="143" applyFont="1" applyFill="1" applyAlignment="1">
      <alignment horizontal="left" wrapText="1"/>
    </xf>
    <xf numFmtId="0" fontId="0" fillId="0" borderId="0" xfId="0" applyFont="1" applyAlignment="1">
      <alignment vertical="center"/>
    </xf>
    <xf numFmtId="0" fontId="12" fillId="7" borderId="120" xfId="0" applyFont="1" applyFill="1" applyBorder="1" applyAlignment="1">
      <alignment vertical="center"/>
    </xf>
    <xf numFmtId="185" fontId="12" fillId="7" borderId="55" xfId="0" applyNumberFormat="1" applyFont="1" applyFill="1" applyBorder="1" applyAlignment="1">
      <alignment vertical="center"/>
    </xf>
    <xf numFmtId="185" fontId="12" fillId="7" borderId="56" xfId="0" applyNumberFormat="1" applyFont="1" applyFill="1" applyBorder="1" applyAlignment="1">
      <alignment vertical="center"/>
    </xf>
    <xf numFmtId="49" fontId="36" fillId="7" borderId="4" xfId="44" applyNumberFormat="1" applyFont="1" applyFill="1" applyBorder="1" applyAlignment="1">
      <alignment vertical="center"/>
    </xf>
    <xf numFmtId="49" fontId="36" fillId="7" borderId="13" xfId="44" applyNumberFormat="1" applyFont="1" applyFill="1" applyBorder="1" applyAlignment="1">
      <alignment vertical="center"/>
    </xf>
    <xf numFmtId="49" fontId="36" fillId="7" borderId="17" xfId="44" applyNumberFormat="1" applyFont="1" applyFill="1" applyBorder="1" applyAlignment="1">
      <alignment vertical="center"/>
    </xf>
    <xf numFmtId="49" fontId="36" fillId="7" borderId="10" xfId="44" applyNumberFormat="1" applyFont="1" applyFill="1" applyBorder="1" applyAlignment="1">
      <alignment vertical="center"/>
    </xf>
    <xf numFmtId="49" fontId="36" fillId="7" borderId="20" xfId="44" applyNumberFormat="1" applyFont="1" applyFill="1" applyBorder="1" applyAlignment="1">
      <alignment vertical="center"/>
    </xf>
    <xf numFmtId="49" fontId="36" fillId="7" borderId="21" xfId="44" applyNumberFormat="1" applyFont="1" applyFill="1" applyBorder="1" applyAlignment="1">
      <alignment horizontal="left" vertical="center"/>
    </xf>
    <xf numFmtId="49" fontId="36" fillId="7" borderId="22" xfId="44" applyNumberFormat="1" applyFont="1" applyFill="1" applyBorder="1" applyAlignment="1">
      <alignment horizontal="left" vertical="center"/>
    </xf>
    <xf numFmtId="0" fontId="12" fillId="7" borderId="56" xfId="0" applyNumberFormat="1" applyFont="1" applyFill="1" applyBorder="1" applyAlignment="1">
      <alignment vertical="center"/>
    </xf>
    <xf numFmtId="0" fontId="12" fillId="7" borderId="57" xfId="0" applyNumberFormat="1" applyFont="1" applyFill="1" applyBorder="1" applyAlignment="1">
      <alignment vertical="center"/>
    </xf>
    <xf numFmtId="0" fontId="12" fillId="7" borderId="76" xfId="0" applyFont="1" applyFill="1" applyBorder="1" applyAlignment="1">
      <alignment vertical="center" wrapText="1"/>
    </xf>
    <xf numFmtId="0" fontId="0" fillId="7" borderId="1" xfId="0" applyFont="1" applyFill="1" applyBorder="1" applyAlignment="1">
      <alignment vertical="center"/>
    </xf>
    <xf numFmtId="0" fontId="0" fillId="7" borderId="1" xfId="0" applyFont="1" applyFill="1" applyBorder="1" applyAlignment="1">
      <alignment vertical="center"/>
    </xf>
    <xf numFmtId="0" fontId="12" fillId="7" borderId="65" xfId="0" applyFont="1" applyFill="1" applyBorder="1" applyAlignment="1">
      <alignment horizontal="right" vertical="center"/>
    </xf>
    <xf numFmtId="0" fontId="69" fillId="7" borderId="48" xfId="0" applyNumberFormat="1" applyFont="1" applyFill="1" applyBorder="1" applyAlignment="1">
      <alignment vertical="center"/>
    </xf>
    <xf numFmtId="0" fontId="69" fillId="7" borderId="49" xfId="0" applyNumberFormat="1" applyFont="1" applyFill="1" applyBorder="1" applyAlignment="1">
      <alignment vertical="center"/>
    </xf>
    <xf numFmtId="0" fontId="69" fillId="7" borderId="50" xfId="0" applyNumberFormat="1" applyFont="1" applyFill="1" applyBorder="1" applyAlignment="1">
      <alignment vertical="center"/>
    </xf>
  </cellXfs>
  <cellStyles count="154">
    <cellStyle name="，付 .0桁" xfId="58"/>
    <cellStyle name="=C:\WINDOWS\SYSTEM32\COMMAND.COM" xfId="59"/>
    <cellStyle name="blank" xfId="60"/>
    <cellStyle name="Calc Currency (0)" xfId="1"/>
    <cellStyle name="Calc Currency (2)" xfId="61"/>
    <cellStyle name="Calc Percent (0)" xfId="62"/>
    <cellStyle name="Calc Percent (1)" xfId="63"/>
    <cellStyle name="Calc Percent (2)" xfId="64"/>
    <cellStyle name="Calc Units (0)" xfId="65"/>
    <cellStyle name="Calc Units (1)" xfId="66"/>
    <cellStyle name="Calc Units (2)" xfId="67"/>
    <cellStyle name="Comma  - Style1" xfId="68"/>
    <cellStyle name="Comma  - Style2" xfId="69"/>
    <cellStyle name="Comma  - Style3" xfId="70"/>
    <cellStyle name="Comma  - Style4" xfId="71"/>
    <cellStyle name="Comma  - Style5" xfId="72"/>
    <cellStyle name="Comma  - Style6" xfId="73"/>
    <cellStyle name="Comma  - Style7" xfId="74"/>
    <cellStyle name="Comma  - Style8" xfId="75"/>
    <cellStyle name="Comma [0]_#6 Temps &amp; Contractors" xfId="76"/>
    <cellStyle name="Comma [00]" xfId="77"/>
    <cellStyle name="Comma_#6 Temps &amp; Contractors" xfId="78"/>
    <cellStyle name="Currency [0]_#6 Temps &amp; Contractors" xfId="79"/>
    <cellStyle name="Currency [00]" xfId="80"/>
    <cellStyle name="Currency_#6 Temps &amp; Contractors" xfId="81"/>
    <cellStyle name="Date Short" xfId="82"/>
    <cellStyle name="Enter Currency (0)" xfId="83"/>
    <cellStyle name="Enter Currency (2)" xfId="84"/>
    <cellStyle name="Enter Units (0)" xfId="85"/>
    <cellStyle name="Enter Units (1)" xfId="86"/>
    <cellStyle name="Enter Units (2)" xfId="87"/>
    <cellStyle name="entry" xfId="2"/>
    <cellStyle name="Followed Hyperlink" xfId="88"/>
    <cellStyle name="Grey" xfId="3"/>
    <cellStyle name="Header" xfId="89"/>
    <cellStyle name="Header1" xfId="4"/>
    <cellStyle name="Header2" xfId="5"/>
    <cellStyle name="Hyperlink" xfId="90"/>
    <cellStyle name="Input [yellow]" xfId="6"/>
    <cellStyle name="Link Currency (0)" xfId="91"/>
    <cellStyle name="Link Currency (2)" xfId="92"/>
    <cellStyle name="Link Units (0)" xfId="93"/>
    <cellStyle name="Link Units (1)" xfId="94"/>
    <cellStyle name="Link Units (2)" xfId="95"/>
    <cellStyle name="Normal - Style1" xfId="7"/>
    <cellStyle name="Normal_# 41-Market &amp;Trends" xfId="96"/>
    <cellStyle name="NotApplicable" xfId="97"/>
    <cellStyle name="ParaBirimi [0]_RESULTS" xfId="98"/>
    <cellStyle name="ParaBirimi_RESULTS" xfId="99"/>
    <cellStyle name="Percent (0)" xfId="100"/>
    <cellStyle name="Percent [0]" xfId="101"/>
    <cellStyle name="Percent [00]" xfId="102"/>
    <cellStyle name="Percent [2]" xfId="8"/>
    <cellStyle name="Percent_#6 Temps &amp; Contractors" xfId="103"/>
    <cellStyle name="PrePop Currency (0)" xfId="104"/>
    <cellStyle name="PrePop Currency (2)" xfId="105"/>
    <cellStyle name="PrePop Units (0)" xfId="106"/>
    <cellStyle name="PrePop Units (1)" xfId="107"/>
    <cellStyle name="PrePop Units (2)" xfId="108"/>
    <cellStyle name="price" xfId="9"/>
    <cellStyle name="ProblemFunc" xfId="109"/>
    <cellStyle name="PSChar" xfId="110"/>
    <cellStyle name="PSDate" xfId="111"/>
    <cellStyle name="PSDec" xfId="112"/>
    <cellStyle name="PSHeading" xfId="113"/>
    <cellStyle name="PSInt" xfId="114"/>
    <cellStyle name="PSSpacer" xfId="115"/>
    <cellStyle name="revised" xfId="10"/>
    <cellStyle name="s]_x000d__x000a_load=_x000d__x000a_Beep=yes_x000d__x000a_NullPort=None_x000d__x000a_BorderWidth=3_x000d__x000a_CursorBlinkRate=530_x000d__x000a_DoubleClickSpeed=452_x000d__x000a_Programs=com exe bat pif_x000d_" xfId="11"/>
    <cellStyle name="section" xfId="12"/>
    <cellStyle name="subhead" xfId="13"/>
    <cellStyle name="TableBody" xfId="116"/>
    <cellStyle name="Text Indent A" xfId="117"/>
    <cellStyle name="Text Indent B" xfId="118"/>
    <cellStyle name="Text Indent C" xfId="119"/>
    <cellStyle name="TextEntry" xfId="120"/>
    <cellStyle name="title" xfId="14"/>
    <cellStyle name="Virg・ [0]_RESULTS" xfId="121"/>
    <cellStyle name="Virg・_RESULTS" xfId="122"/>
    <cellStyle name="オブジェクト入力セル" xfId="15"/>
    <cellStyle name="スタイル 1" xfId="16"/>
    <cellStyle name="スタイル 10" xfId="17"/>
    <cellStyle name="スタイル 11" xfId="18"/>
    <cellStyle name="スタイル 12" xfId="19"/>
    <cellStyle name="スタイル 2" xfId="20"/>
    <cellStyle name="スタイル 3" xfId="21"/>
    <cellStyle name="スタイル 4" xfId="22"/>
    <cellStyle name="スタイル 5" xfId="23"/>
    <cellStyle name="スタイル 6" xfId="24"/>
    <cellStyle name="スタイル 7" xfId="25"/>
    <cellStyle name="スタイル 8" xfId="26"/>
    <cellStyle name="スタイル 9" xfId="27"/>
    <cellStyle name="ﾄ褊褂燾・[0]_PERSONAL" xfId="123"/>
    <cellStyle name="ﾄ褊褂燾饑PERSONAL" xfId="124"/>
    <cellStyle name="パーセント" xfId="28" builtinId="5"/>
    <cellStyle name="パーセント 2" xfId="125"/>
    <cellStyle name="パーセント 3" xfId="141"/>
    <cellStyle name="パーセント 4" xfId="150"/>
    <cellStyle name="ﾎ磊隆_PERSONAL" xfId="126"/>
    <cellStyle name="マクロ入力セル" xfId="29"/>
    <cellStyle name="ﾔ竟瑙糺・[0]_PERSONAL" xfId="127"/>
    <cellStyle name="ﾔ竟瑙糺饑PERSONAL" xfId="128"/>
    <cellStyle name="丸ゴシ" xfId="129"/>
    <cellStyle name="桁蟻唇Ｆ [0.00]_H8_10月度集計" xfId="30"/>
    <cellStyle name="桁蟻唇Ｆ_H8_10月度集計" xfId="31"/>
    <cellStyle name="桁区切り" xfId="32" builtinId="6"/>
    <cellStyle name="桁区切り [0.000]" xfId="130"/>
    <cellStyle name="桁区切り 10" xfId="54"/>
    <cellStyle name="桁区切り 2" xfId="33"/>
    <cellStyle name="桁区切り 2 2" xfId="55"/>
    <cellStyle name="桁区切り 3" xfId="34"/>
    <cellStyle name="桁区切り 4" xfId="53"/>
    <cellStyle name="桁区切り 4 2" xfId="131"/>
    <cellStyle name="桁区切り 4 3" xfId="132"/>
    <cellStyle name="桁区切り 4 4" xfId="147"/>
    <cellStyle name="桁区切り 5" xfId="140"/>
    <cellStyle name="見出し1" xfId="35"/>
    <cellStyle name="見出し2" xfId="36"/>
    <cellStyle name="属性類" xfId="37"/>
    <cellStyle name="脱浦 [0.00]_134組織" xfId="38"/>
    <cellStyle name="脱浦_134組織" xfId="39"/>
    <cellStyle name="通浦 [0.00]_laroux" xfId="133"/>
    <cellStyle name="通浦_laroux" xfId="134"/>
    <cellStyle name="通貨 2" xfId="56"/>
    <cellStyle name="入力セル" xfId="40"/>
    <cellStyle name="標準" xfId="0" builtinId="0"/>
    <cellStyle name="標準 2" xfId="41"/>
    <cellStyle name="標準 2 2" xfId="135"/>
    <cellStyle name="標準 3" xfId="42"/>
    <cellStyle name="標準 4" xfId="43"/>
    <cellStyle name="標準 5" xfId="52"/>
    <cellStyle name="標準 6" xfId="57"/>
    <cellStyle name="標準 7" xfId="139"/>
    <cellStyle name="標準 8" xfId="142"/>
    <cellStyle name="標準 8 2" xfId="143"/>
    <cellStyle name="標準_(船橋市)様式集" xfId="44"/>
    <cellStyle name="標準_(船橋市)様式集 2" xfId="151"/>
    <cellStyle name="標準_Sheet2" xfId="45"/>
    <cellStyle name="標準_維持管理費人員" xfId="145"/>
    <cellStyle name="標準_見積比較(補助)" xfId="146"/>
    <cellStyle name="標準_宗像  統一仕様書（新・6.16日分)" xfId="153"/>
    <cellStyle name="標準_対面的対話における確認事項" xfId="46"/>
    <cellStyle name="標準_第63号様式" xfId="149"/>
    <cellStyle name="標準_第63号様式_工事費（設計分け無）" xfId="148"/>
    <cellStyle name="標準_追加様式090320" xfId="152"/>
    <cellStyle name="標準_電力様式案R02" xfId="47"/>
    <cellStyle name="標準_付録　(維持管理費・人員)-焼却溶融施設" xfId="144"/>
    <cellStyle name="標準_様式案" xfId="48"/>
    <cellStyle name="標準_様式案 2" xfId="138"/>
    <cellStyle name="標準_様式集（Excel）黒" xfId="49"/>
    <cellStyle name="標準Ａ" xfId="50"/>
    <cellStyle name="未定義" xfId="51"/>
    <cellStyle name="未定義 2" xfId="136"/>
    <cellStyle name="未定義 3" xfId="137"/>
  </cellStyles>
  <dxfs count="0"/>
  <tableStyles count="0" defaultTableStyle="TableStyleMedium2" defaultPivotStyle="PivotStyleLight16"/>
  <colors>
    <mruColors>
      <color rgb="FF0000FF"/>
      <color rgb="FFFFFF99"/>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drawing1.xml><?xml version="1.0" encoding="utf-8"?>
<xdr:wsDr xmlns:xdr="http://schemas.openxmlformats.org/drawingml/2006/spreadsheetDrawing" xmlns:a="http://schemas.openxmlformats.org/drawingml/2006/main">
  <xdr:twoCellAnchor>
    <xdr:from>
      <xdr:col>1</xdr:col>
      <xdr:colOff>0</xdr:colOff>
      <xdr:row>7</xdr:row>
      <xdr:rowOff>0</xdr:rowOff>
    </xdr:from>
    <xdr:to>
      <xdr:col>8</xdr:col>
      <xdr:colOff>9525</xdr:colOff>
      <xdr:row>7</xdr:row>
      <xdr:rowOff>0</xdr:rowOff>
    </xdr:to>
    <xdr:sp macro="" textlink="">
      <xdr:nvSpPr>
        <xdr:cNvPr id="4284" name="Line 8">
          <a:extLst>
            <a:ext uri="{FF2B5EF4-FFF2-40B4-BE49-F238E27FC236}">
              <a16:creationId xmlns:a16="http://schemas.microsoft.com/office/drawing/2014/main" id="{00000000-0008-0000-0000-0000BC100000}"/>
            </a:ext>
          </a:extLst>
        </xdr:cNvPr>
        <xdr:cNvSpPr>
          <a:spLocks noChangeShapeType="1"/>
        </xdr:cNvSpPr>
      </xdr:nvSpPr>
      <xdr:spPr bwMode="auto">
        <a:xfrm>
          <a:off x="752475" y="1219200"/>
          <a:ext cx="6076950" cy="0"/>
        </a:xfrm>
        <a:prstGeom prst="line">
          <a:avLst/>
        </a:prstGeom>
        <a:noFill/>
        <a:ln w="57150" cmpd="thinThick">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742950</xdr:colOff>
      <xdr:row>12</xdr:row>
      <xdr:rowOff>0</xdr:rowOff>
    </xdr:from>
    <xdr:to>
      <xdr:col>8</xdr:col>
      <xdr:colOff>0</xdr:colOff>
      <xdr:row>12</xdr:row>
      <xdr:rowOff>0</xdr:rowOff>
    </xdr:to>
    <xdr:sp macro="" textlink="">
      <xdr:nvSpPr>
        <xdr:cNvPr id="4285" name="Line 9">
          <a:extLst>
            <a:ext uri="{FF2B5EF4-FFF2-40B4-BE49-F238E27FC236}">
              <a16:creationId xmlns:a16="http://schemas.microsoft.com/office/drawing/2014/main" id="{00000000-0008-0000-0000-0000BD100000}"/>
            </a:ext>
          </a:extLst>
        </xdr:cNvPr>
        <xdr:cNvSpPr>
          <a:spLocks noChangeShapeType="1"/>
        </xdr:cNvSpPr>
      </xdr:nvSpPr>
      <xdr:spPr bwMode="auto">
        <a:xfrm>
          <a:off x="742950" y="3238500"/>
          <a:ext cx="6076950" cy="0"/>
        </a:xfrm>
        <a:prstGeom prst="line">
          <a:avLst/>
        </a:prstGeom>
        <a:noFill/>
        <a:ln w="57150" cmpd="thickThin">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8</xdr:col>
      <xdr:colOff>476250</xdr:colOff>
      <xdr:row>7</xdr:row>
      <xdr:rowOff>76540</xdr:rowOff>
    </xdr:from>
    <xdr:ext cx="184731" cy="264560"/>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7390379" y="13096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8</xdr:col>
      <xdr:colOff>476250</xdr:colOff>
      <xdr:row>15</xdr:row>
      <xdr:rowOff>0</xdr:rowOff>
    </xdr:from>
    <xdr:ext cx="184731" cy="264560"/>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7219950" y="30197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1318191</xdr:colOff>
      <xdr:row>20</xdr:row>
      <xdr:rowOff>127567</xdr:rowOff>
    </xdr:from>
    <xdr:ext cx="1124410" cy="425822"/>
    <xdr:sp macro="" textlink="">
      <xdr:nvSpPr>
        <xdr:cNvPr id="6" name="テキスト ボックス 5">
          <a:extLst>
            <a:ext uri="{FF2B5EF4-FFF2-40B4-BE49-F238E27FC236}">
              <a16:creationId xmlns:a16="http://schemas.microsoft.com/office/drawing/2014/main" id="{00000000-0008-0000-0400-000006000000}"/>
            </a:ext>
          </a:extLst>
        </xdr:cNvPr>
        <xdr:cNvSpPr txBox="1"/>
      </xdr:nvSpPr>
      <xdr:spPr>
        <a:xfrm>
          <a:off x="1751919" y="7415893"/>
          <a:ext cx="1124410"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a:t>以下、略</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31</xdr:col>
      <xdr:colOff>160</xdr:colOff>
      <xdr:row>75</xdr:row>
      <xdr:rowOff>2241</xdr:rowOff>
    </xdr:from>
    <xdr:to>
      <xdr:col>31</xdr:col>
      <xdr:colOff>160</xdr:colOff>
      <xdr:row>75</xdr:row>
      <xdr:rowOff>2241</xdr:rowOff>
    </xdr:to>
    <xdr:sp macro="" textlink="">
      <xdr:nvSpPr>
        <xdr:cNvPr id="2" name="Text Box 1">
          <a:extLst>
            <a:ext uri="{FF2B5EF4-FFF2-40B4-BE49-F238E27FC236}">
              <a16:creationId xmlns:a16="http://schemas.microsoft.com/office/drawing/2014/main" id="{00000000-0008-0000-0800-000002000000}"/>
            </a:ext>
          </a:extLst>
        </xdr:cNvPr>
        <xdr:cNvSpPr txBox="1">
          <a:spLocks noChangeArrowheads="1"/>
        </xdr:cNvSpPr>
      </xdr:nvSpPr>
      <xdr:spPr bwMode="auto">
        <a:xfrm>
          <a:off x="20116960" y="12860991"/>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Ａ</a:t>
          </a:r>
          <a:r>
            <a:rPr lang="en-US" altLang="ja-JP" sz="800" b="0" i="0" u="none" strike="noStrike" baseline="0">
              <a:solidFill>
                <a:srgbClr val="000000"/>
              </a:solidFill>
              <a:latin typeface="ＭＳ ゴシック"/>
              <a:ea typeface="ＭＳ ゴシック"/>
            </a:rPr>
            <a:t>]</a:t>
          </a:r>
        </a:p>
      </xdr:txBody>
    </xdr:sp>
    <xdr:clientData/>
  </xdr:twoCellAnchor>
  <xdr:twoCellAnchor>
    <xdr:from>
      <xdr:col>31</xdr:col>
      <xdr:colOff>160</xdr:colOff>
      <xdr:row>75</xdr:row>
      <xdr:rowOff>2241</xdr:rowOff>
    </xdr:from>
    <xdr:to>
      <xdr:col>31</xdr:col>
      <xdr:colOff>160</xdr:colOff>
      <xdr:row>75</xdr:row>
      <xdr:rowOff>2241</xdr:rowOff>
    </xdr:to>
    <xdr:sp macro="" textlink="">
      <xdr:nvSpPr>
        <xdr:cNvPr id="3" name="Text Box 2">
          <a:extLst>
            <a:ext uri="{FF2B5EF4-FFF2-40B4-BE49-F238E27FC236}">
              <a16:creationId xmlns:a16="http://schemas.microsoft.com/office/drawing/2014/main" id="{00000000-0008-0000-0800-000003000000}"/>
            </a:ext>
          </a:extLst>
        </xdr:cNvPr>
        <xdr:cNvSpPr txBox="1">
          <a:spLocks noChangeArrowheads="1"/>
        </xdr:cNvSpPr>
      </xdr:nvSpPr>
      <xdr:spPr bwMode="auto">
        <a:xfrm>
          <a:off x="20116960" y="12860991"/>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Ｂ</a:t>
          </a:r>
          <a:r>
            <a:rPr lang="en-US" altLang="ja-JP" sz="800" b="0" i="0" u="none" strike="noStrike" baseline="0">
              <a:solidFill>
                <a:srgbClr val="000000"/>
              </a:solidFill>
              <a:latin typeface="ＭＳ ゴシック"/>
              <a:ea typeface="ＭＳ ゴシック"/>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0</xdr:colOff>
      <xdr:row>8</xdr:row>
      <xdr:rowOff>0</xdr:rowOff>
    </xdr:from>
    <xdr:to>
      <xdr:col>26</xdr:col>
      <xdr:colOff>0</xdr:colOff>
      <xdr:row>21</xdr:row>
      <xdr:rowOff>0</xdr:rowOff>
    </xdr:to>
    <xdr:sp macro="" textlink="">
      <xdr:nvSpPr>
        <xdr:cNvPr id="13553" name="Line 1">
          <a:extLst>
            <a:ext uri="{FF2B5EF4-FFF2-40B4-BE49-F238E27FC236}">
              <a16:creationId xmlns:a16="http://schemas.microsoft.com/office/drawing/2014/main" id="{00000000-0008-0000-0F00-0000F1340000}"/>
            </a:ext>
          </a:extLst>
        </xdr:cNvPr>
        <xdr:cNvSpPr>
          <a:spLocks noChangeShapeType="1"/>
        </xdr:cNvSpPr>
      </xdr:nvSpPr>
      <xdr:spPr bwMode="auto">
        <a:xfrm>
          <a:off x="4848225" y="1600200"/>
          <a:ext cx="12915900" cy="37147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0</xdr:rowOff>
    </xdr:from>
    <xdr:to>
      <xdr:col>5</xdr:col>
      <xdr:colOff>0</xdr:colOff>
      <xdr:row>27</xdr:row>
      <xdr:rowOff>0</xdr:rowOff>
    </xdr:to>
    <xdr:sp macro="" textlink="">
      <xdr:nvSpPr>
        <xdr:cNvPr id="13554" name="Line 2">
          <a:extLst>
            <a:ext uri="{FF2B5EF4-FFF2-40B4-BE49-F238E27FC236}">
              <a16:creationId xmlns:a16="http://schemas.microsoft.com/office/drawing/2014/main" id="{00000000-0008-0000-0F00-0000F2340000}"/>
            </a:ext>
          </a:extLst>
        </xdr:cNvPr>
        <xdr:cNvSpPr>
          <a:spLocks noChangeShapeType="1"/>
        </xdr:cNvSpPr>
      </xdr:nvSpPr>
      <xdr:spPr bwMode="auto">
        <a:xfrm>
          <a:off x="3944471" y="4896971"/>
          <a:ext cx="1143000" cy="147917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100</xdr:row>
      <xdr:rowOff>247650</xdr:rowOff>
    </xdr:from>
    <xdr:to>
      <xdr:col>5</xdr:col>
      <xdr:colOff>0</xdr:colOff>
      <xdr:row>113</xdr:row>
      <xdr:rowOff>247650</xdr:rowOff>
    </xdr:to>
    <xdr:sp macro="" textlink="">
      <xdr:nvSpPr>
        <xdr:cNvPr id="13555" name="Line 2">
          <a:extLst>
            <a:ext uri="{FF2B5EF4-FFF2-40B4-BE49-F238E27FC236}">
              <a16:creationId xmlns:a16="http://schemas.microsoft.com/office/drawing/2014/main" id="{00000000-0008-0000-0F00-0000F3340000}"/>
            </a:ext>
          </a:extLst>
        </xdr:cNvPr>
        <xdr:cNvSpPr>
          <a:spLocks noChangeShapeType="1"/>
        </xdr:cNvSpPr>
      </xdr:nvSpPr>
      <xdr:spPr bwMode="auto">
        <a:xfrm>
          <a:off x="3943350" y="5314950"/>
          <a:ext cx="904875" cy="32194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38</xdr:row>
      <xdr:rowOff>0</xdr:rowOff>
    </xdr:from>
    <xdr:to>
      <xdr:col>26</xdr:col>
      <xdr:colOff>0</xdr:colOff>
      <xdr:row>51</xdr:row>
      <xdr:rowOff>0</xdr:rowOff>
    </xdr:to>
    <xdr:sp macro="" textlink="">
      <xdr:nvSpPr>
        <xdr:cNvPr id="5" name="Line 1">
          <a:extLst>
            <a:ext uri="{FF2B5EF4-FFF2-40B4-BE49-F238E27FC236}">
              <a16:creationId xmlns:a16="http://schemas.microsoft.com/office/drawing/2014/main" id="{00000000-0008-0000-0F00-000005000000}"/>
            </a:ext>
          </a:extLst>
        </xdr:cNvPr>
        <xdr:cNvSpPr>
          <a:spLocks noChangeShapeType="1"/>
        </xdr:cNvSpPr>
      </xdr:nvSpPr>
      <xdr:spPr bwMode="auto">
        <a:xfrm>
          <a:off x="5191125" y="1714500"/>
          <a:ext cx="17446625" cy="3302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51</xdr:row>
      <xdr:rowOff>0</xdr:rowOff>
    </xdr:from>
    <xdr:to>
      <xdr:col>5</xdr:col>
      <xdr:colOff>0</xdr:colOff>
      <xdr:row>57</xdr:row>
      <xdr:rowOff>0</xdr:rowOff>
    </xdr:to>
    <xdr:sp macro="" textlink="">
      <xdr:nvSpPr>
        <xdr:cNvPr id="6" name="Line 2">
          <a:extLst>
            <a:ext uri="{FF2B5EF4-FFF2-40B4-BE49-F238E27FC236}">
              <a16:creationId xmlns:a16="http://schemas.microsoft.com/office/drawing/2014/main" id="{00000000-0008-0000-0F00-000006000000}"/>
            </a:ext>
          </a:extLst>
        </xdr:cNvPr>
        <xdr:cNvSpPr>
          <a:spLocks noChangeShapeType="1"/>
        </xdr:cNvSpPr>
      </xdr:nvSpPr>
      <xdr:spPr bwMode="auto">
        <a:xfrm>
          <a:off x="3952875" y="5016500"/>
          <a:ext cx="1238250" cy="1524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121</xdr:row>
      <xdr:rowOff>247650</xdr:rowOff>
    </xdr:from>
    <xdr:to>
      <xdr:col>5</xdr:col>
      <xdr:colOff>0</xdr:colOff>
      <xdr:row>134</xdr:row>
      <xdr:rowOff>247650</xdr:rowOff>
    </xdr:to>
    <xdr:sp macro="" textlink="">
      <xdr:nvSpPr>
        <xdr:cNvPr id="7" name="Line 2">
          <a:extLst>
            <a:ext uri="{FF2B5EF4-FFF2-40B4-BE49-F238E27FC236}">
              <a16:creationId xmlns:a16="http://schemas.microsoft.com/office/drawing/2014/main" id="{00000000-0008-0000-0F00-000007000000}"/>
            </a:ext>
          </a:extLst>
        </xdr:cNvPr>
        <xdr:cNvSpPr>
          <a:spLocks noChangeShapeType="1"/>
        </xdr:cNvSpPr>
      </xdr:nvSpPr>
      <xdr:spPr bwMode="auto">
        <a:xfrm>
          <a:off x="3952875" y="16821150"/>
          <a:ext cx="1238250" cy="33337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69</xdr:row>
      <xdr:rowOff>0</xdr:rowOff>
    </xdr:from>
    <xdr:to>
      <xdr:col>26</xdr:col>
      <xdr:colOff>0</xdr:colOff>
      <xdr:row>82</xdr:row>
      <xdr:rowOff>0</xdr:rowOff>
    </xdr:to>
    <xdr:sp macro="" textlink="">
      <xdr:nvSpPr>
        <xdr:cNvPr id="11" name="Line 1">
          <a:extLst>
            <a:ext uri="{FF2B5EF4-FFF2-40B4-BE49-F238E27FC236}">
              <a16:creationId xmlns:a16="http://schemas.microsoft.com/office/drawing/2014/main" id="{00000000-0008-0000-0F00-00000B000000}"/>
            </a:ext>
          </a:extLst>
        </xdr:cNvPr>
        <xdr:cNvSpPr>
          <a:spLocks noChangeShapeType="1"/>
        </xdr:cNvSpPr>
      </xdr:nvSpPr>
      <xdr:spPr bwMode="auto">
        <a:xfrm>
          <a:off x="5188324" y="8852647"/>
          <a:ext cx="17290676" cy="320488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82</xdr:row>
      <xdr:rowOff>0</xdr:rowOff>
    </xdr:from>
    <xdr:to>
      <xdr:col>5</xdr:col>
      <xdr:colOff>0</xdr:colOff>
      <xdr:row>88</xdr:row>
      <xdr:rowOff>0</xdr:rowOff>
    </xdr:to>
    <xdr:sp macro="" textlink="">
      <xdr:nvSpPr>
        <xdr:cNvPr id="12" name="Line 2">
          <a:extLst>
            <a:ext uri="{FF2B5EF4-FFF2-40B4-BE49-F238E27FC236}">
              <a16:creationId xmlns:a16="http://schemas.microsoft.com/office/drawing/2014/main" id="{00000000-0008-0000-0F00-00000C000000}"/>
            </a:ext>
          </a:extLst>
        </xdr:cNvPr>
        <xdr:cNvSpPr>
          <a:spLocks noChangeShapeType="1"/>
        </xdr:cNvSpPr>
      </xdr:nvSpPr>
      <xdr:spPr bwMode="auto">
        <a:xfrm>
          <a:off x="3944471" y="12057529"/>
          <a:ext cx="1243853" cy="1479177"/>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142</xdr:row>
      <xdr:rowOff>247650</xdr:rowOff>
    </xdr:from>
    <xdr:to>
      <xdr:col>5</xdr:col>
      <xdr:colOff>0</xdr:colOff>
      <xdr:row>155</xdr:row>
      <xdr:rowOff>247650</xdr:rowOff>
    </xdr:to>
    <xdr:sp macro="" textlink="">
      <xdr:nvSpPr>
        <xdr:cNvPr id="13" name="Line 2">
          <a:extLst>
            <a:ext uri="{FF2B5EF4-FFF2-40B4-BE49-F238E27FC236}">
              <a16:creationId xmlns:a16="http://schemas.microsoft.com/office/drawing/2014/main" id="{00000000-0008-0000-0F00-00000D000000}"/>
            </a:ext>
          </a:extLst>
        </xdr:cNvPr>
        <xdr:cNvSpPr>
          <a:spLocks noChangeShapeType="1"/>
        </xdr:cNvSpPr>
      </xdr:nvSpPr>
      <xdr:spPr bwMode="auto">
        <a:xfrm>
          <a:off x="3944471" y="28710591"/>
          <a:ext cx="1243853" cy="324970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I26"/>
  <sheetViews>
    <sheetView tabSelected="1" view="pageBreakPreview" zoomScaleNormal="85" zoomScaleSheetLayoutView="100" workbookViewId="0">
      <selection activeCell="I10" sqref="I10"/>
    </sheetView>
  </sheetViews>
  <sheetFormatPr defaultColWidth="8.8984375" defaultRowHeight="12.9"/>
  <cols>
    <col min="1" max="1" width="9.8984375" style="2" customWidth="1"/>
    <col min="2" max="8" width="11.3984375" style="2" customWidth="1"/>
    <col min="9" max="9" width="9.8984375" style="2" customWidth="1"/>
    <col min="10" max="16384" width="8.8984375" style="2"/>
  </cols>
  <sheetData>
    <row r="2" spans="1:9" ht="15.05" customHeight="1">
      <c r="F2" s="118"/>
    </row>
    <row r="3" spans="1:9" ht="15.05" customHeight="1">
      <c r="F3" s="118"/>
    </row>
    <row r="7" spans="1:9" ht="15.05" customHeight="1">
      <c r="A7" s="1"/>
      <c r="B7" s="1"/>
      <c r="C7" s="1"/>
      <c r="D7" s="1"/>
      <c r="E7" s="1"/>
      <c r="F7" s="1"/>
      <c r="G7" s="1"/>
      <c r="H7" s="1"/>
      <c r="I7" s="1"/>
    </row>
    <row r="8" spans="1:9" ht="15.05" customHeight="1">
      <c r="A8" s="122"/>
      <c r="B8" s="122"/>
      <c r="C8" s="122"/>
      <c r="D8" s="122"/>
      <c r="E8" s="122"/>
      <c r="F8" s="122"/>
      <c r="G8" s="122"/>
      <c r="H8" s="122"/>
      <c r="I8" s="122"/>
    </row>
    <row r="9" spans="1:9" ht="96.05" customHeight="1">
      <c r="B9" s="1139" t="s">
        <v>453</v>
      </c>
      <c r="C9" s="1140"/>
      <c r="D9" s="1140"/>
      <c r="E9" s="1140"/>
      <c r="F9" s="1140"/>
      <c r="G9" s="1140"/>
      <c r="H9" s="1140"/>
      <c r="I9" s="122"/>
    </row>
    <row r="10" spans="1:9" ht="35.200000000000003" customHeight="1">
      <c r="B10" s="1140" t="s">
        <v>422</v>
      </c>
      <c r="C10" s="1140"/>
      <c r="D10" s="1140"/>
      <c r="E10" s="1140"/>
      <c r="F10" s="1140"/>
      <c r="G10" s="1140"/>
      <c r="H10" s="1140"/>
      <c r="I10" s="122"/>
    </row>
    <row r="11" spans="1:9" ht="24.75" customHeight="1">
      <c r="B11" s="1141" t="s">
        <v>441</v>
      </c>
      <c r="C11" s="1141"/>
      <c r="D11" s="1141"/>
      <c r="E11" s="1141"/>
      <c r="F11" s="1141"/>
      <c r="G11" s="1141"/>
      <c r="H11" s="1141"/>
      <c r="I11" s="122"/>
    </row>
    <row r="12" spans="1:9">
      <c r="A12" s="1"/>
      <c r="B12" s="1"/>
      <c r="C12" s="1"/>
      <c r="D12" s="1"/>
      <c r="E12" s="1"/>
      <c r="F12" s="1"/>
      <c r="G12" s="1"/>
      <c r="H12" s="1"/>
      <c r="I12" s="1"/>
    </row>
    <row r="13" spans="1:9" ht="18.8">
      <c r="A13" s="122"/>
      <c r="B13" s="122"/>
      <c r="C13" s="122"/>
      <c r="D13" s="122"/>
      <c r="E13" s="122"/>
      <c r="F13" s="122"/>
      <c r="G13" s="122"/>
      <c r="H13" s="122"/>
      <c r="I13" s="122"/>
    </row>
    <row r="14" spans="1:9" ht="29.3" customHeight="1">
      <c r="B14" s="1140"/>
      <c r="C14" s="1140"/>
      <c r="D14" s="1140"/>
      <c r="E14" s="1140"/>
      <c r="F14" s="1140"/>
      <c r="G14" s="1140"/>
      <c r="H14" s="1140"/>
      <c r="I14" s="122"/>
    </row>
    <row r="16" spans="1:9" ht="51.05" customHeight="1">
      <c r="A16" s="1"/>
      <c r="B16" s="1"/>
      <c r="C16" s="1"/>
      <c r="D16" s="1"/>
      <c r="E16" s="1"/>
      <c r="F16" s="1"/>
      <c r="G16" s="1"/>
      <c r="H16" s="1"/>
      <c r="I16" s="1"/>
    </row>
    <row r="17" spans="1:9" ht="56.95" customHeight="1">
      <c r="A17" s="1"/>
      <c r="B17" s="1"/>
      <c r="C17" s="1"/>
      <c r="D17" s="1"/>
      <c r="E17" s="1"/>
      <c r="F17" s="1"/>
      <c r="G17" s="1"/>
      <c r="H17" s="1"/>
      <c r="I17" s="1"/>
    </row>
    <row r="18" spans="1:9" ht="117" customHeight="1">
      <c r="A18" s="1"/>
      <c r="B18" s="1"/>
      <c r="C18" s="1"/>
      <c r="D18" s="1"/>
      <c r="E18" s="1"/>
      <c r="F18" s="1"/>
      <c r="G18" s="1"/>
      <c r="H18" s="1"/>
      <c r="I18" s="1"/>
    </row>
    <row r="19" spans="1:9" ht="15.05" customHeight="1">
      <c r="A19" s="1"/>
      <c r="B19" s="1142"/>
      <c r="C19" s="1142"/>
      <c r="D19" s="1142"/>
      <c r="E19" s="1142"/>
      <c r="F19" s="1142"/>
      <c r="G19" s="1142"/>
      <c r="H19" s="1142"/>
      <c r="I19" s="1"/>
    </row>
    <row r="22" spans="1:9" ht="36" customHeight="1">
      <c r="B22" s="1142" t="s">
        <v>1095</v>
      </c>
      <c r="C22" s="1142"/>
      <c r="D22" s="1142"/>
      <c r="E22" s="1142"/>
      <c r="F22" s="1142"/>
      <c r="G22" s="1142"/>
      <c r="H22" s="1142"/>
      <c r="I22" s="123"/>
    </row>
    <row r="23" spans="1:9" ht="36" customHeight="1">
      <c r="B23" s="123"/>
      <c r="C23" s="123"/>
      <c r="D23" s="123"/>
      <c r="E23" s="123"/>
      <c r="F23" s="123"/>
      <c r="G23" s="123"/>
      <c r="H23" s="123"/>
      <c r="I23" s="123"/>
    </row>
    <row r="24" spans="1:9" ht="23.1">
      <c r="B24" s="1138" t="s">
        <v>454</v>
      </c>
      <c r="C24" s="1138"/>
      <c r="D24" s="1138"/>
      <c r="E24" s="1138"/>
      <c r="F24" s="1138"/>
      <c r="G24" s="1138"/>
      <c r="H24" s="1138"/>
      <c r="I24" s="121"/>
    </row>
    <row r="25" spans="1:9">
      <c r="A25" s="3"/>
      <c r="B25" s="3"/>
      <c r="C25" s="3"/>
      <c r="D25" s="3"/>
      <c r="E25" s="3"/>
      <c r="F25" s="3"/>
      <c r="G25" s="3"/>
      <c r="H25" s="3"/>
      <c r="I25" s="3"/>
    </row>
    <row r="26" spans="1:9">
      <c r="A26" s="3"/>
      <c r="B26" s="3"/>
      <c r="C26" s="3"/>
      <c r="D26" s="3"/>
      <c r="E26" s="3"/>
      <c r="F26" s="3"/>
      <c r="G26" s="3"/>
      <c r="H26" s="3"/>
      <c r="I26" s="3"/>
    </row>
  </sheetData>
  <customSheetViews>
    <customSheetView guid="{AA2843CF-4410-49C5-BE8D-11B5E515E501}" scale="95" showPageBreaks="1" printArea="1" view="pageBreakPreview">
      <selection activeCell="L10" sqref="L10"/>
      <pageMargins left="0.70866141732283472" right="0.59055118110236227" top="0.98425196850393704" bottom="0.98425196850393704" header="0.51181102362204722" footer="0.51181102362204722"/>
      <printOptions horizontalCentered="1" verticalCentered="1"/>
      <pageSetup paperSize="9" orientation="portrait" horizontalDpi="300" verticalDpi="300"/>
      <headerFooter alignWithMargins="0"/>
    </customSheetView>
    <customSheetView guid="{E8BE075C-7DFB-4544-AC90-63F76E05B336}" scale="95" showPageBreaks="1" printArea="1" view="pageBreakPreview">
      <selection activeCell="L10" sqref="L10"/>
      <pageMargins left="0.70866141732283472" right="0.59055118110236227" top="0.98425196850393704" bottom="0.98425196850393704" header="0.51181102362204722" footer="0.51181102362204722"/>
      <printOptions horizontalCentered="1" verticalCentered="1"/>
      <pageSetup paperSize="9" orientation="portrait" horizontalDpi="300" verticalDpi="300"/>
      <headerFooter alignWithMargins="0"/>
    </customSheetView>
  </customSheetViews>
  <mergeCells count="7">
    <mergeCell ref="B24:H24"/>
    <mergeCell ref="B9:H9"/>
    <mergeCell ref="B10:H10"/>
    <mergeCell ref="B11:H11"/>
    <mergeCell ref="B14:H14"/>
    <mergeCell ref="B19:H19"/>
    <mergeCell ref="B22:H22"/>
  </mergeCells>
  <phoneticPr fontId="9"/>
  <printOptions horizontalCentered="1" verticalCentered="1"/>
  <pageMargins left="0.70866141732283472" right="0.59055118110236227" top="0.98425196850393704" bottom="0.98425196850393704" header="0.51181102362204722" footer="0.51181102362204722"/>
  <pageSetup paperSize="9"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C141"/>
  <sheetViews>
    <sheetView view="pageBreakPreview" topLeftCell="K1" zoomScaleNormal="85" zoomScaleSheetLayoutView="100" workbookViewId="0"/>
  </sheetViews>
  <sheetFormatPr defaultColWidth="9" defaultRowHeight="12.9"/>
  <cols>
    <col min="1" max="1" width="1.59765625" style="789" customWidth="1"/>
    <col min="2" max="3" width="3.09765625" style="789" customWidth="1"/>
    <col min="4" max="6" width="2.59765625" style="789" customWidth="1"/>
    <col min="7" max="7" width="23.69921875" style="789" customWidth="1"/>
    <col min="8" max="28" width="10.09765625" style="789" customWidth="1"/>
    <col min="29" max="29" width="1.59765625" style="789" customWidth="1"/>
    <col min="30" max="16384" width="9" style="789"/>
  </cols>
  <sheetData>
    <row r="1" spans="1:29" ht="13.7" customHeight="1">
      <c r="A1" s="157" t="s">
        <v>891</v>
      </c>
      <c r="E1" s="790"/>
      <c r="F1" s="790"/>
      <c r="G1" s="790"/>
    </row>
    <row r="2" spans="1:29" ht="13.7" customHeight="1">
      <c r="A2" s="157"/>
      <c r="E2" s="790"/>
      <c r="F2" s="790"/>
      <c r="G2" s="790"/>
      <c r="Z2" s="156"/>
      <c r="AA2" s="156"/>
      <c r="AB2" s="156"/>
    </row>
    <row r="3" spans="1:29" ht="18.8">
      <c r="A3" s="1437" t="s">
        <v>893</v>
      </c>
      <c r="B3" s="1437"/>
      <c r="C3" s="1437"/>
      <c r="D3" s="1437"/>
      <c r="E3" s="1437"/>
      <c r="F3" s="1437"/>
      <c r="G3" s="1437"/>
      <c r="H3" s="1437"/>
      <c r="I3" s="1437"/>
      <c r="J3" s="1437"/>
      <c r="K3" s="1437"/>
      <c r="L3" s="1437"/>
      <c r="M3" s="1437"/>
      <c r="N3" s="1437"/>
      <c r="O3" s="1437"/>
      <c r="P3" s="1437"/>
      <c r="Q3" s="1437"/>
      <c r="R3" s="1437"/>
      <c r="S3" s="1437"/>
      <c r="T3" s="1437"/>
      <c r="U3" s="1437"/>
      <c r="V3" s="1437"/>
      <c r="W3" s="1437"/>
      <c r="X3" s="1437"/>
      <c r="Y3" s="1437"/>
      <c r="Z3" s="1437"/>
      <c r="AA3" s="1437"/>
      <c r="AB3" s="1437"/>
      <c r="AC3" s="1437"/>
    </row>
    <row r="4" spans="1:29" ht="16.55" customHeight="1" thickBot="1">
      <c r="B4" s="791"/>
      <c r="AB4" s="792" t="s">
        <v>890</v>
      </c>
    </row>
    <row r="5" spans="1:29" ht="15.05" customHeight="1">
      <c r="B5" s="1415"/>
      <c r="C5" s="1416"/>
      <c r="D5" s="1416"/>
      <c r="E5" s="1416"/>
      <c r="F5" s="1416"/>
      <c r="G5" s="1438"/>
      <c r="H5" s="793" t="s">
        <v>428</v>
      </c>
      <c r="I5" s="793" t="s">
        <v>632</v>
      </c>
      <c r="J5" s="793" t="s">
        <v>394</v>
      </c>
      <c r="K5" s="793" t="s">
        <v>395</v>
      </c>
      <c r="L5" s="793" t="s">
        <v>396</v>
      </c>
      <c r="M5" s="793" t="s">
        <v>397</v>
      </c>
      <c r="N5" s="793" t="s">
        <v>398</v>
      </c>
      <c r="O5" s="793" t="s">
        <v>399</v>
      </c>
      <c r="P5" s="793" t="s">
        <v>400</v>
      </c>
      <c r="Q5" s="793" t="s">
        <v>558</v>
      </c>
      <c r="R5" s="793" t="s">
        <v>633</v>
      </c>
      <c r="S5" s="793" t="s">
        <v>634</v>
      </c>
      <c r="T5" s="793" t="s">
        <v>401</v>
      </c>
      <c r="U5" s="793" t="s">
        <v>402</v>
      </c>
      <c r="V5" s="793" t="s">
        <v>403</v>
      </c>
      <c r="W5" s="793" t="s">
        <v>404</v>
      </c>
      <c r="X5" s="793" t="s">
        <v>405</v>
      </c>
      <c r="Y5" s="793" t="s">
        <v>410</v>
      </c>
      <c r="Z5" s="793" t="s">
        <v>411</v>
      </c>
      <c r="AA5" s="1098" t="s">
        <v>892</v>
      </c>
      <c r="AB5" s="794" t="s">
        <v>163</v>
      </c>
    </row>
    <row r="6" spans="1:29" ht="15.05" customHeight="1" thickBot="1">
      <c r="B6" s="795"/>
      <c r="C6" s="1072"/>
      <c r="D6" s="1072"/>
      <c r="E6" s="1072"/>
      <c r="F6" s="1072"/>
      <c r="G6" s="1073"/>
      <c r="H6" s="796" t="s">
        <v>879</v>
      </c>
      <c r="I6" s="796"/>
      <c r="J6" s="797"/>
      <c r="K6" s="797"/>
      <c r="L6" s="797"/>
      <c r="M6" s="797"/>
      <c r="N6" s="797"/>
      <c r="O6" s="797"/>
      <c r="P6" s="797"/>
      <c r="Q6" s="797"/>
      <c r="R6" s="797"/>
      <c r="S6" s="797"/>
      <c r="T6" s="797"/>
      <c r="U6" s="797"/>
      <c r="V6" s="798"/>
      <c r="W6" s="798"/>
      <c r="X6" s="798"/>
      <c r="Y6" s="798"/>
      <c r="Z6" s="798"/>
      <c r="AA6" s="799"/>
      <c r="AB6" s="800"/>
    </row>
    <row r="7" spans="1:29" ht="15.05" customHeight="1">
      <c r="B7" s="1439" t="s">
        <v>889</v>
      </c>
      <c r="C7" s="1442" t="s">
        <v>888</v>
      </c>
      <c r="D7" s="1423" t="s">
        <v>894</v>
      </c>
      <c r="E7" s="1424"/>
      <c r="F7" s="1424"/>
      <c r="G7" s="1425"/>
      <c r="H7" s="751">
        <f t="shared" ref="H7:AA7" si="0">SUM(H8:H11)</f>
        <v>0</v>
      </c>
      <c r="I7" s="751">
        <f t="shared" si="0"/>
        <v>0</v>
      </c>
      <c r="J7" s="751">
        <f t="shared" si="0"/>
        <v>0</v>
      </c>
      <c r="K7" s="751">
        <f t="shared" si="0"/>
        <v>0</v>
      </c>
      <c r="L7" s="751">
        <f t="shared" si="0"/>
        <v>0</v>
      </c>
      <c r="M7" s="751">
        <f t="shared" si="0"/>
        <v>0</v>
      </c>
      <c r="N7" s="751">
        <f t="shared" si="0"/>
        <v>0</v>
      </c>
      <c r="O7" s="751">
        <f t="shared" si="0"/>
        <v>0</v>
      </c>
      <c r="P7" s="751">
        <f t="shared" si="0"/>
        <v>0</v>
      </c>
      <c r="Q7" s="751">
        <f t="shared" si="0"/>
        <v>0</v>
      </c>
      <c r="R7" s="751">
        <f t="shared" si="0"/>
        <v>0</v>
      </c>
      <c r="S7" s="751">
        <f t="shared" si="0"/>
        <v>0</v>
      </c>
      <c r="T7" s="751">
        <f t="shared" si="0"/>
        <v>0</v>
      </c>
      <c r="U7" s="751">
        <f t="shared" si="0"/>
        <v>0</v>
      </c>
      <c r="V7" s="751">
        <f t="shared" si="0"/>
        <v>0</v>
      </c>
      <c r="W7" s="751">
        <f t="shared" si="0"/>
        <v>0</v>
      </c>
      <c r="X7" s="751">
        <f t="shared" si="0"/>
        <v>0</v>
      </c>
      <c r="Y7" s="751">
        <f t="shared" si="0"/>
        <v>0</v>
      </c>
      <c r="Z7" s="751">
        <f t="shared" si="0"/>
        <v>0</v>
      </c>
      <c r="AA7" s="751">
        <f t="shared" si="0"/>
        <v>0</v>
      </c>
      <c r="AB7" s="750">
        <f t="shared" ref="AB7:AB12" si="1">SUM(H7:AA7)</f>
        <v>0</v>
      </c>
    </row>
    <row r="8" spans="1:29" ht="15.05" customHeight="1">
      <c r="B8" s="1440"/>
      <c r="C8" s="1443"/>
      <c r="D8" s="1426"/>
      <c r="E8" s="1420" t="s">
        <v>882</v>
      </c>
      <c r="F8" s="1421"/>
      <c r="G8" s="1422"/>
      <c r="H8" s="804"/>
      <c r="I8" s="804"/>
      <c r="J8" s="804"/>
      <c r="K8" s="804"/>
      <c r="L8" s="804"/>
      <c r="M8" s="804"/>
      <c r="N8" s="804"/>
      <c r="O8" s="804"/>
      <c r="P8" s="804"/>
      <c r="Q8" s="804"/>
      <c r="R8" s="804"/>
      <c r="S8" s="804"/>
      <c r="T8" s="804"/>
      <c r="U8" s="804"/>
      <c r="V8" s="804"/>
      <c r="W8" s="804"/>
      <c r="X8" s="804"/>
      <c r="Y8" s="804"/>
      <c r="Z8" s="804"/>
      <c r="AA8" s="804"/>
      <c r="AB8" s="748">
        <f t="shared" si="1"/>
        <v>0</v>
      </c>
    </row>
    <row r="9" spans="1:29" ht="15.05" customHeight="1">
      <c r="B9" s="1440"/>
      <c r="C9" s="1443"/>
      <c r="D9" s="1426"/>
      <c r="E9" s="1420" t="s">
        <v>881</v>
      </c>
      <c r="F9" s="1421"/>
      <c r="G9" s="1422"/>
      <c r="H9" s="804"/>
      <c r="I9" s="804"/>
      <c r="J9" s="804"/>
      <c r="K9" s="804"/>
      <c r="L9" s="804"/>
      <c r="M9" s="804"/>
      <c r="N9" s="804"/>
      <c r="O9" s="804"/>
      <c r="P9" s="804"/>
      <c r="Q9" s="804"/>
      <c r="R9" s="804"/>
      <c r="S9" s="804"/>
      <c r="T9" s="804"/>
      <c r="U9" s="804"/>
      <c r="V9" s="804"/>
      <c r="W9" s="804"/>
      <c r="X9" s="804"/>
      <c r="Y9" s="804"/>
      <c r="Z9" s="804"/>
      <c r="AA9" s="804"/>
      <c r="AB9" s="748">
        <f t="shared" si="1"/>
        <v>0</v>
      </c>
    </row>
    <row r="10" spans="1:29" ht="15.05" customHeight="1">
      <c r="B10" s="1440"/>
      <c r="C10" s="1443"/>
      <c r="D10" s="1426"/>
      <c r="E10" s="1420" t="s">
        <v>880</v>
      </c>
      <c r="F10" s="1421"/>
      <c r="G10" s="1422"/>
      <c r="H10" s="804"/>
      <c r="I10" s="804"/>
      <c r="J10" s="804"/>
      <c r="K10" s="804"/>
      <c r="L10" s="804"/>
      <c r="M10" s="804"/>
      <c r="N10" s="804"/>
      <c r="O10" s="804"/>
      <c r="P10" s="804"/>
      <c r="Q10" s="804"/>
      <c r="R10" s="804"/>
      <c r="S10" s="804"/>
      <c r="T10" s="804"/>
      <c r="U10" s="804"/>
      <c r="V10" s="804"/>
      <c r="W10" s="804"/>
      <c r="X10" s="804"/>
      <c r="Y10" s="804"/>
      <c r="Z10" s="804"/>
      <c r="AA10" s="804"/>
      <c r="AB10" s="748">
        <f t="shared" si="1"/>
        <v>0</v>
      </c>
    </row>
    <row r="11" spans="1:29" ht="15.05" customHeight="1">
      <c r="B11" s="1440"/>
      <c r="C11" s="1443"/>
      <c r="D11" s="1427"/>
      <c r="E11" s="1420" t="s">
        <v>878</v>
      </c>
      <c r="F11" s="1421"/>
      <c r="G11" s="1422"/>
      <c r="H11" s="804"/>
      <c r="I11" s="804"/>
      <c r="J11" s="804"/>
      <c r="K11" s="804"/>
      <c r="L11" s="804"/>
      <c r="M11" s="804"/>
      <c r="N11" s="804"/>
      <c r="O11" s="804"/>
      <c r="P11" s="804"/>
      <c r="Q11" s="804"/>
      <c r="R11" s="804"/>
      <c r="S11" s="804"/>
      <c r="T11" s="804"/>
      <c r="U11" s="804"/>
      <c r="V11" s="804"/>
      <c r="W11" s="804"/>
      <c r="X11" s="804"/>
      <c r="Y11" s="804"/>
      <c r="Z11" s="804"/>
      <c r="AA11" s="804"/>
      <c r="AB11" s="748">
        <f t="shared" si="1"/>
        <v>0</v>
      </c>
    </row>
    <row r="12" spans="1:29" ht="15.05" customHeight="1">
      <c r="B12" s="1440"/>
      <c r="C12" s="1443"/>
      <c r="D12" s="1423" t="s">
        <v>895</v>
      </c>
      <c r="E12" s="1424"/>
      <c r="F12" s="1424"/>
      <c r="G12" s="1425"/>
      <c r="H12" s="749">
        <f>H13+H14</f>
        <v>0</v>
      </c>
      <c r="I12" s="749">
        <f t="shared" ref="I12:Z12" si="2">I13+I14</f>
        <v>0</v>
      </c>
      <c r="J12" s="749">
        <f t="shared" si="2"/>
        <v>0</v>
      </c>
      <c r="K12" s="749">
        <f t="shared" si="2"/>
        <v>0</v>
      </c>
      <c r="L12" s="749">
        <f t="shared" si="2"/>
        <v>0</v>
      </c>
      <c r="M12" s="749">
        <f t="shared" si="2"/>
        <v>0</v>
      </c>
      <c r="N12" s="749">
        <f t="shared" si="2"/>
        <v>0</v>
      </c>
      <c r="O12" s="749">
        <f t="shared" si="2"/>
        <v>0</v>
      </c>
      <c r="P12" s="749">
        <f t="shared" si="2"/>
        <v>0</v>
      </c>
      <c r="Q12" s="749">
        <f t="shared" si="2"/>
        <v>0</v>
      </c>
      <c r="R12" s="749">
        <f t="shared" si="2"/>
        <v>0</v>
      </c>
      <c r="S12" s="749">
        <f t="shared" si="2"/>
        <v>0</v>
      </c>
      <c r="T12" s="749">
        <f t="shared" si="2"/>
        <v>0</v>
      </c>
      <c r="U12" s="749">
        <f t="shared" si="2"/>
        <v>0</v>
      </c>
      <c r="V12" s="749">
        <f t="shared" si="2"/>
        <v>0</v>
      </c>
      <c r="W12" s="749">
        <f t="shared" si="2"/>
        <v>0</v>
      </c>
      <c r="X12" s="749">
        <f t="shared" si="2"/>
        <v>0</v>
      </c>
      <c r="Y12" s="749">
        <f t="shared" si="2"/>
        <v>0</v>
      </c>
      <c r="Z12" s="749">
        <f t="shared" si="2"/>
        <v>0</v>
      </c>
      <c r="AA12" s="749">
        <f>AA13+AA14</f>
        <v>0</v>
      </c>
      <c r="AB12" s="748">
        <f t="shared" si="1"/>
        <v>0</v>
      </c>
    </row>
    <row r="13" spans="1:29" ht="15.05" customHeight="1">
      <c r="B13" s="1440"/>
      <c r="C13" s="1443"/>
      <c r="D13" s="746"/>
      <c r="E13" s="1420" t="s">
        <v>896</v>
      </c>
      <c r="F13" s="1421"/>
      <c r="G13" s="1422"/>
      <c r="H13" s="804"/>
      <c r="I13" s="804"/>
      <c r="J13" s="804"/>
      <c r="K13" s="804"/>
      <c r="L13" s="804"/>
      <c r="M13" s="804"/>
      <c r="N13" s="804"/>
      <c r="O13" s="804"/>
      <c r="P13" s="804"/>
      <c r="Q13" s="804"/>
      <c r="R13" s="804"/>
      <c r="S13" s="804"/>
      <c r="T13" s="804"/>
      <c r="U13" s="804"/>
      <c r="V13" s="804"/>
      <c r="W13" s="804"/>
      <c r="X13" s="804"/>
      <c r="Y13" s="804"/>
      <c r="Z13" s="804"/>
      <c r="AA13" s="804"/>
      <c r="AB13" s="748">
        <f t="shared" ref="AB13:AB15" si="3">SUM(H13:AA13)</f>
        <v>0</v>
      </c>
    </row>
    <row r="14" spans="1:29" ht="15.05" customHeight="1">
      <c r="B14" s="1440"/>
      <c r="C14" s="1443"/>
      <c r="D14" s="746"/>
      <c r="E14" s="1066" t="s">
        <v>589</v>
      </c>
      <c r="F14" s="1064"/>
      <c r="G14" s="1065"/>
      <c r="H14" s="749">
        <f>H15+H16+H19+H20</f>
        <v>0</v>
      </c>
      <c r="I14" s="749">
        <f t="shared" ref="I14:AA14" si="4">I15+I16+I19+I20</f>
        <v>0</v>
      </c>
      <c r="J14" s="749">
        <f t="shared" si="4"/>
        <v>0</v>
      </c>
      <c r="K14" s="749">
        <f t="shared" si="4"/>
        <v>0</v>
      </c>
      <c r="L14" s="749">
        <f t="shared" si="4"/>
        <v>0</v>
      </c>
      <c r="M14" s="749">
        <f t="shared" si="4"/>
        <v>0</v>
      </c>
      <c r="N14" s="749">
        <f t="shared" si="4"/>
        <v>0</v>
      </c>
      <c r="O14" s="749">
        <f t="shared" si="4"/>
        <v>0</v>
      </c>
      <c r="P14" s="749">
        <f t="shared" si="4"/>
        <v>0</v>
      </c>
      <c r="Q14" s="749">
        <f t="shared" si="4"/>
        <v>0</v>
      </c>
      <c r="R14" s="749">
        <f t="shared" si="4"/>
        <v>0</v>
      </c>
      <c r="S14" s="749">
        <f t="shared" si="4"/>
        <v>0</v>
      </c>
      <c r="T14" s="749">
        <f t="shared" si="4"/>
        <v>0</v>
      </c>
      <c r="U14" s="749">
        <f t="shared" si="4"/>
        <v>0</v>
      </c>
      <c r="V14" s="749">
        <f t="shared" si="4"/>
        <v>0</v>
      </c>
      <c r="W14" s="749">
        <f t="shared" si="4"/>
        <v>0</v>
      </c>
      <c r="X14" s="749">
        <f t="shared" si="4"/>
        <v>0</v>
      </c>
      <c r="Y14" s="749">
        <f t="shared" si="4"/>
        <v>0</v>
      </c>
      <c r="Z14" s="749">
        <f t="shared" si="4"/>
        <v>0</v>
      </c>
      <c r="AA14" s="749">
        <f t="shared" si="4"/>
        <v>0</v>
      </c>
      <c r="AB14" s="748">
        <f t="shared" si="3"/>
        <v>0</v>
      </c>
    </row>
    <row r="15" spans="1:29" ht="15.05" customHeight="1">
      <c r="B15" s="1440"/>
      <c r="C15" s="1443"/>
      <c r="D15" s="1069"/>
      <c r="E15" s="1420" t="s">
        <v>876</v>
      </c>
      <c r="F15" s="1421"/>
      <c r="G15" s="1422"/>
      <c r="H15" s="804"/>
      <c r="I15" s="804"/>
      <c r="J15" s="804"/>
      <c r="K15" s="804"/>
      <c r="L15" s="804"/>
      <c r="M15" s="804"/>
      <c r="N15" s="804"/>
      <c r="O15" s="804"/>
      <c r="P15" s="804"/>
      <c r="Q15" s="804"/>
      <c r="R15" s="804"/>
      <c r="S15" s="804"/>
      <c r="T15" s="804"/>
      <c r="U15" s="804"/>
      <c r="V15" s="804"/>
      <c r="W15" s="804"/>
      <c r="X15" s="804"/>
      <c r="Y15" s="804"/>
      <c r="Z15" s="804"/>
      <c r="AA15" s="804"/>
      <c r="AB15" s="748">
        <f t="shared" si="3"/>
        <v>0</v>
      </c>
    </row>
    <row r="16" spans="1:29" ht="15.05" customHeight="1">
      <c r="B16" s="1440"/>
      <c r="C16" s="1443"/>
      <c r="D16" s="1069"/>
      <c r="E16" s="1423" t="s">
        <v>875</v>
      </c>
      <c r="F16" s="1421"/>
      <c r="G16" s="1422"/>
      <c r="H16" s="749">
        <f t="shared" ref="H16:AA16" si="5">SUM(H17:H18)</f>
        <v>0</v>
      </c>
      <c r="I16" s="749">
        <f t="shared" si="5"/>
        <v>0</v>
      </c>
      <c r="J16" s="749">
        <f t="shared" si="5"/>
        <v>0</v>
      </c>
      <c r="K16" s="749">
        <f t="shared" si="5"/>
        <v>0</v>
      </c>
      <c r="L16" s="749">
        <f t="shared" si="5"/>
        <v>0</v>
      </c>
      <c r="M16" s="749">
        <f t="shared" si="5"/>
        <v>0</v>
      </c>
      <c r="N16" s="749">
        <f t="shared" si="5"/>
        <v>0</v>
      </c>
      <c r="O16" s="749">
        <f t="shared" si="5"/>
        <v>0</v>
      </c>
      <c r="P16" s="749">
        <f t="shared" si="5"/>
        <v>0</v>
      </c>
      <c r="Q16" s="749">
        <f t="shared" si="5"/>
        <v>0</v>
      </c>
      <c r="R16" s="749">
        <f t="shared" si="5"/>
        <v>0</v>
      </c>
      <c r="S16" s="749">
        <f t="shared" si="5"/>
        <v>0</v>
      </c>
      <c r="T16" s="749">
        <f t="shared" si="5"/>
        <v>0</v>
      </c>
      <c r="U16" s="749">
        <f t="shared" si="5"/>
        <v>0</v>
      </c>
      <c r="V16" s="749">
        <f t="shared" si="5"/>
        <v>0</v>
      </c>
      <c r="W16" s="749">
        <f t="shared" si="5"/>
        <v>0</v>
      </c>
      <c r="X16" s="749">
        <f t="shared" si="5"/>
        <v>0</v>
      </c>
      <c r="Y16" s="749">
        <f t="shared" si="5"/>
        <v>0</v>
      </c>
      <c r="Z16" s="749">
        <f t="shared" si="5"/>
        <v>0</v>
      </c>
      <c r="AA16" s="749">
        <f t="shared" si="5"/>
        <v>0</v>
      </c>
      <c r="AB16" s="748">
        <f t="shared" ref="AB16:AB29" si="6">SUM(H16:AA16)</f>
        <v>0</v>
      </c>
    </row>
    <row r="17" spans="2:28" ht="15.05" customHeight="1">
      <c r="B17" s="1440"/>
      <c r="C17" s="1443"/>
      <c r="D17" s="1069"/>
      <c r="E17" s="1069"/>
      <c r="F17" s="1066" t="s">
        <v>874</v>
      </c>
      <c r="G17" s="1065"/>
      <c r="H17" s="749"/>
      <c r="I17" s="749"/>
      <c r="J17" s="749"/>
      <c r="K17" s="749"/>
      <c r="L17" s="749"/>
      <c r="M17" s="749"/>
      <c r="N17" s="749"/>
      <c r="O17" s="749"/>
      <c r="P17" s="749"/>
      <c r="Q17" s="749"/>
      <c r="R17" s="749"/>
      <c r="S17" s="749"/>
      <c r="T17" s="749"/>
      <c r="U17" s="749"/>
      <c r="V17" s="749"/>
      <c r="W17" s="749"/>
      <c r="X17" s="749"/>
      <c r="Y17" s="749"/>
      <c r="Z17" s="749"/>
      <c r="AA17" s="749"/>
      <c r="AB17" s="748">
        <f t="shared" si="6"/>
        <v>0</v>
      </c>
    </row>
    <row r="18" spans="2:28" ht="15.05" customHeight="1">
      <c r="B18" s="1440"/>
      <c r="C18" s="1443"/>
      <c r="D18" s="1069"/>
      <c r="E18" s="1070"/>
      <c r="F18" s="1066" t="s">
        <v>791</v>
      </c>
      <c r="G18" s="1065"/>
      <c r="H18" s="749"/>
      <c r="I18" s="749"/>
      <c r="J18" s="749"/>
      <c r="K18" s="749"/>
      <c r="L18" s="749"/>
      <c r="M18" s="749"/>
      <c r="N18" s="749"/>
      <c r="O18" s="749"/>
      <c r="P18" s="749"/>
      <c r="Q18" s="749"/>
      <c r="R18" s="749"/>
      <c r="S18" s="749"/>
      <c r="T18" s="749"/>
      <c r="U18" s="749"/>
      <c r="V18" s="749"/>
      <c r="W18" s="749"/>
      <c r="X18" s="749"/>
      <c r="Y18" s="749"/>
      <c r="Z18" s="749"/>
      <c r="AA18" s="749"/>
      <c r="AB18" s="748">
        <f t="shared" si="6"/>
        <v>0</v>
      </c>
    </row>
    <row r="19" spans="2:28" ht="15.05" customHeight="1">
      <c r="B19" s="1440"/>
      <c r="C19" s="1443"/>
      <c r="D19" s="1069"/>
      <c r="E19" s="1423" t="s">
        <v>887</v>
      </c>
      <c r="F19" s="1424"/>
      <c r="G19" s="1425"/>
      <c r="H19" s="804"/>
      <c r="I19" s="804"/>
      <c r="J19" s="804"/>
      <c r="K19" s="804"/>
      <c r="L19" s="804"/>
      <c r="M19" s="804"/>
      <c r="N19" s="804"/>
      <c r="O19" s="804"/>
      <c r="P19" s="804"/>
      <c r="Q19" s="804"/>
      <c r="R19" s="804"/>
      <c r="S19" s="804"/>
      <c r="T19" s="804"/>
      <c r="U19" s="804"/>
      <c r="V19" s="804"/>
      <c r="W19" s="804"/>
      <c r="X19" s="804"/>
      <c r="Y19" s="804"/>
      <c r="Z19" s="804"/>
      <c r="AA19" s="804"/>
      <c r="AB19" s="748">
        <f t="shared" si="6"/>
        <v>0</v>
      </c>
    </row>
    <row r="20" spans="2:28" ht="15.05" customHeight="1">
      <c r="B20" s="1440"/>
      <c r="C20" s="1443"/>
      <c r="D20" s="746"/>
      <c r="E20" s="1432" t="s">
        <v>873</v>
      </c>
      <c r="F20" s="1433"/>
      <c r="G20" s="1433"/>
      <c r="H20" s="747">
        <f t="shared" ref="H20:AA20" si="7">SUM(H21:H23)</f>
        <v>0</v>
      </c>
      <c r="I20" s="747">
        <f t="shared" si="7"/>
        <v>0</v>
      </c>
      <c r="J20" s="747">
        <f t="shared" si="7"/>
        <v>0</v>
      </c>
      <c r="K20" s="747">
        <f t="shared" si="7"/>
        <v>0</v>
      </c>
      <c r="L20" s="747">
        <f t="shared" si="7"/>
        <v>0</v>
      </c>
      <c r="M20" s="747">
        <f t="shared" si="7"/>
        <v>0</v>
      </c>
      <c r="N20" s="747">
        <f t="shared" si="7"/>
        <v>0</v>
      </c>
      <c r="O20" s="747">
        <f t="shared" si="7"/>
        <v>0</v>
      </c>
      <c r="P20" s="747">
        <f t="shared" si="7"/>
        <v>0</v>
      </c>
      <c r="Q20" s="747">
        <f t="shared" si="7"/>
        <v>0</v>
      </c>
      <c r="R20" s="747">
        <f t="shared" si="7"/>
        <v>0</v>
      </c>
      <c r="S20" s="747">
        <f t="shared" si="7"/>
        <v>0</v>
      </c>
      <c r="T20" s="747">
        <f t="shared" si="7"/>
        <v>0</v>
      </c>
      <c r="U20" s="747">
        <f t="shared" si="7"/>
        <v>0</v>
      </c>
      <c r="V20" s="747">
        <f t="shared" si="7"/>
        <v>0</v>
      </c>
      <c r="W20" s="747">
        <f t="shared" si="7"/>
        <v>0</v>
      </c>
      <c r="X20" s="747">
        <f t="shared" si="7"/>
        <v>0</v>
      </c>
      <c r="Y20" s="747">
        <f t="shared" si="7"/>
        <v>0</v>
      </c>
      <c r="Z20" s="747">
        <f t="shared" si="7"/>
        <v>0</v>
      </c>
      <c r="AA20" s="747">
        <f t="shared" si="7"/>
        <v>0</v>
      </c>
      <c r="AB20" s="748">
        <f t="shared" si="6"/>
        <v>0</v>
      </c>
    </row>
    <row r="21" spans="2:28" ht="15.05" customHeight="1">
      <c r="B21" s="1440"/>
      <c r="C21" s="1443"/>
      <c r="D21" s="746"/>
      <c r="E21" s="1426"/>
      <c r="F21" s="1432" t="s">
        <v>886</v>
      </c>
      <c r="G21" s="1433"/>
      <c r="H21" s="804"/>
      <c r="I21" s="804"/>
      <c r="J21" s="804"/>
      <c r="K21" s="804"/>
      <c r="L21" s="804"/>
      <c r="M21" s="804"/>
      <c r="N21" s="804"/>
      <c r="O21" s="804"/>
      <c r="P21" s="804"/>
      <c r="Q21" s="804"/>
      <c r="R21" s="804"/>
      <c r="S21" s="804"/>
      <c r="T21" s="804"/>
      <c r="U21" s="804"/>
      <c r="V21" s="804"/>
      <c r="W21" s="804"/>
      <c r="X21" s="804"/>
      <c r="Y21" s="804"/>
      <c r="Z21" s="804"/>
      <c r="AA21" s="804"/>
      <c r="AB21" s="748">
        <f t="shared" si="6"/>
        <v>0</v>
      </c>
    </row>
    <row r="22" spans="2:28" ht="15.05" customHeight="1">
      <c r="B22" s="1440"/>
      <c r="C22" s="1443"/>
      <c r="D22" s="746"/>
      <c r="E22" s="1426"/>
      <c r="F22" s="1433" t="s">
        <v>872</v>
      </c>
      <c r="G22" s="1433"/>
      <c r="H22" s="804"/>
      <c r="I22" s="804"/>
      <c r="J22" s="804"/>
      <c r="K22" s="804"/>
      <c r="L22" s="804"/>
      <c r="M22" s="804"/>
      <c r="N22" s="804"/>
      <c r="O22" s="804"/>
      <c r="P22" s="804"/>
      <c r="Q22" s="804"/>
      <c r="R22" s="804"/>
      <c r="S22" s="804"/>
      <c r="T22" s="804"/>
      <c r="U22" s="804"/>
      <c r="V22" s="804"/>
      <c r="W22" s="804"/>
      <c r="X22" s="804"/>
      <c r="Y22" s="804"/>
      <c r="Z22" s="804"/>
      <c r="AA22" s="804"/>
      <c r="AB22" s="748">
        <f t="shared" si="6"/>
        <v>0</v>
      </c>
    </row>
    <row r="23" spans="2:28" ht="15.05" customHeight="1">
      <c r="B23" s="1440"/>
      <c r="C23" s="1443"/>
      <c r="D23" s="1071"/>
      <c r="E23" s="1427"/>
      <c r="F23" s="1428" t="s">
        <v>791</v>
      </c>
      <c r="G23" s="1429"/>
      <c r="H23" s="804"/>
      <c r="I23" s="804"/>
      <c r="J23" s="804"/>
      <c r="K23" s="804"/>
      <c r="L23" s="804"/>
      <c r="M23" s="804"/>
      <c r="N23" s="804"/>
      <c r="O23" s="804"/>
      <c r="P23" s="804"/>
      <c r="Q23" s="804"/>
      <c r="R23" s="804"/>
      <c r="S23" s="804"/>
      <c r="T23" s="804"/>
      <c r="U23" s="804"/>
      <c r="V23" s="804"/>
      <c r="W23" s="804"/>
      <c r="X23" s="804"/>
      <c r="Y23" s="804"/>
      <c r="Z23" s="804"/>
      <c r="AA23" s="804"/>
      <c r="AB23" s="748">
        <f t="shared" si="6"/>
        <v>0</v>
      </c>
    </row>
    <row r="24" spans="2:28" ht="15.05" customHeight="1" thickBot="1">
      <c r="B24" s="1440"/>
      <c r="C24" s="1444"/>
      <c r="D24" s="1430" t="s">
        <v>871</v>
      </c>
      <c r="E24" s="1430"/>
      <c r="F24" s="1430"/>
      <c r="G24" s="1431"/>
      <c r="H24" s="745">
        <f t="shared" ref="H24:AA24" si="8">H7+H12</f>
        <v>0</v>
      </c>
      <c r="I24" s="745">
        <f t="shared" si="8"/>
        <v>0</v>
      </c>
      <c r="J24" s="745">
        <f t="shared" si="8"/>
        <v>0</v>
      </c>
      <c r="K24" s="745">
        <f t="shared" si="8"/>
        <v>0</v>
      </c>
      <c r="L24" s="745">
        <f t="shared" si="8"/>
        <v>0</v>
      </c>
      <c r="M24" s="745">
        <f t="shared" si="8"/>
        <v>0</v>
      </c>
      <c r="N24" s="745">
        <f t="shared" si="8"/>
        <v>0</v>
      </c>
      <c r="O24" s="745">
        <f t="shared" si="8"/>
        <v>0</v>
      </c>
      <c r="P24" s="745">
        <f t="shared" si="8"/>
        <v>0</v>
      </c>
      <c r="Q24" s="745">
        <f t="shared" si="8"/>
        <v>0</v>
      </c>
      <c r="R24" s="745">
        <f t="shared" si="8"/>
        <v>0</v>
      </c>
      <c r="S24" s="745">
        <f t="shared" si="8"/>
        <v>0</v>
      </c>
      <c r="T24" s="745">
        <f t="shared" si="8"/>
        <v>0</v>
      </c>
      <c r="U24" s="745">
        <f t="shared" si="8"/>
        <v>0</v>
      </c>
      <c r="V24" s="745">
        <f t="shared" si="8"/>
        <v>0</v>
      </c>
      <c r="W24" s="745">
        <f t="shared" si="8"/>
        <v>0</v>
      </c>
      <c r="X24" s="745">
        <f t="shared" si="8"/>
        <v>0</v>
      </c>
      <c r="Y24" s="745">
        <f t="shared" si="8"/>
        <v>0</v>
      </c>
      <c r="Z24" s="745">
        <f t="shared" si="8"/>
        <v>0</v>
      </c>
      <c r="AA24" s="745">
        <f t="shared" si="8"/>
        <v>0</v>
      </c>
      <c r="AB24" s="744">
        <f t="shared" si="6"/>
        <v>0</v>
      </c>
    </row>
    <row r="25" spans="2:28" ht="15.05" customHeight="1">
      <c r="B25" s="1440"/>
      <c r="C25" s="1434" t="s">
        <v>885</v>
      </c>
      <c r="D25" s="1423" t="s">
        <v>897</v>
      </c>
      <c r="E25" s="1424"/>
      <c r="F25" s="1424"/>
      <c r="G25" s="1425"/>
      <c r="H25" s="751">
        <f t="shared" ref="H25:AA25" si="9">SUM(H26:H29)</f>
        <v>0</v>
      </c>
      <c r="I25" s="751">
        <f t="shared" si="9"/>
        <v>0</v>
      </c>
      <c r="J25" s="751">
        <f t="shared" si="9"/>
        <v>0</v>
      </c>
      <c r="K25" s="751">
        <f t="shared" si="9"/>
        <v>0</v>
      </c>
      <c r="L25" s="751">
        <f t="shared" si="9"/>
        <v>0</v>
      </c>
      <c r="M25" s="751">
        <f t="shared" si="9"/>
        <v>0</v>
      </c>
      <c r="N25" s="751">
        <f t="shared" si="9"/>
        <v>0</v>
      </c>
      <c r="O25" s="751">
        <f t="shared" si="9"/>
        <v>0</v>
      </c>
      <c r="P25" s="751">
        <f t="shared" si="9"/>
        <v>0</v>
      </c>
      <c r="Q25" s="751">
        <f t="shared" si="9"/>
        <v>0</v>
      </c>
      <c r="R25" s="751">
        <f t="shared" si="9"/>
        <v>0</v>
      </c>
      <c r="S25" s="751">
        <f t="shared" si="9"/>
        <v>0</v>
      </c>
      <c r="T25" s="751">
        <f t="shared" si="9"/>
        <v>0</v>
      </c>
      <c r="U25" s="751">
        <f t="shared" si="9"/>
        <v>0</v>
      </c>
      <c r="V25" s="751">
        <f t="shared" si="9"/>
        <v>0</v>
      </c>
      <c r="W25" s="751">
        <f t="shared" si="9"/>
        <v>0</v>
      </c>
      <c r="X25" s="751">
        <f t="shared" si="9"/>
        <v>0</v>
      </c>
      <c r="Y25" s="751">
        <f t="shared" si="9"/>
        <v>0</v>
      </c>
      <c r="Z25" s="751">
        <f t="shared" si="9"/>
        <v>0</v>
      </c>
      <c r="AA25" s="751">
        <f t="shared" si="9"/>
        <v>0</v>
      </c>
      <c r="AB25" s="750">
        <f t="shared" si="6"/>
        <v>0</v>
      </c>
    </row>
    <row r="26" spans="2:28" ht="15.05" customHeight="1">
      <c r="B26" s="1440"/>
      <c r="C26" s="1435"/>
      <c r="D26" s="1426"/>
      <c r="E26" s="1420" t="s">
        <v>882</v>
      </c>
      <c r="F26" s="1421"/>
      <c r="G26" s="1422"/>
      <c r="H26" s="804"/>
      <c r="I26" s="804"/>
      <c r="J26" s="804"/>
      <c r="K26" s="804"/>
      <c r="L26" s="804"/>
      <c r="M26" s="804"/>
      <c r="N26" s="804"/>
      <c r="O26" s="804"/>
      <c r="P26" s="804"/>
      <c r="Q26" s="804"/>
      <c r="R26" s="804"/>
      <c r="S26" s="804"/>
      <c r="T26" s="804"/>
      <c r="U26" s="804"/>
      <c r="V26" s="804"/>
      <c r="W26" s="804"/>
      <c r="X26" s="804"/>
      <c r="Y26" s="804"/>
      <c r="Z26" s="804"/>
      <c r="AA26" s="804"/>
      <c r="AB26" s="748">
        <f t="shared" si="6"/>
        <v>0</v>
      </c>
    </row>
    <row r="27" spans="2:28" ht="15.05" customHeight="1">
      <c r="B27" s="1440"/>
      <c r="C27" s="1435"/>
      <c r="D27" s="1426"/>
      <c r="E27" s="1420" t="s">
        <v>881</v>
      </c>
      <c r="F27" s="1421"/>
      <c r="G27" s="1422"/>
      <c r="H27" s="804"/>
      <c r="I27" s="804"/>
      <c r="J27" s="804"/>
      <c r="K27" s="804"/>
      <c r="L27" s="804"/>
      <c r="M27" s="804"/>
      <c r="N27" s="804"/>
      <c r="O27" s="804"/>
      <c r="P27" s="804"/>
      <c r="Q27" s="804"/>
      <c r="R27" s="804"/>
      <c r="S27" s="804"/>
      <c r="T27" s="804"/>
      <c r="U27" s="804"/>
      <c r="V27" s="804"/>
      <c r="W27" s="804"/>
      <c r="X27" s="804"/>
      <c r="Y27" s="804"/>
      <c r="Z27" s="804"/>
      <c r="AA27" s="804"/>
      <c r="AB27" s="748">
        <f t="shared" si="6"/>
        <v>0</v>
      </c>
    </row>
    <row r="28" spans="2:28" ht="15.05" customHeight="1">
      <c r="B28" s="1440"/>
      <c r="C28" s="1435"/>
      <c r="D28" s="1426"/>
      <c r="E28" s="1420" t="s">
        <v>880</v>
      </c>
      <c r="F28" s="1421"/>
      <c r="G28" s="1422"/>
      <c r="H28" s="804"/>
      <c r="I28" s="804"/>
      <c r="J28" s="804"/>
      <c r="K28" s="804"/>
      <c r="L28" s="804"/>
      <c r="M28" s="804"/>
      <c r="N28" s="804"/>
      <c r="O28" s="804"/>
      <c r="P28" s="804"/>
      <c r="Q28" s="804"/>
      <c r="R28" s="804"/>
      <c r="S28" s="804"/>
      <c r="T28" s="804"/>
      <c r="U28" s="804"/>
      <c r="V28" s="804"/>
      <c r="W28" s="804"/>
      <c r="X28" s="804"/>
      <c r="Y28" s="804"/>
      <c r="Z28" s="804"/>
      <c r="AA28" s="804"/>
      <c r="AB28" s="748">
        <f t="shared" si="6"/>
        <v>0</v>
      </c>
    </row>
    <row r="29" spans="2:28" ht="15.05" customHeight="1">
      <c r="B29" s="1440"/>
      <c r="C29" s="1435"/>
      <c r="D29" s="1427"/>
      <c r="E29" s="1420" t="s">
        <v>878</v>
      </c>
      <c r="F29" s="1421"/>
      <c r="G29" s="1422"/>
      <c r="H29" s="804"/>
      <c r="I29" s="804"/>
      <c r="J29" s="804"/>
      <c r="K29" s="804"/>
      <c r="L29" s="804"/>
      <c r="M29" s="804"/>
      <c r="N29" s="804"/>
      <c r="O29" s="804"/>
      <c r="P29" s="804"/>
      <c r="Q29" s="804"/>
      <c r="R29" s="804"/>
      <c r="S29" s="804"/>
      <c r="T29" s="804"/>
      <c r="U29" s="804"/>
      <c r="V29" s="804"/>
      <c r="W29" s="804"/>
      <c r="X29" s="804"/>
      <c r="Y29" s="804"/>
      <c r="Z29" s="804"/>
      <c r="AA29" s="804"/>
      <c r="AB29" s="748">
        <f t="shared" si="6"/>
        <v>0</v>
      </c>
    </row>
    <row r="30" spans="2:28" ht="15.05" customHeight="1">
      <c r="B30" s="1440"/>
      <c r="C30" s="1435"/>
      <c r="D30" s="1423" t="s">
        <v>898</v>
      </c>
      <c r="E30" s="1424"/>
      <c r="F30" s="1424"/>
      <c r="G30" s="1425"/>
      <c r="H30" s="749">
        <f>H31+H32</f>
        <v>0</v>
      </c>
      <c r="I30" s="749">
        <f>I31+I32</f>
        <v>0</v>
      </c>
      <c r="J30" s="749">
        <f t="shared" ref="J30:AA30" si="10">J31+J32</f>
        <v>0</v>
      </c>
      <c r="K30" s="749">
        <f t="shared" si="10"/>
        <v>0</v>
      </c>
      <c r="L30" s="749">
        <f t="shared" si="10"/>
        <v>0</v>
      </c>
      <c r="M30" s="749">
        <f t="shared" si="10"/>
        <v>0</v>
      </c>
      <c r="N30" s="749">
        <f t="shared" si="10"/>
        <v>0</v>
      </c>
      <c r="O30" s="749">
        <f t="shared" si="10"/>
        <v>0</v>
      </c>
      <c r="P30" s="749">
        <f t="shared" si="10"/>
        <v>0</v>
      </c>
      <c r="Q30" s="749">
        <f t="shared" si="10"/>
        <v>0</v>
      </c>
      <c r="R30" s="749">
        <f t="shared" si="10"/>
        <v>0</v>
      </c>
      <c r="S30" s="749">
        <f t="shared" si="10"/>
        <v>0</v>
      </c>
      <c r="T30" s="749">
        <f t="shared" si="10"/>
        <v>0</v>
      </c>
      <c r="U30" s="749">
        <f t="shared" si="10"/>
        <v>0</v>
      </c>
      <c r="V30" s="749">
        <f t="shared" si="10"/>
        <v>0</v>
      </c>
      <c r="W30" s="749">
        <f t="shared" si="10"/>
        <v>0</v>
      </c>
      <c r="X30" s="749">
        <f t="shared" si="10"/>
        <v>0</v>
      </c>
      <c r="Y30" s="749">
        <f t="shared" si="10"/>
        <v>0</v>
      </c>
      <c r="Z30" s="749">
        <f t="shared" si="10"/>
        <v>0</v>
      </c>
      <c r="AA30" s="749">
        <f t="shared" si="10"/>
        <v>0</v>
      </c>
      <c r="AB30" s="748">
        <f t="shared" ref="AB30:AB33" si="11">SUM(H30:AA30)</f>
        <v>0</v>
      </c>
    </row>
    <row r="31" spans="2:28" ht="15.05" customHeight="1">
      <c r="B31" s="1440"/>
      <c r="C31" s="1435"/>
      <c r="D31" s="746"/>
      <c r="E31" s="1420" t="s">
        <v>896</v>
      </c>
      <c r="F31" s="1421"/>
      <c r="G31" s="1422"/>
      <c r="H31" s="804"/>
      <c r="I31" s="804"/>
      <c r="J31" s="804"/>
      <c r="K31" s="804"/>
      <c r="L31" s="804"/>
      <c r="M31" s="804"/>
      <c r="N31" s="804"/>
      <c r="O31" s="804"/>
      <c r="P31" s="804"/>
      <c r="Q31" s="804"/>
      <c r="R31" s="804"/>
      <c r="S31" s="804"/>
      <c r="T31" s="804"/>
      <c r="U31" s="804"/>
      <c r="V31" s="804"/>
      <c r="W31" s="804"/>
      <c r="X31" s="804"/>
      <c r="Y31" s="804"/>
      <c r="Z31" s="804"/>
      <c r="AA31" s="804"/>
      <c r="AB31" s="748">
        <f t="shared" si="11"/>
        <v>0</v>
      </c>
    </row>
    <row r="32" spans="2:28" ht="15.05" customHeight="1">
      <c r="B32" s="1440"/>
      <c r="C32" s="1435"/>
      <c r="D32" s="746"/>
      <c r="E32" s="1420" t="s">
        <v>589</v>
      </c>
      <c r="F32" s="1421"/>
      <c r="G32" s="1422"/>
      <c r="H32" s="749">
        <f>H33+H34+H37</f>
        <v>0</v>
      </c>
      <c r="I32" s="749">
        <f t="shared" ref="I32:AA32" si="12">I33+I34+I37</f>
        <v>0</v>
      </c>
      <c r="J32" s="749">
        <f t="shared" si="12"/>
        <v>0</v>
      </c>
      <c r="K32" s="749">
        <f t="shared" si="12"/>
        <v>0</v>
      </c>
      <c r="L32" s="749">
        <f t="shared" si="12"/>
        <v>0</v>
      </c>
      <c r="M32" s="749">
        <f t="shared" si="12"/>
        <v>0</v>
      </c>
      <c r="N32" s="749">
        <f t="shared" si="12"/>
        <v>0</v>
      </c>
      <c r="O32" s="749">
        <f t="shared" si="12"/>
        <v>0</v>
      </c>
      <c r="P32" s="749">
        <f t="shared" si="12"/>
        <v>0</v>
      </c>
      <c r="Q32" s="749">
        <f t="shared" si="12"/>
        <v>0</v>
      </c>
      <c r="R32" s="749">
        <f t="shared" si="12"/>
        <v>0</v>
      </c>
      <c r="S32" s="749">
        <f t="shared" si="12"/>
        <v>0</v>
      </c>
      <c r="T32" s="749">
        <f t="shared" si="12"/>
        <v>0</v>
      </c>
      <c r="U32" s="749">
        <f t="shared" si="12"/>
        <v>0</v>
      </c>
      <c r="V32" s="749">
        <f t="shared" si="12"/>
        <v>0</v>
      </c>
      <c r="W32" s="749">
        <f t="shared" si="12"/>
        <v>0</v>
      </c>
      <c r="X32" s="749">
        <f t="shared" si="12"/>
        <v>0</v>
      </c>
      <c r="Y32" s="749">
        <f t="shared" si="12"/>
        <v>0</v>
      </c>
      <c r="Z32" s="749">
        <f t="shared" si="12"/>
        <v>0</v>
      </c>
      <c r="AA32" s="749">
        <f t="shared" si="12"/>
        <v>0</v>
      </c>
      <c r="AB32" s="748">
        <f t="shared" si="11"/>
        <v>0</v>
      </c>
    </row>
    <row r="33" spans="2:28" ht="15.05" customHeight="1">
      <c r="B33" s="1440"/>
      <c r="C33" s="1435"/>
      <c r="D33" s="1426"/>
      <c r="E33" s="1420" t="s">
        <v>245</v>
      </c>
      <c r="F33" s="1421"/>
      <c r="G33" s="1422"/>
      <c r="H33" s="804"/>
      <c r="I33" s="804"/>
      <c r="J33" s="804"/>
      <c r="K33" s="804"/>
      <c r="L33" s="804"/>
      <c r="M33" s="804"/>
      <c r="N33" s="804"/>
      <c r="O33" s="804"/>
      <c r="P33" s="804"/>
      <c r="Q33" s="804"/>
      <c r="R33" s="804"/>
      <c r="S33" s="804"/>
      <c r="T33" s="804"/>
      <c r="U33" s="804"/>
      <c r="V33" s="804"/>
      <c r="W33" s="804"/>
      <c r="X33" s="804"/>
      <c r="Y33" s="804"/>
      <c r="Z33" s="804"/>
      <c r="AA33" s="804"/>
      <c r="AB33" s="748">
        <f t="shared" si="11"/>
        <v>0</v>
      </c>
    </row>
    <row r="34" spans="2:28" ht="15.05" customHeight="1">
      <c r="B34" s="1440"/>
      <c r="C34" s="1435"/>
      <c r="D34" s="1426"/>
      <c r="E34" s="1423" t="s">
        <v>875</v>
      </c>
      <c r="F34" s="1421"/>
      <c r="G34" s="1422"/>
      <c r="H34" s="749">
        <f t="shared" ref="H34:AA34" si="13">SUM(H35:H36)</f>
        <v>0</v>
      </c>
      <c r="I34" s="749">
        <f t="shared" si="13"/>
        <v>0</v>
      </c>
      <c r="J34" s="749">
        <f t="shared" si="13"/>
        <v>0</v>
      </c>
      <c r="K34" s="749">
        <f t="shared" si="13"/>
        <v>0</v>
      </c>
      <c r="L34" s="749">
        <f t="shared" si="13"/>
        <v>0</v>
      </c>
      <c r="M34" s="749">
        <f t="shared" si="13"/>
        <v>0</v>
      </c>
      <c r="N34" s="749">
        <f t="shared" si="13"/>
        <v>0</v>
      </c>
      <c r="O34" s="749">
        <f t="shared" si="13"/>
        <v>0</v>
      </c>
      <c r="P34" s="749">
        <f t="shared" si="13"/>
        <v>0</v>
      </c>
      <c r="Q34" s="749">
        <f t="shared" si="13"/>
        <v>0</v>
      </c>
      <c r="R34" s="749">
        <f t="shared" si="13"/>
        <v>0</v>
      </c>
      <c r="S34" s="749">
        <f t="shared" si="13"/>
        <v>0</v>
      </c>
      <c r="T34" s="749">
        <f t="shared" si="13"/>
        <v>0</v>
      </c>
      <c r="U34" s="749">
        <f t="shared" si="13"/>
        <v>0</v>
      </c>
      <c r="V34" s="749">
        <f t="shared" si="13"/>
        <v>0</v>
      </c>
      <c r="W34" s="749">
        <f t="shared" si="13"/>
        <v>0</v>
      </c>
      <c r="X34" s="749">
        <f t="shared" si="13"/>
        <v>0</v>
      </c>
      <c r="Y34" s="749">
        <f t="shared" si="13"/>
        <v>0</v>
      </c>
      <c r="Z34" s="749">
        <f t="shared" si="13"/>
        <v>0</v>
      </c>
      <c r="AA34" s="749">
        <f t="shared" si="13"/>
        <v>0</v>
      </c>
      <c r="AB34" s="748">
        <f t="shared" ref="AB34:AB45" si="14">SUM(H34:AA34)</f>
        <v>0</v>
      </c>
    </row>
    <row r="35" spans="2:28" ht="15.05" customHeight="1">
      <c r="B35" s="1440"/>
      <c r="C35" s="1435"/>
      <c r="D35" s="1426"/>
      <c r="E35" s="1069"/>
      <c r="F35" s="1066" t="s">
        <v>874</v>
      </c>
      <c r="G35" s="1065"/>
      <c r="H35" s="804"/>
      <c r="I35" s="804"/>
      <c r="J35" s="804"/>
      <c r="K35" s="804"/>
      <c r="L35" s="804"/>
      <c r="M35" s="804"/>
      <c r="N35" s="804"/>
      <c r="O35" s="804"/>
      <c r="P35" s="804"/>
      <c r="Q35" s="804"/>
      <c r="R35" s="804"/>
      <c r="S35" s="804"/>
      <c r="T35" s="804"/>
      <c r="U35" s="804"/>
      <c r="V35" s="804"/>
      <c r="W35" s="804"/>
      <c r="X35" s="804"/>
      <c r="Y35" s="804"/>
      <c r="Z35" s="804"/>
      <c r="AA35" s="804"/>
      <c r="AB35" s="748">
        <f t="shared" si="14"/>
        <v>0</v>
      </c>
    </row>
    <row r="36" spans="2:28" ht="15.05" customHeight="1">
      <c r="B36" s="1440"/>
      <c r="C36" s="1435"/>
      <c r="D36" s="1426"/>
      <c r="E36" s="1070"/>
      <c r="F36" s="1066" t="s">
        <v>791</v>
      </c>
      <c r="G36" s="1065"/>
      <c r="H36" s="804"/>
      <c r="I36" s="804"/>
      <c r="J36" s="804"/>
      <c r="K36" s="804"/>
      <c r="L36" s="804"/>
      <c r="M36" s="804"/>
      <c r="N36" s="804"/>
      <c r="O36" s="804"/>
      <c r="P36" s="804"/>
      <c r="Q36" s="804"/>
      <c r="R36" s="804"/>
      <c r="S36" s="804"/>
      <c r="T36" s="804"/>
      <c r="U36" s="804"/>
      <c r="V36" s="804"/>
      <c r="W36" s="804"/>
      <c r="X36" s="804"/>
      <c r="Y36" s="804"/>
      <c r="Z36" s="804"/>
      <c r="AA36" s="804"/>
      <c r="AB36" s="748">
        <f t="shared" si="14"/>
        <v>0</v>
      </c>
    </row>
    <row r="37" spans="2:28" ht="15.05" customHeight="1">
      <c r="B37" s="1440"/>
      <c r="C37" s="1435"/>
      <c r="D37" s="1427"/>
      <c r="E37" s="1420" t="s">
        <v>873</v>
      </c>
      <c r="F37" s="1421"/>
      <c r="G37" s="1422"/>
      <c r="H37" s="804"/>
      <c r="I37" s="804"/>
      <c r="J37" s="804"/>
      <c r="K37" s="804"/>
      <c r="L37" s="804"/>
      <c r="M37" s="804"/>
      <c r="N37" s="804"/>
      <c r="O37" s="804"/>
      <c r="P37" s="804"/>
      <c r="Q37" s="804"/>
      <c r="R37" s="804"/>
      <c r="S37" s="804"/>
      <c r="T37" s="804"/>
      <c r="U37" s="804"/>
      <c r="V37" s="804"/>
      <c r="W37" s="804"/>
      <c r="X37" s="804"/>
      <c r="Y37" s="804"/>
      <c r="Z37" s="804"/>
      <c r="AA37" s="804"/>
      <c r="AB37" s="748">
        <f t="shared" si="14"/>
        <v>0</v>
      </c>
    </row>
    <row r="38" spans="2:28" ht="15.05" customHeight="1" thickBot="1">
      <c r="B38" s="1440"/>
      <c r="C38" s="1436"/>
      <c r="D38" s="1418" t="s">
        <v>871</v>
      </c>
      <c r="E38" s="1418"/>
      <c r="F38" s="1418"/>
      <c r="G38" s="1419"/>
      <c r="H38" s="745">
        <f t="shared" ref="H38:AA38" si="15">H25+H30</f>
        <v>0</v>
      </c>
      <c r="I38" s="745">
        <f t="shared" si="15"/>
        <v>0</v>
      </c>
      <c r="J38" s="745">
        <f t="shared" si="15"/>
        <v>0</v>
      </c>
      <c r="K38" s="745">
        <f t="shared" si="15"/>
        <v>0</v>
      </c>
      <c r="L38" s="745">
        <f t="shared" si="15"/>
        <v>0</v>
      </c>
      <c r="M38" s="745">
        <f t="shared" si="15"/>
        <v>0</v>
      </c>
      <c r="N38" s="745">
        <f t="shared" si="15"/>
        <v>0</v>
      </c>
      <c r="O38" s="745">
        <f t="shared" si="15"/>
        <v>0</v>
      </c>
      <c r="P38" s="745">
        <f t="shared" si="15"/>
        <v>0</v>
      </c>
      <c r="Q38" s="745">
        <f t="shared" si="15"/>
        <v>0</v>
      </c>
      <c r="R38" s="745">
        <f t="shared" si="15"/>
        <v>0</v>
      </c>
      <c r="S38" s="745">
        <f t="shared" si="15"/>
        <v>0</v>
      </c>
      <c r="T38" s="745">
        <f t="shared" si="15"/>
        <v>0</v>
      </c>
      <c r="U38" s="745">
        <f t="shared" si="15"/>
        <v>0</v>
      </c>
      <c r="V38" s="745">
        <f t="shared" si="15"/>
        <v>0</v>
      </c>
      <c r="W38" s="745">
        <f t="shared" si="15"/>
        <v>0</v>
      </c>
      <c r="X38" s="745">
        <f t="shared" si="15"/>
        <v>0</v>
      </c>
      <c r="Y38" s="745">
        <f t="shared" si="15"/>
        <v>0</v>
      </c>
      <c r="Z38" s="745">
        <f t="shared" si="15"/>
        <v>0</v>
      </c>
      <c r="AA38" s="745">
        <f t="shared" si="15"/>
        <v>0</v>
      </c>
      <c r="AB38" s="744">
        <f t="shared" si="14"/>
        <v>0</v>
      </c>
    </row>
    <row r="39" spans="2:28" ht="15.05" customHeight="1">
      <c r="B39" s="1440"/>
      <c r="C39" s="1434" t="s">
        <v>884</v>
      </c>
      <c r="D39" s="1423" t="s">
        <v>897</v>
      </c>
      <c r="E39" s="1424"/>
      <c r="F39" s="1424"/>
      <c r="G39" s="1425"/>
      <c r="H39" s="751">
        <f t="shared" ref="H39:AA39" si="16">SUM(H40:H43)</f>
        <v>0</v>
      </c>
      <c r="I39" s="751">
        <f t="shared" si="16"/>
        <v>0</v>
      </c>
      <c r="J39" s="751">
        <f t="shared" si="16"/>
        <v>0</v>
      </c>
      <c r="K39" s="751">
        <f t="shared" si="16"/>
        <v>0</v>
      </c>
      <c r="L39" s="751">
        <f t="shared" si="16"/>
        <v>0</v>
      </c>
      <c r="M39" s="751">
        <f t="shared" si="16"/>
        <v>0</v>
      </c>
      <c r="N39" s="751">
        <f t="shared" si="16"/>
        <v>0</v>
      </c>
      <c r="O39" s="751">
        <f t="shared" si="16"/>
        <v>0</v>
      </c>
      <c r="P39" s="751">
        <f t="shared" si="16"/>
        <v>0</v>
      </c>
      <c r="Q39" s="751">
        <f t="shared" si="16"/>
        <v>0</v>
      </c>
      <c r="R39" s="751">
        <f t="shared" si="16"/>
        <v>0</v>
      </c>
      <c r="S39" s="751">
        <f t="shared" si="16"/>
        <v>0</v>
      </c>
      <c r="T39" s="751">
        <f t="shared" si="16"/>
        <v>0</v>
      </c>
      <c r="U39" s="751">
        <f t="shared" si="16"/>
        <v>0</v>
      </c>
      <c r="V39" s="751">
        <f t="shared" si="16"/>
        <v>0</v>
      </c>
      <c r="W39" s="751">
        <f t="shared" si="16"/>
        <v>0</v>
      </c>
      <c r="X39" s="751">
        <f t="shared" si="16"/>
        <v>0</v>
      </c>
      <c r="Y39" s="751">
        <f t="shared" si="16"/>
        <v>0</v>
      </c>
      <c r="Z39" s="751">
        <f t="shared" si="16"/>
        <v>0</v>
      </c>
      <c r="AA39" s="751">
        <f t="shared" si="16"/>
        <v>0</v>
      </c>
      <c r="AB39" s="750">
        <f t="shared" si="14"/>
        <v>0</v>
      </c>
    </row>
    <row r="40" spans="2:28" ht="15.05" customHeight="1">
      <c r="B40" s="1440"/>
      <c r="C40" s="1435"/>
      <c r="D40" s="1426"/>
      <c r="E40" s="1420" t="s">
        <v>882</v>
      </c>
      <c r="F40" s="1421"/>
      <c r="G40" s="1422"/>
      <c r="H40" s="804"/>
      <c r="I40" s="804"/>
      <c r="J40" s="804"/>
      <c r="K40" s="804"/>
      <c r="L40" s="804"/>
      <c r="M40" s="804"/>
      <c r="N40" s="804"/>
      <c r="O40" s="804"/>
      <c r="P40" s="804"/>
      <c r="Q40" s="804"/>
      <c r="R40" s="804"/>
      <c r="S40" s="804"/>
      <c r="T40" s="804"/>
      <c r="U40" s="804"/>
      <c r="V40" s="804"/>
      <c r="W40" s="804"/>
      <c r="X40" s="804"/>
      <c r="Y40" s="804"/>
      <c r="Z40" s="804"/>
      <c r="AA40" s="804"/>
      <c r="AB40" s="748">
        <f t="shared" si="14"/>
        <v>0</v>
      </c>
    </row>
    <row r="41" spans="2:28" ht="15.05" customHeight="1">
      <c r="B41" s="1440"/>
      <c r="C41" s="1435"/>
      <c r="D41" s="1426"/>
      <c r="E41" s="1420" t="s">
        <v>881</v>
      </c>
      <c r="F41" s="1421"/>
      <c r="G41" s="1422"/>
      <c r="H41" s="804"/>
      <c r="I41" s="804"/>
      <c r="J41" s="804"/>
      <c r="K41" s="804"/>
      <c r="L41" s="804"/>
      <c r="M41" s="804"/>
      <c r="N41" s="804"/>
      <c r="O41" s="804"/>
      <c r="P41" s="804"/>
      <c r="Q41" s="804"/>
      <c r="R41" s="804"/>
      <c r="S41" s="804"/>
      <c r="T41" s="804"/>
      <c r="U41" s="804"/>
      <c r="V41" s="804"/>
      <c r="W41" s="804"/>
      <c r="X41" s="804"/>
      <c r="Y41" s="804"/>
      <c r="Z41" s="804"/>
      <c r="AA41" s="804"/>
      <c r="AB41" s="748">
        <f t="shared" si="14"/>
        <v>0</v>
      </c>
    </row>
    <row r="42" spans="2:28" ht="15.05" customHeight="1">
      <c r="B42" s="1440"/>
      <c r="C42" s="1435"/>
      <c r="D42" s="1426"/>
      <c r="E42" s="1420" t="s">
        <v>880</v>
      </c>
      <c r="F42" s="1421"/>
      <c r="G42" s="1422"/>
      <c r="H42" s="804"/>
      <c r="I42" s="804"/>
      <c r="J42" s="804"/>
      <c r="K42" s="804"/>
      <c r="L42" s="804"/>
      <c r="M42" s="804"/>
      <c r="N42" s="804"/>
      <c r="O42" s="804"/>
      <c r="P42" s="804"/>
      <c r="Q42" s="804"/>
      <c r="R42" s="804"/>
      <c r="S42" s="804"/>
      <c r="T42" s="804"/>
      <c r="U42" s="804"/>
      <c r="V42" s="804"/>
      <c r="W42" s="804"/>
      <c r="X42" s="804"/>
      <c r="Y42" s="804"/>
      <c r="Z42" s="804"/>
      <c r="AA42" s="804"/>
      <c r="AB42" s="748">
        <f t="shared" si="14"/>
        <v>0</v>
      </c>
    </row>
    <row r="43" spans="2:28" ht="15.05" customHeight="1">
      <c r="B43" s="1440"/>
      <c r="C43" s="1435"/>
      <c r="D43" s="1427"/>
      <c r="E43" s="1420" t="s">
        <v>878</v>
      </c>
      <c r="F43" s="1421"/>
      <c r="G43" s="1422"/>
      <c r="H43" s="804"/>
      <c r="I43" s="804"/>
      <c r="J43" s="804"/>
      <c r="K43" s="804"/>
      <c r="L43" s="804"/>
      <c r="M43" s="804"/>
      <c r="N43" s="804"/>
      <c r="O43" s="804"/>
      <c r="P43" s="804"/>
      <c r="Q43" s="804"/>
      <c r="R43" s="804"/>
      <c r="S43" s="804"/>
      <c r="T43" s="804"/>
      <c r="U43" s="804"/>
      <c r="V43" s="804"/>
      <c r="W43" s="804"/>
      <c r="X43" s="804"/>
      <c r="Y43" s="804"/>
      <c r="Z43" s="804"/>
      <c r="AA43" s="804"/>
      <c r="AB43" s="748">
        <f t="shared" si="14"/>
        <v>0</v>
      </c>
    </row>
    <row r="44" spans="2:28" ht="15.05" customHeight="1">
      <c r="B44" s="1440"/>
      <c r="C44" s="1435"/>
      <c r="D44" s="1423" t="s">
        <v>898</v>
      </c>
      <c r="E44" s="1424"/>
      <c r="F44" s="1424"/>
      <c r="G44" s="1425"/>
      <c r="H44" s="749">
        <f>H45+H46</f>
        <v>0</v>
      </c>
      <c r="I44" s="749">
        <f t="shared" ref="I44:AA44" si="17">I45+I46</f>
        <v>0</v>
      </c>
      <c r="J44" s="749">
        <f t="shared" si="17"/>
        <v>0</v>
      </c>
      <c r="K44" s="749">
        <f t="shared" si="17"/>
        <v>0</v>
      </c>
      <c r="L44" s="749">
        <f t="shared" si="17"/>
        <v>0</v>
      </c>
      <c r="M44" s="749">
        <f t="shared" si="17"/>
        <v>0</v>
      </c>
      <c r="N44" s="749">
        <f t="shared" si="17"/>
        <v>0</v>
      </c>
      <c r="O44" s="749">
        <f t="shared" si="17"/>
        <v>0</v>
      </c>
      <c r="P44" s="749">
        <f t="shared" si="17"/>
        <v>0</v>
      </c>
      <c r="Q44" s="749">
        <f t="shared" si="17"/>
        <v>0</v>
      </c>
      <c r="R44" s="749">
        <f t="shared" si="17"/>
        <v>0</v>
      </c>
      <c r="S44" s="749">
        <f t="shared" si="17"/>
        <v>0</v>
      </c>
      <c r="T44" s="749">
        <f t="shared" si="17"/>
        <v>0</v>
      </c>
      <c r="U44" s="749">
        <f t="shared" si="17"/>
        <v>0</v>
      </c>
      <c r="V44" s="749">
        <f t="shared" si="17"/>
        <v>0</v>
      </c>
      <c r="W44" s="749">
        <f t="shared" si="17"/>
        <v>0</v>
      </c>
      <c r="X44" s="749">
        <f t="shared" si="17"/>
        <v>0</v>
      </c>
      <c r="Y44" s="749">
        <f t="shared" si="17"/>
        <v>0</v>
      </c>
      <c r="Z44" s="749">
        <f t="shared" si="17"/>
        <v>0</v>
      </c>
      <c r="AA44" s="749">
        <f t="shared" si="17"/>
        <v>0</v>
      </c>
      <c r="AB44" s="748">
        <f t="shared" si="14"/>
        <v>0</v>
      </c>
    </row>
    <row r="45" spans="2:28" ht="15.05" customHeight="1">
      <c r="B45" s="1440"/>
      <c r="C45" s="1435"/>
      <c r="D45" s="1426"/>
      <c r="E45" s="1420" t="s">
        <v>896</v>
      </c>
      <c r="F45" s="1421"/>
      <c r="G45" s="1422"/>
      <c r="H45" s="804"/>
      <c r="I45" s="804"/>
      <c r="J45" s="804"/>
      <c r="K45" s="804"/>
      <c r="L45" s="804"/>
      <c r="M45" s="804"/>
      <c r="N45" s="804"/>
      <c r="O45" s="804"/>
      <c r="P45" s="804"/>
      <c r="Q45" s="804"/>
      <c r="R45" s="804"/>
      <c r="S45" s="804"/>
      <c r="T45" s="804"/>
      <c r="U45" s="804"/>
      <c r="V45" s="804"/>
      <c r="W45" s="804"/>
      <c r="X45" s="804"/>
      <c r="Y45" s="804"/>
      <c r="Z45" s="804"/>
      <c r="AA45" s="804"/>
      <c r="AB45" s="748">
        <f t="shared" si="14"/>
        <v>0</v>
      </c>
    </row>
    <row r="46" spans="2:28" ht="15.05" customHeight="1">
      <c r="B46" s="1440"/>
      <c r="C46" s="1435"/>
      <c r="D46" s="1426"/>
      <c r="E46" s="1420" t="s">
        <v>589</v>
      </c>
      <c r="F46" s="1421"/>
      <c r="G46" s="1422"/>
      <c r="H46" s="749">
        <f>H47+H48+H51</f>
        <v>0</v>
      </c>
      <c r="I46" s="749">
        <f>I47+I48+I51</f>
        <v>0</v>
      </c>
      <c r="J46" s="749">
        <f t="shared" ref="J46" si="18">J47+J48+J51</f>
        <v>0</v>
      </c>
      <c r="K46" s="749">
        <f t="shared" ref="K46" si="19">K47+K48+K51</f>
        <v>0</v>
      </c>
      <c r="L46" s="749">
        <f t="shared" ref="L46" si="20">L47+L48+L51</f>
        <v>0</v>
      </c>
      <c r="M46" s="749">
        <f t="shared" ref="M46" si="21">M47+M48+M51</f>
        <v>0</v>
      </c>
      <c r="N46" s="749">
        <f t="shared" ref="N46" si="22">N47+N48+N51</f>
        <v>0</v>
      </c>
      <c r="O46" s="749">
        <f t="shared" ref="O46" si="23">O47+O48+O51</f>
        <v>0</v>
      </c>
      <c r="P46" s="749">
        <f t="shared" ref="P46" si="24">P47+P48+P51</f>
        <v>0</v>
      </c>
      <c r="Q46" s="749">
        <f t="shared" ref="Q46" si="25">Q47+Q48+Q51</f>
        <v>0</v>
      </c>
      <c r="R46" s="749">
        <f t="shared" ref="R46" si="26">R47+R48+R51</f>
        <v>0</v>
      </c>
      <c r="S46" s="749">
        <f t="shared" ref="S46" si="27">S47+S48+S51</f>
        <v>0</v>
      </c>
      <c r="T46" s="749">
        <f t="shared" ref="T46" si="28">T47+T48+T51</f>
        <v>0</v>
      </c>
      <c r="U46" s="749">
        <f t="shared" ref="U46" si="29">U47+U48+U51</f>
        <v>0</v>
      </c>
      <c r="V46" s="749">
        <f t="shared" ref="V46" si="30">V47+V48+V51</f>
        <v>0</v>
      </c>
      <c r="W46" s="749">
        <f t="shared" ref="W46" si="31">W47+W48+W51</f>
        <v>0</v>
      </c>
      <c r="X46" s="749">
        <f t="shared" ref="X46" si="32">X47+X48+X51</f>
        <v>0</v>
      </c>
      <c r="Y46" s="749">
        <f t="shared" ref="Y46" si="33">Y47+Y48+Y51</f>
        <v>0</v>
      </c>
      <c r="Z46" s="749">
        <f t="shared" ref="Z46" si="34">Z47+Z48+Z51</f>
        <v>0</v>
      </c>
      <c r="AA46" s="749">
        <f t="shared" ref="AA46" si="35">AA47+AA48+AA51</f>
        <v>0</v>
      </c>
      <c r="AB46" s="748"/>
    </row>
    <row r="47" spans="2:28" ht="15.05" customHeight="1">
      <c r="B47" s="1440"/>
      <c r="C47" s="1435"/>
      <c r="D47" s="1426"/>
      <c r="E47" s="1420" t="s">
        <v>245</v>
      </c>
      <c r="F47" s="1421"/>
      <c r="G47" s="1422"/>
      <c r="H47" s="804"/>
      <c r="I47" s="804"/>
      <c r="J47" s="804"/>
      <c r="K47" s="804"/>
      <c r="L47" s="804"/>
      <c r="M47" s="804"/>
      <c r="N47" s="804"/>
      <c r="O47" s="804"/>
      <c r="P47" s="804"/>
      <c r="Q47" s="804"/>
      <c r="R47" s="804"/>
      <c r="S47" s="804"/>
      <c r="T47" s="804"/>
      <c r="U47" s="804"/>
      <c r="V47" s="804"/>
      <c r="W47" s="804"/>
      <c r="X47" s="804"/>
      <c r="Y47" s="804"/>
      <c r="Z47" s="804"/>
      <c r="AA47" s="804"/>
      <c r="AB47" s="748">
        <f t="shared" ref="AB47:AB59" si="36">SUM(H47:AA47)</f>
        <v>0</v>
      </c>
    </row>
    <row r="48" spans="2:28" ht="15.05" customHeight="1">
      <c r="B48" s="1440"/>
      <c r="C48" s="1435"/>
      <c r="D48" s="1426"/>
      <c r="E48" s="1423" t="s">
        <v>875</v>
      </c>
      <c r="F48" s="1421"/>
      <c r="G48" s="1422"/>
      <c r="H48" s="749">
        <f t="shared" ref="H48:AA48" si="37">SUM(H49:H50)</f>
        <v>0</v>
      </c>
      <c r="I48" s="749">
        <f t="shared" si="37"/>
        <v>0</v>
      </c>
      <c r="J48" s="749">
        <f t="shared" si="37"/>
        <v>0</v>
      </c>
      <c r="K48" s="749">
        <f t="shared" si="37"/>
        <v>0</v>
      </c>
      <c r="L48" s="749">
        <f t="shared" si="37"/>
        <v>0</v>
      </c>
      <c r="M48" s="749">
        <f t="shared" si="37"/>
        <v>0</v>
      </c>
      <c r="N48" s="749">
        <f t="shared" si="37"/>
        <v>0</v>
      </c>
      <c r="O48" s="749">
        <f t="shared" si="37"/>
        <v>0</v>
      </c>
      <c r="P48" s="749">
        <f t="shared" si="37"/>
        <v>0</v>
      </c>
      <c r="Q48" s="749">
        <f t="shared" si="37"/>
        <v>0</v>
      </c>
      <c r="R48" s="749">
        <f t="shared" si="37"/>
        <v>0</v>
      </c>
      <c r="S48" s="749">
        <f t="shared" si="37"/>
        <v>0</v>
      </c>
      <c r="T48" s="749">
        <f t="shared" si="37"/>
        <v>0</v>
      </c>
      <c r="U48" s="749">
        <f t="shared" si="37"/>
        <v>0</v>
      </c>
      <c r="V48" s="749">
        <f t="shared" si="37"/>
        <v>0</v>
      </c>
      <c r="W48" s="749">
        <f t="shared" si="37"/>
        <v>0</v>
      </c>
      <c r="X48" s="749">
        <f t="shared" si="37"/>
        <v>0</v>
      </c>
      <c r="Y48" s="749">
        <f t="shared" si="37"/>
        <v>0</v>
      </c>
      <c r="Z48" s="749">
        <f t="shared" si="37"/>
        <v>0</v>
      </c>
      <c r="AA48" s="749">
        <f t="shared" si="37"/>
        <v>0</v>
      </c>
      <c r="AB48" s="748">
        <f t="shared" si="36"/>
        <v>0</v>
      </c>
    </row>
    <row r="49" spans="2:28" ht="15.05" customHeight="1">
      <c r="B49" s="1440"/>
      <c r="C49" s="1435"/>
      <c r="D49" s="1426"/>
      <c r="E49" s="1069"/>
      <c r="F49" s="1066" t="s">
        <v>874</v>
      </c>
      <c r="G49" s="1065"/>
      <c r="H49" s="804"/>
      <c r="I49" s="804"/>
      <c r="J49" s="804"/>
      <c r="K49" s="804"/>
      <c r="L49" s="804"/>
      <c r="M49" s="804"/>
      <c r="N49" s="804"/>
      <c r="O49" s="804"/>
      <c r="P49" s="804"/>
      <c r="Q49" s="804"/>
      <c r="R49" s="804"/>
      <c r="S49" s="804"/>
      <c r="T49" s="804"/>
      <c r="U49" s="804"/>
      <c r="V49" s="804"/>
      <c r="W49" s="804"/>
      <c r="X49" s="804"/>
      <c r="Y49" s="804"/>
      <c r="Z49" s="804"/>
      <c r="AA49" s="804"/>
      <c r="AB49" s="748">
        <f t="shared" si="36"/>
        <v>0</v>
      </c>
    </row>
    <row r="50" spans="2:28" ht="15.05" customHeight="1">
      <c r="B50" s="1440"/>
      <c r="C50" s="1435"/>
      <c r="D50" s="1426"/>
      <c r="E50" s="1070"/>
      <c r="F50" s="1066" t="s">
        <v>791</v>
      </c>
      <c r="G50" s="1065"/>
      <c r="H50" s="804"/>
      <c r="I50" s="804"/>
      <c r="J50" s="804"/>
      <c r="K50" s="804"/>
      <c r="L50" s="804"/>
      <c r="M50" s="804"/>
      <c r="N50" s="804"/>
      <c r="O50" s="804"/>
      <c r="P50" s="804"/>
      <c r="Q50" s="804"/>
      <c r="R50" s="804"/>
      <c r="S50" s="804"/>
      <c r="T50" s="804"/>
      <c r="U50" s="804"/>
      <c r="V50" s="804"/>
      <c r="W50" s="804"/>
      <c r="X50" s="804"/>
      <c r="Y50" s="804"/>
      <c r="Z50" s="804"/>
      <c r="AA50" s="804"/>
      <c r="AB50" s="748">
        <f t="shared" si="36"/>
        <v>0</v>
      </c>
    </row>
    <row r="51" spans="2:28" ht="15.05" customHeight="1">
      <c r="B51" s="1440"/>
      <c r="C51" s="1435"/>
      <c r="D51" s="1427"/>
      <c r="E51" s="1420" t="s">
        <v>873</v>
      </c>
      <c r="F51" s="1421"/>
      <c r="G51" s="1422"/>
      <c r="H51" s="804"/>
      <c r="I51" s="804"/>
      <c r="J51" s="804"/>
      <c r="K51" s="804"/>
      <c r="L51" s="804"/>
      <c r="M51" s="804"/>
      <c r="N51" s="804"/>
      <c r="O51" s="804"/>
      <c r="P51" s="804"/>
      <c r="Q51" s="804"/>
      <c r="R51" s="804"/>
      <c r="S51" s="804"/>
      <c r="T51" s="804"/>
      <c r="U51" s="804"/>
      <c r="V51" s="804"/>
      <c r="W51" s="804"/>
      <c r="X51" s="804"/>
      <c r="Y51" s="804"/>
      <c r="Z51" s="804"/>
      <c r="AA51" s="804"/>
      <c r="AB51" s="748">
        <f t="shared" si="36"/>
        <v>0</v>
      </c>
    </row>
    <row r="52" spans="2:28" ht="15.05" customHeight="1" thickBot="1">
      <c r="B52" s="1440"/>
      <c r="C52" s="1436"/>
      <c r="D52" s="1418" t="s">
        <v>871</v>
      </c>
      <c r="E52" s="1418"/>
      <c r="F52" s="1418"/>
      <c r="G52" s="1419"/>
      <c r="H52" s="745">
        <f t="shared" ref="H52:AA52" si="38">H39+H44</f>
        <v>0</v>
      </c>
      <c r="I52" s="745">
        <f t="shared" si="38"/>
        <v>0</v>
      </c>
      <c r="J52" s="745">
        <f t="shared" si="38"/>
        <v>0</v>
      </c>
      <c r="K52" s="745">
        <f t="shared" si="38"/>
        <v>0</v>
      </c>
      <c r="L52" s="745">
        <f t="shared" si="38"/>
        <v>0</v>
      </c>
      <c r="M52" s="745">
        <f t="shared" si="38"/>
        <v>0</v>
      </c>
      <c r="N52" s="745">
        <f t="shared" si="38"/>
        <v>0</v>
      </c>
      <c r="O52" s="745">
        <f t="shared" si="38"/>
        <v>0</v>
      </c>
      <c r="P52" s="745">
        <f t="shared" si="38"/>
        <v>0</v>
      </c>
      <c r="Q52" s="745">
        <f t="shared" si="38"/>
        <v>0</v>
      </c>
      <c r="R52" s="745">
        <f t="shared" si="38"/>
        <v>0</v>
      </c>
      <c r="S52" s="745">
        <f t="shared" si="38"/>
        <v>0</v>
      </c>
      <c r="T52" s="745">
        <f t="shared" si="38"/>
        <v>0</v>
      </c>
      <c r="U52" s="745">
        <f t="shared" si="38"/>
        <v>0</v>
      </c>
      <c r="V52" s="745">
        <f t="shared" si="38"/>
        <v>0</v>
      </c>
      <c r="W52" s="745">
        <f t="shared" si="38"/>
        <v>0</v>
      </c>
      <c r="X52" s="745">
        <f t="shared" si="38"/>
        <v>0</v>
      </c>
      <c r="Y52" s="745">
        <f t="shared" si="38"/>
        <v>0</v>
      </c>
      <c r="Z52" s="745">
        <f t="shared" si="38"/>
        <v>0</v>
      </c>
      <c r="AA52" s="745">
        <f t="shared" si="38"/>
        <v>0</v>
      </c>
      <c r="AB52" s="744">
        <f t="shared" si="36"/>
        <v>0</v>
      </c>
    </row>
    <row r="53" spans="2:28" ht="15.05" customHeight="1">
      <c r="B53" s="1440"/>
      <c r="C53" s="1434" t="s">
        <v>883</v>
      </c>
      <c r="D53" s="1423" t="s">
        <v>894</v>
      </c>
      <c r="E53" s="1424"/>
      <c r="F53" s="1424"/>
      <c r="G53" s="1425"/>
      <c r="H53" s="751">
        <f>SUM(H54:H57)</f>
        <v>0</v>
      </c>
      <c r="I53" s="751">
        <f t="shared" ref="I53:AA53" si="39">SUM(I54:I57)</f>
        <v>0</v>
      </c>
      <c r="J53" s="751">
        <f t="shared" si="39"/>
        <v>0</v>
      </c>
      <c r="K53" s="751">
        <f t="shared" si="39"/>
        <v>0</v>
      </c>
      <c r="L53" s="751">
        <f t="shared" si="39"/>
        <v>0</v>
      </c>
      <c r="M53" s="751">
        <f t="shared" si="39"/>
        <v>0</v>
      </c>
      <c r="N53" s="751">
        <f t="shared" si="39"/>
        <v>0</v>
      </c>
      <c r="O53" s="751">
        <f t="shared" si="39"/>
        <v>0</v>
      </c>
      <c r="P53" s="751">
        <f t="shared" si="39"/>
        <v>0</v>
      </c>
      <c r="Q53" s="751">
        <f t="shared" si="39"/>
        <v>0</v>
      </c>
      <c r="R53" s="751">
        <f t="shared" si="39"/>
        <v>0</v>
      </c>
      <c r="S53" s="751">
        <f t="shared" si="39"/>
        <v>0</v>
      </c>
      <c r="T53" s="751">
        <f t="shared" si="39"/>
        <v>0</v>
      </c>
      <c r="U53" s="751">
        <f t="shared" si="39"/>
        <v>0</v>
      </c>
      <c r="V53" s="751">
        <f t="shared" si="39"/>
        <v>0</v>
      </c>
      <c r="W53" s="751">
        <f t="shared" si="39"/>
        <v>0</v>
      </c>
      <c r="X53" s="751">
        <f t="shared" si="39"/>
        <v>0</v>
      </c>
      <c r="Y53" s="751">
        <f t="shared" si="39"/>
        <v>0</v>
      </c>
      <c r="Z53" s="751">
        <f t="shared" si="39"/>
        <v>0</v>
      </c>
      <c r="AA53" s="751">
        <f t="shared" si="39"/>
        <v>0</v>
      </c>
      <c r="AB53" s="750">
        <f t="shared" si="36"/>
        <v>0</v>
      </c>
    </row>
    <row r="54" spans="2:28" ht="15.05" customHeight="1">
      <c r="B54" s="1440"/>
      <c r="C54" s="1435"/>
      <c r="D54" s="1426"/>
      <c r="E54" s="1420" t="s">
        <v>882</v>
      </c>
      <c r="F54" s="1421"/>
      <c r="G54" s="1422"/>
      <c r="H54" s="804"/>
      <c r="I54" s="804"/>
      <c r="J54" s="804"/>
      <c r="K54" s="804"/>
      <c r="L54" s="804"/>
      <c r="M54" s="804"/>
      <c r="N54" s="804"/>
      <c r="O54" s="804"/>
      <c r="P54" s="804"/>
      <c r="Q54" s="804"/>
      <c r="R54" s="804"/>
      <c r="S54" s="804"/>
      <c r="T54" s="804"/>
      <c r="U54" s="804"/>
      <c r="V54" s="804"/>
      <c r="W54" s="804"/>
      <c r="X54" s="804"/>
      <c r="Y54" s="804"/>
      <c r="Z54" s="804"/>
      <c r="AA54" s="804"/>
      <c r="AB54" s="748">
        <f t="shared" si="36"/>
        <v>0</v>
      </c>
    </row>
    <row r="55" spans="2:28" ht="15.05" customHeight="1">
      <c r="B55" s="1440"/>
      <c r="C55" s="1435"/>
      <c r="D55" s="1426"/>
      <c r="E55" s="1420" t="s">
        <v>881</v>
      </c>
      <c r="F55" s="1421"/>
      <c r="G55" s="1422"/>
      <c r="H55" s="804"/>
      <c r="I55" s="804"/>
      <c r="J55" s="804"/>
      <c r="K55" s="804"/>
      <c r="L55" s="804"/>
      <c r="M55" s="804"/>
      <c r="N55" s="804"/>
      <c r="O55" s="804"/>
      <c r="P55" s="804"/>
      <c r="Q55" s="804"/>
      <c r="R55" s="804"/>
      <c r="S55" s="804"/>
      <c r="T55" s="804"/>
      <c r="U55" s="804"/>
      <c r="V55" s="804"/>
      <c r="W55" s="804"/>
      <c r="X55" s="804"/>
      <c r="Y55" s="804"/>
      <c r="Z55" s="804"/>
      <c r="AA55" s="804"/>
      <c r="AB55" s="748">
        <f t="shared" si="36"/>
        <v>0</v>
      </c>
    </row>
    <row r="56" spans="2:28" ht="15.05" customHeight="1">
      <c r="B56" s="1440"/>
      <c r="C56" s="1435"/>
      <c r="D56" s="1426"/>
      <c r="E56" s="1420" t="s">
        <v>880</v>
      </c>
      <c r="F56" s="1421"/>
      <c r="G56" s="1422"/>
      <c r="H56" s="804"/>
      <c r="I56" s="804"/>
      <c r="J56" s="804"/>
      <c r="K56" s="804"/>
      <c r="L56" s="804"/>
      <c r="M56" s="804"/>
      <c r="N56" s="804"/>
      <c r="O56" s="804"/>
      <c r="P56" s="804"/>
      <c r="Q56" s="804"/>
      <c r="R56" s="804"/>
      <c r="S56" s="804"/>
      <c r="T56" s="804"/>
      <c r="U56" s="804"/>
      <c r="V56" s="804"/>
      <c r="W56" s="804"/>
      <c r="X56" s="804"/>
      <c r="Y56" s="804"/>
      <c r="Z56" s="804"/>
      <c r="AA56" s="804"/>
      <c r="AB56" s="748">
        <f t="shared" si="36"/>
        <v>0</v>
      </c>
    </row>
    <row r="57" spans="2:28" ht="15.05" customHeight="1">
      <c r="B57" s="1440"/>
      <c r="C57" s="1435"/>
      <c r="D57" s="1427"/>
      <c r="E57" s="1420" t="s">
        <v>878</v>
      </c>
      <c r="F57" s="1421"/>
      <c r="G57" s="1422"/>
      <c r="H57" s="804"/>
      <c r="I57" s="804"/>
      <c r="J57" s="804"/>
      <c r="K57" s="804"/>
      <c r="L57" s="804"/>
      <c r="M57" s="804"/>
      <c r="N57" s="804"/>
      <c r="O57" s="804"/>
      <c r="P57" s="804"/>
      <c r="Q57" s="804"/>
      <c r="R57" s="804"/>
      <c r="S57" s="804"/>
      <c r="T57" s="804"/>
      <c r="U57" s="804"/>
      <c r="V57" s="804"/>
      <c r="W57" s="804"/>
      <c r="X57" s="804"/>
      <c r="Y57" s="804"/>
      <c r="Z57" s="804"/>
      <c r="AA57" s="804"/>
      <c r="AB57" s="748">
        <f t="shared" si="36"/>
        <v>0</v>
      </c>
    </row>
    <row r="58" spans="2:28" ht="15.05" customHeight="1">
      <c r="B58" s="1440"/>
      <c r="C58" s="1435"/>
      <c r="D58" s="1423" t="s">
        <v>895</v>
      </c>
      <c r="E58" s="1424"/>
      <c r="F58" s="1424"/>
      <c r="G58" s="1425"/>
      <c r="H58" s="749">
        <f>H59+H60</f>
        <v>0</v>
      </c>
      <c r="I58" s="749">
        <f t="shared" ref="I58:AA58" si="40">I59+I60</f>
        <v>0</v>
      </c>
      <c r="J58" s="749">
        <f t="shared" si="40"/>
        <v>0</v>
      </c>
      <c r="K58" s="749">
        <f t="shared" si="40"/>
        <v>0</v>
      </c>
      <c r="L58" s="749">
        <f t="shared" si="40"/>
        <v>0</v>
      </c>
      <c r="M58" s="749">
        <f t="shared" si="40"/>
        <v>0</v>
      </c>
      <c r="N58" s="749">
        <f t="shared" si="40"/>
        <v>0</v>
      </c>
      <c r="O58" s="749">
        <f t="shared" si="40"/>
        <v>0</v>
      </c>
      <c r="P58" s="749">
        <f t="shared" si="40"/>
        <v>0</v>
      </c>
      <c r="Q58" s="749">
        <f t="shared" si="40"/>
        <v>0</v>
      </c>
      <c r="R58" s="749">
        <f t="shared" si="40"/>
        <v>0</v>
      </c>
      <c r="S58" s="749">
        <f t="shared" si="40"/>
        <v>0</v>
      </c>
      <c r="T58" s="749">
        <f t="shared" si="40"/>
        <v>0</v>
      </c>
      <c r="U58" s="749">
        <f t="shared" si="40"/>
        <v>0</v>
      </c>
      <c r="V58" s="749">
        <f t="shared" si="40"/>
        <v>0</v>
      </c>
      <c r="W58" s="749">
        <f t="shared" si="40"/>
        <v>0</v>
      </c>
      <c r="X58" s="749">
        <f t="shared" si="40"/>
        <v>0</v>
      </c>
      <c r="Y58" s="749">
        <f t="shared" si="40"/>
        <v>0</v>
      </c>
      <c r="Z58" s="749">
        <f t="shared" si="40"/>
        <v>0</v>
      </c>
      <c r="AA58" s="749">
        <f t="shared" si="40"/>
        <v>0</v>
      </c>
      <c r="AB58" s="748">
        <f t="shared" si="36"/>
        <v>0</v>
      </c>
    </row>
    <row r="59" spans="2:28" ht="15.05" customHeight="1">
      <c r="B59" s="1440"/>
      <c r="C59" s="1435"/>
      <c r="D59" s="1426"/>
      <c r="E59" s="1420" t="s">
        <v>896</v>
      </c>
      <c r="F59" s="1421"/>
      <c r="G59" s="1422"/>
      <c r="H59" s="804"/>
      <c r="I59" s="804"/>
      <c r="J59" s="804"/>
      <c r="K59" s="804"/>
      <c r="L59" s="804"/>
      <c r="M59" s="804"/>
      <c r="N59" s="804"/>
      <c r="O59" s="804"/>
      <c r="P59" s="804"/>
      <c r="Q59" s="804"/>
      <c r="R59" s="804"/>
      <c r="S59" s="804"/>
      <c r="T59" s="804"/>
      <c r="U59" s="804"/>
      <c r="V59" s="804"/>
      <c r="W59" s="804"/>
      <c r="X59" s="804"/>
      <c r="Y59" s="804"/>
      <c r="Z59" s="804"/>
      <c r="AA59" s="804"/>
      <c r="AB59" s="748">
        <f t="shared" si="36"/>
        <v>0</v>
      </c>
    </row>
    <row r="60" spans="2:28" ht="15.05" customHeight="1">
      <c r="B60" s="1440"/>
      <c r="C60" s="1435"/>
      <c r="D60" s="1426"/>
      <c r="E60" s="1420" t="s">
        <v>589</v>
      </c>
      <c r="F60" s="1421"/>
      <c r="G60" s="1422"/>
      <c r="H60" s="749">
        <f>H61+H62+H65</f>
        <v>0</v>
      </c>
      <c r="I60" s="749">
        <f>I61+I62+I65</f>
        <v>0</v>
      </c>
      <c r="J60" s="749">
        <f t="shared" ref="J60" si="41">J61+J62+J65</f>
        <v>0</v>
      </c>
      <c r="K60" s="749">
        <f t="shared" ref="K60" si="42">K61+K62+K65</f>
        <v>0</v>
      </c>
      <c r="L60" s="749">
        <f t="shared" ref="L60" si="43">L61+L62+L65</f>
        <v>0</v>
      </c>
      <c r="M60" s="749">
        <f t="shared" ref="M60" si="44">M61+M62+M65</f>
        <v>0</v>
      </c>
      <c r="N60" s="749">
        <f t="shared" ref="N60" si="45">N61+N62+N65</f>
        <v>0</v>
      </c>
      <c r="O60" s="749">
        <f t="shared" ref="O60" si="46">O61+O62+O65</f>
        <v>0</v>
      </c>
      <c r="P60" s="749">
        <f t="shared" ref="P60" si="47">P61+P62+P65</f>
        <v>0</v>
      </c>
      <c r="Q60" s="749">
        <f t="shared" ref="Q60" si="48">Q61+Q62+Q65</f>
        <v>0</v>
      </c>
      <c r="R60" s="749">
        <f t="shared" ref="R60" si="49">R61+R62+R65</f>
        <v>0</v>
      </c>
      <c r="S60" s="749">
        <f t="shared" ref="S60" si="50">S61+S62+S65</f>
        <v>0</v>
      </c>
      <c r="T60" s="749">
        <f t="shared" ref="T60" si="51">T61+T62+T65</f>
        <v>0</v>
      </c>
      <c r="U60" s="749">
        <f t="shared" ref="U60" si="52">U61+U62+U65</f>
        <v>0</v>
      </c>
      <c r="V60" s="749">
        <f t="shared" ref="V60" si="53">V61+V62+V65</f>
        <v>0</v>
      </c>
      <c r="W60" s="749">
        <f t="shared" ref="W60" si="54">W61+W62+W65</f>
        <v>0</v>
      </c>
      <c r="X60" s="749">
        <f t="shared" ref="X60" si="55">X61+X62+X65</f>
        <v>0</v>
      </c>
      <c r="Y60" s="749">
        <f t="shared" ref="Y60" si="56">Y61+Y62+Y65</f>
        <v>0</v>
      </c>
      <c r="Z60" s="749">
        <f t="shared" ref="Z60" si="57">Z61+Z62+Z65</f>
        <v>0</v>
      </c>
      <c r="AA60" s="749">
        <f t="shared" ref="AA60" si="58">AA61+AA62+AA65</f>
        <v>0</v>
      </c>
      <c r="AB60" s="748"/>
    </row>
    <row r="61" spans="2:28" ht="15.05" customHeight="1">
      <c r="B61" s="1440"/>
      <c r="C61" s="1435"/>
      <c r="D61" s="1426"/>
      <c r="E61" s="1420" t="s">
        <v>245</v>
      </c>
      <c r="F61" s="1421"/>
      <c r="G61" s="1422"/>
      <c r="H61" s="804"/>
      <c r="I61" s="804"/>
      <c r="J61" s="804"/>
      <c r="K61" s="804"/>
      <c r="L61" s="804"/>
      <c r="M61" s="804"/>
      <c r="N61" s="804"/>
      <c r="O61" s="804"/>
      <c r="P61" s="804"/>
      <c r="Q61" s="804"/>
      <c r="R61" s="804"/>
      <c r="S61" s="804"/>
      <c r="T61" s="804"/>
      <c r="U61" s="804"/>
      <c r="V61" s="804"/>
      <c r="W61" s="804"/>
      <c r="X61" s="804"/>
      <c r="Y61" s="804"/>
      <c r="Z61" s="804"/>
      <c r="AA61" s="804"/>
      <c r="AB61" s="748">
        <f t="shared" ref="AB61:AB67" si="59">SUM(H61:AA61)</f>
        <v>0</v>
      </c>
    </row>
    <row r="62" spans="2:28" ht="15.05" customHeight="1">
      <c r="B62" s="1440"/>
      <c r="C62" s="1435"/>
      <c r="D62" s="1426"/>
      <c r="E62" s="1423" t="s">
        <v>875</v>
      </c>
      <c r="F62" s="1421"/>
      <c r="G62" s="1422"/>
      <c r="H62" s="749">
        <f t="shared" ref="H62:AA62" si="60">SUM(H63:H64)</f>
        <v>0</v>
      </c>
      <c r="I62" s="749">
        <f t="shared" si="60"/>
        <v>0</v>
      </c>
      <c r="J62" s="749">
        <f t="shared" si="60"/>
        <v>0</v>
      </c>
      <c r="K62" s="749">
        <f t="shared" si="60"/>
        <v>0</v>
      </c>
      <c r="L62" s="749">
        <f t="shared" si="60"/>
        <v>0</v>
      </c>
      <c r="M62" s="749">
        <f t="shared" si="60"/>
        <v>0</v>
      </c>
      <c r="N62" s="749">
        <f t="shared" si="60"/>
        <v>0</v>
      </c>
      <c r="O62" s="749">
        <f t="shared" si="60"/>
        <v>0</v>
      </c>
      <c r="P62" s="749">
        <f t="shared" si="60"/>
        <v>0</v>
      </c>
      <c r="Q62" s="749">
        <f t="shared" si="60"/>
        <v>0</v>
      </c>
      <c r="R62" s="749">
        <f t="shared" si="60"/>
        <v>0</v>
      </c>
      <c r="S62" s="749">
        <f t="shared" si="60"/>
        <v>0</v>
      </c>
      <c r="T62" s="749">
        <f t="shared" si="60"/>
        <v>0</v>
      </c>
      <c r="U62" s="749">
        <f t="shared" si="60"/>
        <v>0</v>
      </c>
      <c r="V62" s="749">
        <f t="shared" si="60"/>
        <v>0</v>
      </c>
      <c r="W62" s="749">
        <f t="shared" si="60"/>
        <v>0</v>
      </c>
      <c r="X62" s="749">
        <f t="shared" si="60"/>
        <v>0</v>
      </c>
      <c r="Y62" s="749">
        <f t="shared" si="60"/>
        <v>0</v>
      </c>
      <c r="Z62" s="749">
        <f t="shared" si="60"/>
        <v>0</v>
      </c>
      <c r="AA62" s="749">
        <f t="shared" si="60"/>
        <v>0</v>
      </c>
      <c r="AB62" s="748">
        <f t="shared" si="59"/>
        <v>0</v>
      </c>
    </row>
    <row r="63" spans="2:28" ht="15.05" customHeight="1">
      <c r="B63" s="1440"/>
      <c r="C63" s="1435"/>
      <c r="D63" s="1426"/>
      <c r="E63" s="1069"/>
      <c r="F63" s="1066" t="s">
        <v>874</v>
      </c>
      <c r="G63" s="1065"/>
      <c r="H63" s="804"/>
      <c r="I63" s="804"/>
      <c r="J63" s="804"/>
      <c r="K63" s="804"/>
      <c r="L63" s="804"/>
      <c r="M63" s="804"/>
      <c r="N63" s="804"/>
      <c r="O63" s="804"/>
      <c r="P63" s="804"/>
      <c r="Q63" s="804"/>
      <c r="R63" s="804"/>
      <c r="S63" s="804"/>
      <c r="T63" s="804"/>
      <c r="U63" s="804"/>
      <c r="V63" s="804"/>
      <c r="W63" s="804"/>
      <c r="X63" s="804"/>
      <c r="Y63" s="804"/>
      <c r="Z63" s="804"/>
      <c r="AA63" s="804"/>
      <c r="AB63" s="748">
        <f t="shared" si="59"/>
        <v>0</v>
      </c>
    </row>
    <row r="64" spans="2:28" ht="15.05" customHeight="1">
      <c r="B64" s="1440"/>
      <c r="C64" s="1435"/>
      <c r="D64" s="1426"/>
      <c r="E64" s="1070"/>
      <c r="F64" s="1066" t="s">
        <v>791</v>
      </c>
      <c r="G64" s="1065"/>
      <c r="H64" s="804"/>
      <c r="I64" s="804"/>
      <c r="J64" s="804"/>
      <c r="K64" s="804"/>
      <c r="L64" s="804"/>
      <c r="M64" s="804"/>
      <c r="N64" s="804"/>
      <c r="O64" s="804"/>
      <c r="P64" s="804"/>
      <c r="Q64" s="804"/>
      <c r="R64" s="804"/>
      <c r="S64" s="804"/>
      <c r="T64" s="804"/>
      <c r="U64" s="804"/>
      <c r="V64" s="804"/>
      <c r="W64" s="804"/>
      <c r="X64" s="804"/>
      <c r="Y64" s="804"/>
      <c r="Z64" s="804"/>
      <c r="AA64" s="804"/>
      <c r="AB64" s="748">
        <f t="shared" si="59"/>
        <v>0</v>
      </c>
    </row>
    <row r="65" spans="2:28" ht="15.05" customHeight="1">
      <c r="B65" s="1440"/>
      <c r="C65" s="1435"/>
      <c r="D65" s="1427"/>
      <c r="E65" s="1420" t="s">
        <v>873</v>
      </c>
      <c r="F65" s="1421"/>
      <c r="G65" s="1422"/>
      <c r="H65" s="804"/>
      <c r="I65" s="804"/>
      <c r="J65" s="804"/>
      <c r="K65" s="804"/>
      <c r="L65" s="804"/>
      <c r="M65" s="804"/>
      <c r="N65" s="804"/>
      <c r="O65" s="804"/>
      <c r="P65" s="804"/>
      <c r="Q65" s="804"/>
      <c r="R65" s="804"/>
      <c r="S65" s="804"/>
      <c r="T65" s="804"/>
      <c r="U65" s="804"/>
      <c r="V65" s="804"/>
      <c r="W65" s="804"/>
      <c r="X65" s="804"/>
      <c r="Y65" s="804"/>
      <c r="Z65" s="804"/>
      <c r="AA65" s="804"/>
      <c r="AB65" s="748">
        <f t="shared" si="59"/>
        <v>0</v>
      </c>
    </row>
    <row r="66" spans="2:28" ht="15.05" customHeight="1" thickBot="1">
      <c r="B66" s="1440"/>
      <c r="C66" s="1436"/>
      <c r="D66" s="1418" t="s">
        <v>871</v>
      </c>
      <c r="E66" s="1418"/>
      <c r="F66" s="1418"/>
      <c r="G66" s="1419"/>
      <c r="H66" s="745">
        <f t="shared" ref="H66:AA66" si="61">H53+H58</f>
        <v>0</v>
      </c>
      <c r="I66" s="745">
        <f t="shared" si="61"/>
        <v>0</v>
      </c>
      <c r="J66" s="745">
        <f t="shared" si="61"/>
        <v>0</v>
      </c>
      <c r="K66" s="745">
        <f t="shared" si="61"/>
        <v>0</v>
      </c>
      <c r="L66" s="745">
        <f t="shared" si="61"/>
        <v>0</v>
      </c>
      <c r="M66" s="745">
        <f t="shared" si="61"/>
        <v>0</v>
      </c>
      <c r="N66" s="745">
        <f t="shared" si="61"/>
        <v>0</v>
      </c>
      <c r="O66" s="745">
        <f t="shared" si="61"/>
        <v>0</v>
      </c>
      <c r="P66" s="745">
        <f t="shared" si="61"/>
        <v>0</v>
      </c>
      <c r="Q66" s="745">
        <f t="shared" si="61"/>
        <v>0</v>
      </c>
      <c r="R66" s="745">
        <f t="shared" si="61"/>
        <v>0</v>
      </c>
      <c r="S66" s="745">
        <f t="shared" si="61"/>
        <v>0</v>
      </c>
      <c r="T66" s="745">
        <f t="shared" si="61"/>
        <v>0</v>
      </c>
      <c r="U66" s="745">
        <f t="shared" si="61"/>
        <v>0</v>
      </c>
      <c r="V66" s="745">
        <f t="shared" si="61"/>
        <v>0</v>
      </c>
      <c r="W66" s="745">
        <f t="shared" si="61"/>
        <v>0</v>
      </c>
      <c r="X66" s="745">
        <f t="shared" si="61"/>
        <v>0</v>
      </c>
      <c r="Y66" s="745">
        <f t="shared" si="61"/>
        <v>0</v>
      </c>
      <c r="Z66" s="745">
        <f t="shared" si="61"/>
        <v>0</v>
      </c>
      <c r="AA66" s="745">
        <f t="shared" si="61"/>
        <v>0</v>
      </c>
      <c r="AB66" s="744">
        <f t="shared" si="59"/>
        <v>0</v>
      </c>
    </row>
    <row r="67" spans="2:28" ht="15.05" customHeight="1" thickBot="1">
      <c r="B67" s="1441"/>
      <c r="C67" s="1447" t="s">
        <v>163</v>
      </c>
      <c r="D67" s="1447"/>
      <c r="E67" s="1447"/>
      <c r="F67" s="1447"/>
      <c r="G67" s="1448"/>
      <c r="H67" s="801">
        <f t="shared" ref="H67:AA67" si="62">H24+H38</f>
        <v>0</v>
      </c>
      <c r="I67" s="801">
        <f t="shared" si="62"/>
        <v>0</v>
      </c>
      <c r="J67" s="801">
        <f t="shared" si="62"/>
        <v>0</v>
      </c>
      <c r="K67" s="801">
        <f t="shared" si="62"/>
        <v>0</v>
      </c>
      <c r="L67" s="801">
        <f t="shared" si="62"/>
        <v>0</v>
      </c>
      <c r="M67" s="801">
        <f t="shared" si="62"/>
        <v>0</v>
      </c>
      <c r="N67" s="801">
        <f t="shared" si="62"/>
        <v>0</v>
      </c>
      <c r="O67" s="801">
        <f t="shared" si="62"/>
        <v>0</v>
      </c>
      <c r="P67" s="801">
        <f t="shared" si="62"/>
        <v>0</v>
      </c>
      <c r="Q67" s="801">
        <f t="shared" si="62"/>
        <v>0</v>
      </c>
      <c r="R67" s="801">
        <f t="shared" si="62"/>
        <v>0</v>
      </c>
      <c r="S67" s="801">
        <f t="shared" si="62"/>
        <v>0</v>
      </c>
      <c r="T67" s="801">
        <f t="shared" si="62"/>
        <v>0</v>
      </c>
      <c r="U67" s="801">
        <f t="shared" si="62"/>
        <v>0</v>
      </c>
      <c r="V67" s="801">
        <f t="shared" si="62"/>
        <v>0</v>
      </c>
      <c r="W67" s="801">
        <f t="shared" si="62"/>
        <v>0</v>
      </c>
      <c r="X67" s="801">
        <f t="shared" si="62"/>
        <v>0</v>
      </c>
      <c r="Y67" s="801">
        <f t="shared" si="62"/>
        <v>0</v>
      </c>
      <c r="Z67" s="801">
        <f t="shared" si="62"/>
        <v>0</v>
      </c>
      <c r="AA67" s="802">
        <f t="shared" si="62"/>
        <v>0</v>
      </c>
      <c r="AB67" s="803">
        <f t="shared" si="59"/>
        <v>0</v>
      </c>
    </row>
    <row r="69" spans="2:28" ht="13.45" thickBot="1">
      <c r="B69" s="789" t="s">
        <v>905</v>
      </c>
    </row>
    <row r="70" spans="2:28">
      <c r="B70" s="789" t="s">
        <v>906</v>
      </c>
      <c r="X70" s="1345" t="s">
        <v>168</v>
      </c>
      <c r="Y70" s="1346"/>
      <c r="Z70" s="1346"/>
      <c r="AA70" s="1347"/>
    </row>
    <row r="71" spans="2:28" ht="13.45" thickBot="1">
      <c r="B71" s="789" t="s">
        <v>1062</v>
      </c>
      <c r="X71" s="1348"/>
      <c r="Y71" s="1349"/>
      <c r="Z71" s="1349"/>
      <c r="AA71" s="1350"/>
    </row>
    <row r="72" spans="2:28">
      <c r="B72" s="789" t="s">
        <v>1059</v>
      </c>
      <c r="X72" s="1016"/>
      <c r="Y72" s="1016"/>
      <c r="Z72" s="1016"/>
      <c r="AA72" s="1016"/>
    </row>
    <row r="73" spans="2:28">
      <c r="B73" s="789" t="s">
        <v>1058</v>
      </c>
    </row>
    <row r="75" spans="2:28" ht="13.45" thickBot="1">
      <c r="AB75" s="792" t="s">
        <v>890</v>
      </c>
    </row>
    <row r="76" spans="2:28" ht="15.05" customHeight="1">
      <c r="B76" s="1415"/>
      <c r="C76" s="1416"/>
      <c r="D76" s="1416"/>
      <c r="E76" s="1416"/>
      <c r="F76" s="1416"/>
      <c r="G76" s="1438"/>
      <c r="H76" s="793" t="s">
        <v>428</v>
      </c>
      <c r="I76" s="793" t="s">
        <v>632</v>
      </c>
      <c r="J76" s="793" t="s">
        <v>394</v>
      </c>
      <c r="K76" s="793" t="s">
        <v>395</v>
      </c>
      <c r="L76" s="793" t="s">
        <v>396</v>
      </c>
      <c r="M76" s="793" t="s">
        <v>397</v>
      </c>
      <c r="N76" s="793" t="s">
        <v>398</v>
      </c>
      <c r="O76" s="793" t="s">
        <v>399</v>
      </c>
      <c r="P76" s="793" t="s">
        <v>400</v>
      </c>
      <c r="Q76" s="793" t="s">
        <v>558</v>
      </c>
      <c r="R76" s="793" t="s">
        <v>633</v>
      </c>
      <c r="S76" s="793" t="s">
        <v>634</v>
      </c>
      <c r="T76" s="793" t="s">
        <v>401</v>
      </c>
      <c r="U76" s="793" t="s">
        <v>402</v>
      </c>
      <c r="V76" s="793" t="s">
        <v>403</v>
      </c>
      <c r="W76" s="793" t="s">
        <v>404</v>
      </c>
      <c r="X76" s="793" t="s">
        <v>405</v>
      </c>
      <c r="Y76" s="793" t="s">
        <v>410</v>
      </c>
      <c r="Z76" s="793" t="s">
        <v>411</v>
      </c>
      <c r="AA76" s="1098" t="s">
        <v>892</v>
      </c>
      <c r="AB76" s="794" t="s">
        <v>163</v>
      </c>
    </row>
    <row r="77" spans="2:28" ht="15.05" customHeight="1" thickBot="1">
      <c r="B77" s="795"/>
      <c r="C77" s="1072"/>
      <c r="D77" s="1072"/>
      <c r="E77" s="1072"/>
      <c r="F77" s="1072"/>
      <c r="G77" s="1073"/>
      <c r="H77" s="796" t="s">
        <v>879</v>
      </c>
      <c r="I77" s="796"/>
      <c r="J77" s="797"/>
      <c r="K77" s="797"/>
      <c r="L77" s="797"/>
      <c r="M77" s="797"/>
      <c r="N77" s="797"/>
      <c r="O77" s="797"/>
      <c r="P77" s="797"/>
      <c r="Q77" s="797"/>
      <c r="R77" s="797"/>
      <c r="S77" s="797"/>
      <c r="T77" s="797"/>
      <c r="U77" s="797"/>
      <c r="V77" s="798"/>
      <c r="W77" s="798"/>
      <c r="X77" s="798"/>
      <c r="Y77" s="798"/>
      <c r="Z77" s="798"/>
      <c r="AA77" s="799"/>
      <c r="AB77" s="800"/>
    </row>
    <row r="78" spans="2:28" ht="15.05" customHeight="1">
      <c r="B78" s="1445" t="s">
        <v>900</v>
      </c>
      <c r="C78" s="1443" t="s">
        <v>899</v>
      </c>
      <c r="D78" s="1423" t="s">
        <v>877</v>
      </c>
      <c r="E78" s="1424"/>
      <c r="F78" s="1424"/>
      <c r="G78" s="1425"/>
      <c r="H78" s="749">
        <f>H79+H80</f>
        <v>0</v>
      </c>
      <c r="I78" s="749">
        <f t="shared" ref="I78:AA78" si="63">I79+I80</f>
        <v>0</v>
      </c>
      <c r="J78" s="749">
        <f t="shared" si="63"/>
        <v>0</v>
      </c>
      <c r="K78" s="749">
        <f t="shared" si="63"/>
        <v>0</v>
      </c>
      <c r="L78" s="749">
        <f t="shared" si="63"/>
        <v>0</v>
      </c>
      <c r="M78" s="749">
        <f t="shared" si="63"/>
        <v>0</v>
      </c>
      <c r="N78" s="749">
        <f t="shared" si="63"/>
        <v>0</v>
      </c>
      <c r="O78" s="749">
        <f t="shared" si="63"/>
        <v>0</v>
      </c>
      <c r="P78" s="749">
        <f t="shared" si="63"/>
        <v>0</v>
      </c>
      <c r="Q78" s="749">
        <f t="shared" si="63"/>
        <v>0</v>
      </c>
      <c r="R78" s="749">
        <f t="shared" si="63"/>
        <v>0</v>
      </c>
      <c r="S78" s="749">
        <f t="shared" si="63"/>
        <v>0</v>
      </c>
      <c r="T78" s="749">
        <f t="shared" si="63"/>
        <v>0</v>
      </c>
      <c r="U78" s="749">
        <f t="shared" si="63"/>
        <v>0</v>
      </c>
      <c r="V78" s="749">
        <f t="shared" si="63"/>
        <v>0</v>
      </c>
      <c r="W78" s="749">
        <f t="shared" si="63"/>
        <v>0</v>
      </c>
      <c r="X78" s="749">
        <f t="shared" si="63"/>
        <v>0</v>
      </c>
      <c r="Y78" s="749">
        <f t="shared" si="63"/>
        <v>0</v>
      </c>
      <c r="Z78" s="749">
        <f t="shared" si="63"/>
        <v>0</v>
      </c>
      <c r="AA78" s="749">
        <f t="shared" si="63"/>
        <v>0</v>
      </c>
      <c r="AB78" s="748">
        <f>SUM(H78:AA78)</f>
        <v>0</v>
      </c>
    </row>
    <row r="79" spans="2:28" ht="15.05" customHeight="1">
      <c r="B79" s="1445"/>
      <c r="C79" s="1443"/>
      <c r="D79" s="1069"/>
      <c r="E79" s="1420" t="s">
        <v>896</v>
      </c>
      <c r="F79" s="1421"/>
      <c r="G79" s="1422"/>
      <c r="H79" s="804"/>
      <c r="I79" s="804"/>
      <c r="J79" s="804"/>
      <c r="K79" s="804"/>
      <c r="L79" s="804"/>
      <c r="M79" s="804"/>
      <c r="N79" s="804"/>
      <c r="O79" s="804"/>
      <c r="P79" s="804"/>
      <c r="Q79" s="804"/>
      <c r="R79" s="804"/>
      <c r="S79" s="804"/>
      <c r="T79" s="804"/>
      <c r="U79" s="804"/>
      <c r="V79" s="804"/>
      <c r="W79" s="804"/>
      <c r="X79" s="804"/>
      <c r="Y79" s="804"/>
      <c r="Z79" s="804"/>
      <c r="AA79" s="804"/>
      <c r="AB79" s="748">
        <f t="shared" ref="AB79:AB81" si="64">SUM(H79:AA79)</f>
        <v>0</v>
      </c>
    </row>
    <row r="80" spans="2:28" ht="15.05" customHeight="1">
      <c r="B80" s="1445"/>
      <c r="C80" s="1443"/>
      <c r="D80" s="1069"/>
      <c r="E80" s="1420" t="s">
        <v>589</v>
      </c>
      <c r="F80" s="1421"/>
      <c r="G80" s="1422"/>
      <c r="H80" s="749">
        <f>H81+H82+H85</f>
        <v>0</v>
      </c>
      <c r="I80" s="749">
        <f t="shared" ref="I80:AA80" si="65">I81+I82+I85</f>
        <v>0</v>
      </c>
      <c r="J80" s="749">
        <f t="shared" si="65"/>
        <v>0</v>
      </c>
      <c r="K80" s="749">
        <f t="shared" si="65"/>
        <v>0</v>
      </c>
      <c r="L80" s="749">
        <f t="shared" si="65"/>
        <v>0</v>
      </c>
      <c r="M80" s="749">
        <f t="shared" si="65"/>
        <v>0</v>
      </c>
      <c r="N80" s="749">
        <f t="shared" si="65"/>
        <v>0</v>
      </c>
      <c r="O80" s="749">
        <f t="shared" si="65"/>
        <v>0</v>
      </c>
      <c r="P80" s="749">
        <f t="shared" si="65"/>
        <v>0</v>
      </c>
      <c r="Q80" s="749">
        <f t="shared" si="65"/>
        <v>0</v>
      </c>
      <c r="R80" s="749">
        <f t="shared" si="65"/>
        <v>0</v>
      </c>
      <c r="S80" s="749">
        <f t="shared" si="65"/>
        <v>0</v>
      </c>
      <c r="T80" s="749">
        <f t="shared" si="65"/>
        <v>0</v>
      </c>
      <c r="U80" s="749">
        <f t="shared" si="65"/>
        <v>0</v>
      </c>
      <c r="V80" s="749">
        <f t="shared" si="65"/>
        <v>0</v>
      </c>
      <c r="W80" s="749">
        <f t="shared" si="65"/>
        <v>0</v>
      </c>
      <c r="X80" s="749">
        <f t="shared" si="65"/>
        <v>0</v>
      </c>
      <c r="Y80" s="749">
        <f t="shared" si="65"/>
        <v>0</v>
      </c>
      <c r="Z80" s="749">
        <f t="shared" si="65"/>
        <v>0</v>
      </c>
      <c r="AA80" s="749">
        <f t="shared" si="65"/>
        <v>0</v>
      </c>
      <c r="AB80" s="748">
        <f>SUM(H80:AA80)</f>
        <v>0</v>
      </c>
    </row>
    <row r="81" spans="2:28" ht="15.05" customHeight="1">
      <c r="B81" s="1445"/>
      <c r="C81" s="1443"/>
      <c r="D81" s="1069"/>
      <c r="E81" s="1420" t="s">
        <v>876</v>
      </c>
      <c r="F81" s="1421"/>
      <c r="G81" s="1422"/>
      <c r="H81" s="804"/>
      <c r="I81" s="804"/>
      <c r="J81" s="804"/>
      <c r="K81" s="804"/>
      <c r="L81" s="804"/>
      <c r="M81" s="804"/>
      <c r="N81" s="804"/>
      <c r="O81" s="804"/>
      <c r="P81" s="804"/>
      <c r="Q81" s="804"/>
      <c r="R81" s="804"/>
      <c r="S81" s="804"/>
      <c r="T81" s="804"/>
      <c r="U81" s="804"/>
      <c r="V81" s="804"/>
      <c r="W81" s="804"/>
      <c r="X81" s="804"/>
      <c r="Y81" s="804"/>
      <c r="Z81" s="804"/>
      <c r="AA81" s="804"/>
      <c r="AB81" s="748">
        <f t="shared" si="64"/>
        <v>0</v>
      </c>
    </row>
    <row r="82" spans="2:28" ht="15.05" customHeight="1">
      <c r="B82" s="1445"/>
      <c r="C82" s="1443"/>
      <c r="D82" s="1069"/>
      <c r="E82" s="1423" t="s">
        <v>875</v>
      </c>
      <c r="F82" s="1421"/>
      <c r="G82" s="1422"/>
      <c r="H82" s="749">
        <f t="shared" ref="H82:AA82" si="66">SUM(H83:H84)</f>
        <v>0</v>
      </c>
      <c r="I82" s="749">
        <f t="shared" si="66"/>
        <v>0</v>
      </c>
      <c r="J82" s="749">
        <f t="shared" si="66"/>
        <v>0</v>
      </c>
      <c r="K82" s="749">
        <f t="shared" si="66"/>
        <v>0</v>
      </c>
      <c r="L82" s="749">
        <f t="shared" si="66"/>
        <v>0</v>
      </c>
      <c r="M82" s="749">
        <f t="shared" si="66"/>
        <v>0</v>
      </c>
      <c r="N82" s="749">
        <f t="shared" si="66"/>
        <v>0</v>
      </c>
      <c r="O82" s="749">
        <f t="shared" si="66"/>
        <v>0</v>
      </c>
      <c r="P82" s="749">
        <f t="shared" si="66"/>
        <v>0</v>
      </c>
      <c r="Q82" s="749">
        <f t="shared" si="66"/>
        <v>0</v>
      </c>
      <c r="R82" s="749">
        <f t="shared" si="66"/>
        <v>0</v>
      </c>
      <c r="S82" s="749">
        <f t="shared" si="66"/>
        <v>0</v>
      </c>
      <c r="T82" s="749">
        <f t="shared" si="66"/>
        <v>0</v>
      </c>
      <c r="U82" s="749">
        <f t="shared" si="66"/>
        <v>0</v>
      </c>
      <c r="V82" s="749">
        <f t="shared" si="66"/>
        <v>0</v>
      </c>
      <c r="W82" s="749">
        <f t="shared" si="66"/>
        <v>0</v>
      </c>
      <c r="X82" s="749">
        <f t="shared" si="66"/>
        <v>0</v>
      </c>
      <c r="Y82" s="749">
        <f t="shared" si="66"/>
        <v>0</v>
      </c>
      <c r="Z82" s="749">
        <f t="shared" si="66"/>
        <v>0</v>
      </c>
      <c r="AA82" s="749">
        <f t="shared" si="66"/>
        <v>0</v>
      </c>
      <c r="AB82" s="748">
        <f t="shared" ref="AB82:AB88" si="67">SUM(H82:AA82)</f>
        <v>0</v>
      </c>
    </row>
    <row r="83" spans="2:28" ht="15.05" customHeight="1">
      <c r="B83" s="1445"/>
      <c r="C83" s="1443"/>
      <c r="D83" s="1069"/>
      <c r="E83" s="1069"/>
      <c r="F83" s="1066" t="s">
        <v>874</v>
      </c>
      <c r="G83" s="1065"/>
      <c r="H83" s="804"/>
      <c r="I83" s="804"/>
      <c r="J83" s="804"/>
      <c r="K83" s="804"/>
      <c r="L83" s="804"/>
      <c r="M83" s="804"/>
      <c r="N83" s="804"/>
      <c r="O83" s="804"/>
      <c r="P83" s="804"/>
      <c r="Q83" s="804"/>
      <c r="R83" s="804"/>
      <c r="S83" s="804"/>
      <c r="T83" s="804"/>
      <c r="U83" s="804"/>
      <c r="V83" s="804"/>
      <c r="W83" s="804"/>
      <c r="X83" s="804"/>
      <c r="Y83" s="804"/>
      <c r="Z83" s="804"/>
      <c r="AA83" s="804"/>
      <c r="AB83" s="748">
        <f t="shared" si="67"/>
        <v>0</v>
      </c>
    </row>
    <row r="84" spans="2:28" ht="15.05" customHeight="1">
      <c r="B84" s="1445"/>
      <c r="C84" s="1443"/>
      <c r="D84" s="1069"/>
      <c r="E84" s="1070"/>
      <c r="F84" s="1066" t="s">
        <v>791</v>
      </c>
      <c r="G84" s="1065"/>
      <c r="H84" s="804"/>
      <c r="I84" s="804"/>
      <c r="J84" s="804"/>
      <c r="K84" s="804"/>
      <c r="L84" s="804"/>
      <c r="M84" s="804"/>
      <c r="N84" s="804"/>
      <c r="O84" s="804"/>
      <c r="P84" s="804"/>
      <c r="Q84" s="804"/>
      <c r="R84" s="804"/>
      <c r="S84" s="804"/>
      <c r="T84" s="804"/>
      <c r="U84" s="804"/>
      <c r="V84" s="804"/>
      <c r="W84" s="804"/>
      <c r="X84" s="804"/>
      <c r="Y84" s="804"/>
      <c r="Z84" s="804"/>
      <c r="AA84" s="804"/>
      <c r="AB84" s="748">
        <f t="shared" si="67"/>
        <v>0</v>
      </c>
    </row>
    <row r="85" spans="2:28" ht="15.05" customHeight="1">
      <c r="B85" s="1445"/>
      <c r="C85" s="1443"/>
      <c r="D85" s="746"/>
      <c r="E85" s="1432" t="s">
        <v>873</v>
      </c>
      <c r="F85" s="1433"/>
      <c r="G85" s="1433"/>
      <c r="H85" s="747">
        <f t="shared" ref="H85:AA85" si="68">SUM(H86:H87)</f>
        <v>0</v>
      </c>
      <c r="I85" s="747">
        <f t="shared" si="68"/>
        <v>0</v>
      </c>
      <c r="J85" s="747">
        <f t="shared" si="68"/>
        <v>0</v>
      </c>
      <c r="K85" s="747">
        <f t="shared" si="68"/>
        <v>0</v>
      </c>
      <c r="L85" s="747">
        <f t="shared" si="68"/>
        <v>0</v>
      </c>
      <c r="M85" s="747">
        <f t="shared" si="68"/>
        <v>0</v>
      </c>
      <c r="N85" s="747">
        <f t="shared" si="68"/>
        <v>0</v>
      </c>
      <c r="O85" s="747">
        <f t="shared" si="68"/>
        <v>0</v>
      </c>
      <c r="P85" s="747">
        <f t="shared" si="68"/>
        <v>0</v>
      </c>
      <c r="Q85" s="747">
        <f t="shared" si="68"/>
        <v>0</v>
      </c>
      <c r="R85" s="747">
        <f t="shared" si="68"/>
        <v>0</v>
      </c>
      <c r="S85" s="747">
        <f t="shared" si="68"/>
        <v>0</v>
      </c>
      <c r="T85" s="747">
        <f t="shared" si="68"/>
        <v>0</v>
      </c>
      <c r="U85" s="747">
        <f t="shared" si="68"/>
        <v>0</v>
      </c>
      <c r="V85" s="747">
        <f t="shared" si="68"/>
        <v>0</v>
      </c>
      <c r="W85" s="747">
        <f t="shared" si="68"/>
        <v>0</v>
      </c>
      <c r="X85" s="747">
        <f t="shared" si="68"/>
        <v>0</v>
      </c>
      <c r="Y85" s="747">
        <f t="shared" si="68"/>
        <v>0</v>
      </c>
      <c r="Z85" s="747">
        <f t="shared" si="68"/>
        <v>0</v>
      </c>
      <c r="AA85" s="747">
        <f t="shared" si="68"/>
        <v>0</v>
      </c>
      <c r="AB85" s="748">
        <f t="shared" si="67"/>
        <v>0</v>
      </c>
    </row>
    <row r="86" spans="2:28" ht="15.05" customHeight="1">
      <c r="B86" s="1445"/>
      <c r="C86" s="1443"/>
      <c r="D86" s="746"/>
      <c r="E86" s="1426"/>
      <c r="F86" s="1433" t="s">
        <v>872</v>
      </c>
      <c r="G86" s="1433"/>
      <c r="H86" s="804"/>
      <c r="I86" s="804"/>
      <c r="J86" s="804"/>
      <c r="K86" s="804"/>
      <c r="L86" s="804"/>
      <c r="M86" s="804"/>
      <c r="N86" s="804"/>
      <c r="O86" s="804"/>
      <c r="P86" s="804"/>
      <c r="Q86" s="804"/>
      <c r="R86" s="804"/>
      <c r="S86" s="804"/>
      <c r="T86" s="804"/>
      <c r="U86" s="804"/>
      <c r="V86" s="804"/>
      <c r="W86" s="804"/>
      <c r="X86" s="804"/>
      <c r="Y86" s="804"/>
      <c r="Z86" s="804"/>
      <c r="AA86" s="804"/>
      <c r="AB86" s="748">
        <f t="shared" si="67"/>
        <v>0</v>
      </c>
    </row>
    <row r="87" spans="2:28" ht="15.05" customHeight="1">
      <c r="B87" s="1445"/>
      <c r="C87" s="1443"/>
      <c r="D87" s="1071"/>
      <c r="E87" s="1427"/>
      <c r="F87" s="1428" t="s">
        <v>791</v>
      </c>
      <c r="G87" s="1429"/>
      <c r="H87" s="804"/>
      <c r="I87" s="804"/>
      <c r="J87" s="804"/>
      <c r="K87" s="804"/>
      <c r="L87" s="804"/>
      <c r="M87" s="804"/>
      <c r="N87" s="804"/>
      <c r="O87" s="804"/>
      <c r="P87" s="804"/>
      <c r="Q87" s="804"/>
      <c r="R87" s="804"/>
      <c r="S87" s="804"/>
      <c r="T87" s="804"/>
      <c r="U87" s="804"/>
      <c r="V87" s="804"/>
      <c r="W87" s="804"/>
      <c r="X87" s="804"/>
      <c r="Y87" s="804"/>
      <c r="Z87" s="804"/>
      <c r="AA87" s="804"/>
      <c r="AB87" s="748">
        <f t="shared" si="67"/>
        <v>0</v>
      </c>
    </row>
    <row r="88" spans="2:28" ht="15.05" customHeight="1" thickBot="1">
      <c r="B88" s="1446"/>
      <c r="C88" s="1444"/>
      <c r="D88" s="1430" t="s">
        <v>871</v>
      </c>
      <c r="E88" s="1430"/>
      <c r="F88" s="1430"/>
      <c r="G88" s="1431"/>
      <c r="H88" s="745">
        <f>H78</f>
        <v>0</v>
      </c>
      <c r="I88" s="745">
        <f t="shared" ref="I88:AA88" si="69">I78</f>
        <v>0</v>
      </c>
      <c r="J88" s="745">
        <f t="shared" si="69"/>
        <v>0</v>
      </c>
      <c r="K88" s="745">
        <f t="shared" si="69"/>
        <v>0</v>
      </c>
      <c r="L88" s="745">
        <f t="shared" si="69"/>
        <v>0</v>
      </c>
      <c r="M88" s="745">
        <f t="shared" si="69"/>
        <v>0</v>
      </c>
      <c r="N88" s="745">
        <f t="shared" si="69"/>
        <v>0</v>
      </c>
      <c r="O88" s="745">
        <f t="shared" si="69"/>
        <v>0</v>
      </c>
      <c r="P88" s="745">
        <f t="shared" si="69"/>
        <v>0</v>
      </c>
      <c r="Q88" s="745">
        <f t="shared" si="69"/>
        <v>0</v>
      </c>
      <c r="R88" s="745">
        <f t="shared" si="69"/>
        <v>0</v>
      </c>
      <c r="S88" s="745">
        <f t="shared" si="69"/>
        <v>0</v>
      </c>
      <c r="T88" s="745">
        <f t="shared" si="69"/>
        <v>0</v>
      </c>
      <c r="U88" s="745">
        <f t="shared" si="69"/>
        <v>0</v>
      </c>
      <c r="V88" s="745">
        <f t="shared" si="69"/>
        <v>0</v>
      </c>
      <c r="W88" s="745">
        <f t="shared" si="69"/>
        <v>0</v>
      </c>
      <c r="X88" s="745">
        <f t="shared" si="69"/>
        <v>0</v>
      </c>
      <c r="Y88" s="745">
        <f t="shared" si="69"/>
        <v>0</v>
      </c>
      <c r="Z88" s="745">
        <f t="shared" si="69"/>
        <v>0</v>
      </c>
      <c r="AA88" s="745">
        <f t="shared" si="69"/>
        <v>0</v>
      </c>
      <c r="AB88" s="744">
        <f t="shared" si="67"/>
        <v>0</v>
      </c>
    </row>
    <row r="89" spans="2:28" ht="15.05" customHeight="1">
      <c r="C89" s="743"/>
      <c r="D89" s="742"/>
      <c r="E89" s="742"/>
      <c r="F89" s="742"/>
      <c r="G89" s="742"/>
      <c r="H89" s="559"/>
      <c r="I89" s="559"/>
      <c r="J89" s="559"/>
      <c r="K89" s="559"/>
      <c r="L89" s="559"/>
      <c r="M89" s="559"/>
      <c r="N89" s="559"/>
      <c r="O89" s="559"/>
      <c r="P89" s="559"/>
      <c r="Q89" s="559"/>
      <c r="R89" s="559"/>
      <c r="S89" s="559"/>
      <c r="T89" s="559"/>
      <c r="U89" s="559"/>
      <c r="V89" s="559"/>
      <c r="W89" s="559"/>
      <c r="X89" s="559"/>
      <c r="Y89" s="559"/>
      <c r="Z89" s="559"/>
      <c r="AA89" s="559"/>
      <c r="AB89" s="559"/>
    </row>
    <row r="90" spans="2:28" ht="15.05" customHeight="1">
      <c r="B90" s="789" t="s">
        <v>905</v>
      </c>
      <c r="C90" s="743"/>
      <c r="D90" s="742"/>
      <c r="E90" s="742"/>
      <c r="F90" s="742"/>
      <c r="G90" s="742"/>
      <c r="H90" s="559"/>
      <c r="I90" s="559"/>
      <c r="J90" s="559"/>
      <c r="K90" s="559"/>
      <c r="L90" s="559"/>
      <c r="M90" s="559"/>
      <c r="N90" s="559"/>
      <c r="O90" s="559"/>
      <c r="P90" s="559"/>
      <c r="Q90" s="559"/>
      <c r="R90" s="559"/>
      <c r="S90" s="559"/>
      <c r="T90" s="559"/>
      <c r="U90" s="559"/>
      <c r="V90" s="559"/>
      <c r="W90" s="559"/>
      <c r="X90" s="559"/>
      <c r="Y90" s="559"/>
      <c r="Z90" s="559"/>
      <c r="AA90" s="559"/>
      <c r="AB90" s="559"/>
    </row>
    <row r="91" spans="2:28" ht="15.05" customHeight="1">
      <c r="B91" s="789" t="s">
        <v>906</v>
      </c>
      <c r="C91" s="743"/>
      <c r="D91" s="742"/>
      <c r="E91" s="742"/>
      <c r="F91" s="742"/>
      <c r="G91" s="742"/>
      <c r="H91" s="559"/>
      <c r="I91" s="559"/>
      <c r="J91" s="559"/>
      <c r="K91" s="559"/>
      <c r="L91" s="559"/>
      <c r="M91" s="559"/>
      <c r="N91" s="559"/>
      <c r="O91" s="559"/>
      <c r="P91" s="559"/>
      <c r="Q91" s="559"/>
      <c r="R91" s="559"/>
      <c r="S91" s="559"/>
      <c r="T91" s="559"/>
      <c r="U91" s="559"/>
      <c r="V91" s="559"/>
      <c r="W91" s="559"/>
      <c r="X91" s="559"/>
      <c r="Y91" s="559"/>
      <c r="Z91" s="559"/>
      <c r="AA91" s="559"/>
      <c r="AB91" s="559"/>
    </row>
    <row r="92" spans="2:28" ht="15.05" customHeight="1">
      <c r="B92" s="789" t="s">
        <v>943</v>
      </c>
      <c r="C92" s="743"/>
      <c r="D92" s="742"/>
      <c r="E92" s="742"/>
      <c r="F92" s="742"/>
      <c r="G92" s="742"/>
      <c r="H92" s="559"/>
      <c r="I92" s="559"/>
      <c r="J92" s="559"/>
      <c r="K92" s="559"/>
      <c r="L92" s="559"/>
      <c r="M92" s="559"/>
      <c r="N92" s="559"/>
      <c r="O92" s="559"/>
      <c r="P92" s="559"/>
      <c r="Q92" s="559"/>
      <c r="R92" s="559"/>
      <c r="S92" s="559"/>
      <c r="T92" s="559"/>
      <c r="U92" s="559"/>
      <c r="V92" s="559"/>
      <c r="W92" s="559"/>
      <c r="X92" s="559"/>
      <c r="Y92" s="559"/>
      <c r="Z92" s="559"/>
      <c r="AA92" s="559"/>
      <c r="AB92" s="559"/>
    </row>
    <row r="93" spans="2:28" ht="15.05" customHeight="1">
      <c r="B93" s="789" t="s">
        <v>913</v>
      </c>
      <c r="C93" s="743"/>
      <c r="D93" s="742"/>
      <c r="E93" s="742"/>
      <c r="F93" s="742"/>
      <c r="G93" s="742"/>
      <c r="H93" s="559"/>
      <c r="I93" s="559"/>
      <c r="J93" s="559"/>
      <c r="K93" s="559"/>
      <c r="L93" s="559"/>
      <c r="M93" s="559"/>
      <c r="N93" s="559"/>
      <c r="O93" s="559"/>
      <c r="P93" s="559"/>
      <c r="Q93" s="559"/>
      <c r="R93" s="559"/>
      <c r="S93" s="559"/>
      <c r="T93" s="559"/>
      <c r="U93" s="559"/>
      <c r="V93" s="559"/>
      <c r="W93" s="559"/>
      <c r="X93" s="559"/>
      <c r="Y93" s="559"/>
      <c r="Z93" s="559"/>
      <c r="AA93" s="559"/>
    </row>
    <row r="94" spans="2:28" ht="15.05" customHeight="1" thickBot="1">
      <c r="C94" s="743"/>
      <c r="D94" s="742"/>
      <c r="E94" s="742"/>
      <c r="F94" s="742"/>
      <c r="G94" s="742"/>
      <c r="H94" s="559"/>
      <c r="I94" s="559"/>
      <c r="J94" s="559"/>
      <c r="K94" s="559"/>
      <c r="L94" s="559"/>
      <c r="M94" s="559"/>
      <c r="N94" s="559"/>
      <c r="O94" s="559"/>
      <c r="P94" s="559"/>
      <c r="Q94" s="559"/>
      <c r="R94" s="559"/>
      <c r="S94" s="559"/>
      <c r="T94" s="559"/>
      <c r="U94" s="559"/>
      <c r="V94" s="559"/>
      <c r="W94" s="559"/>
      <c r="X94" s="559"/>
      <c r="Y94" s="559"/>
      <c r="Z94" s="559"/>
      <c r="AA94" s="559"/>
      <c r="AB94" s="792" t="s">
        <v>890</v>
      </c>
    </row>
    <row r="95" spans="2:28">
      <c r="B95" s="1415"/>
      <c r="C95" s="1416"/>
      <c r="D95" s="1416"/>
      <c r="E95" s="1416"/>
      <c r="F95" s="1416"/>
      <c r="G95" s="1417"/>
      <c r="H95" s="819" t="s">
        <v>428</v>
      </c>
      <c r="I95" s="793" t="s">
        <v>632</v>
      </c>
      <c r="J95" s="793" t="s">
        <v>394</v>
      </c>
      <c r="K95" s="793" t="s">
        <v>395</v>
      </c>
      <c r="L95" s="793" t="s">
        <v>396</v>
      </c>
      <c r="M95" s="793" t="s">
        <v>397</v>
      </c>
      <c r="N95" s="793" t="s">
        <v>398</v>
      </c>
      <c r="O95" s="793" t="s">
        <v>399</v>
      </c>
      <c r="P95" s="793" t="s">
        <v>400</v>
      </c>
      <c r="Q95" s="793" t="s">
        <v>558</v>
      </c>
      <c r="R95" s="793" t="s">
        <v>633</v>
      </c>
      <c r="S95" s="793" t="s">
        <v>634</v>
      </c>
      <c r="T95" s="793" t="s">
        <v>401</v>
      </c>
      <c r="U95" s="793" t="s">
        <v>402</v>
      </c>
      <c r="V95" s="793" t="s">
        <v>403</v>
      </c>
      <c r="W95" s="793" t="s">
        <v>404</v>
      </c>
      <c r="X95" s="793" t="s">
        <v>405</v>
      </c>
      <c r="Y95" s="793" t="s">
        <v>410</v>
      </c>
      <c r="Z95" s="793" t="s">
        <v>411</v>
      </c>
      <c r="AA95" s="1098" t="s">
        <v>892</v>
      </c>
      <c r="AB95" s="794" t="s">
        <v>163</v>
      </c>
    </row>
    <row r="96" spans="2:28" ht="13.45" thickBot="1">
      <c r="B96" s="795"/>
      <c r="C96" s="1072"/>
      <c r="D96" s="1072"/>
      <c r="E96" s="1072"/>
      <c r="F96" s="1072"/>
      <c r="G96" s="824"/>
      <c r="H96" s="820" t="s">
        <v>879</v>
      </c>
      <c r="I96" s="796"/>
      <c r="J96" s="797"/>
      <c r="K96" s="797"/>
      <c r="L96" s="797"/>
      <c r="M96" s="797"/>
      <c r="N96" s="797"/>
      <c r="O96" s="797"/>
      <c r="P96" s="797"/>
      <c r="Q96" s="797"/>
      <c r="R96" s="797"/>
      <c r="S96" s="797"/>
      <c r="T96" s="797"/>
      <c r="U96" s="797"/>
      <c r="V96" s="798"/>
      <c r="W96" s="798"/>
      <c r="X96" s="798"/>
      <c r="Y96" s="798"/>
      <c r="Z96" s="798"/>
      <c r="AA96" s="799"/>
      <c r="AB96" s="800"/>
    </row>
    <row r="97" spans="2:28" ht="15.05" customHeight="1">
      <c r="B97" s="1411" t="s">
        <v>614</v>
      </c>
      <c r="C97" s="1412"/>
      <c r="D97" s="1412"/>
      <c r="E97" s="1413"/>
      <c r="F97" s="1413"/>
      <c r="G97" s="1414"/>
      <c r="H97" s="821"/>
      <c r="I97" s="812"/>
      <c r="J97" s="813"/>
      <c r="K97" s="813"/>
      <c r="L97" s="813"/>
      <c r="M97" s="813"/>
      <c r="N97" s="813"/>
      <c r="O97" s="813"/>
      <c r="P97" s="813"/>
      <c r="Q97" s="813"/>
      <c r="R97" s="813"/>
      <c r="S97" s="813"/>
      <c r="T97" s="812"/>
      <c r="U97" s="812"/>
      <c r="V97" s="812"/>
      <c r="W97" s="812"/>
      <c r="X97" s="812"/>
      <c r="Y97" s="812"/>
      <c r="Z97" s="812"/>
      <c r="AA97" s="814"/>
      <c r="AB97" s="815">
        <f>SUM(H97:AA97)</f>
        <v>0</v>
      </c>
    </row>
    <row r="98" spans="2:28" ht="15.05" customHeight="1">
      <c r="B98" s="1399" t="s">
        <v>613</v>
      </c>
      <c r="C98" s="1400"/>
      <c r="D98" s="1400"/>
      <c r="E98" s="1400"/>
      <c r="F98" s="1401"/>
      <c r="G98" s="933" t="s">
        <v>609</v>
      </c>
      <c r="H98" s="822"/>
      <c r="I98" s="810"/>
      <c r="J98" s="806"/>
      <c r="K98" s="806"/>
      <c r="L98" s="806"/>
      <c r="M98" s="806"/>
      <c r="N98" s="806"/>
      <c r="O98" s="806"/>
      <c r="P98" s="806"/>
      <c r="Q98" s="806"/>
      <c r="R98" s="806"/>
      <c r="S98" s="806"/>
      <c r="T98" s="809"/>
      <c r="U98" s="809"/>
      <c r="V98" s="809"/>
      <c r="W98" s="809"/>
      <c r="X98" s="809"/>
      <c r="Y98" s="809"/>
      <c r="Z98" s="809"/>
      <c r="AA98" s="811"/>
      <c r="AB98" s="805">
        <f t="shared" ref="AB98:AB104" si="70">SUM(H98:AA98)</f>
        <v>0</v>
      </c>
    </row>
    <row r="99" spans="2:28" ht="15.05" customHeight="1">
      <c r="B99" s="1402"/>
      <c r="C99" s="1403"/>
      <c r="D99" s="1403"/>
      <c r="E99" s="1403"/>
      <c r="F99" s="1404"/>
      <c r="G99" s="933" t="s">
        <v>608</v>
      </c>
      <c r="H99" s="823" t="e">
        <f>H98/$H$97</f>
        <v>#DIV/0!</v>
      </c>
      <c r="I99" s="437" t="e">
        <f>I98/$H$97</f>
        <v>#DIV/0!</v>
      </c>
      <c r="J99" s="437" t="e">
        <f>J98/$H$97</f>
        <v>#DIV/0!</v>
      </c>
      <c r="K99" s="437" t="e">
        <f>K98/$H$97</f>
        <v>#DIV/0!</v>
      </c>
      <c r="L99" s="437" t="e">
        <f>L98/$H$97</f>
        <v>#DIV/0!</v>
      </c>
      <c r="M99" s="437" t="e">
        <f t="shared" ref="M99:AA99" si="71">M98/$H$97</f>
        <v>#DIV/0!</v>
      </c>
      <c r="N99" s="437" t="e">
        <f t="shared" si="71"/>
        <v>#DIV/0!</v>
      </c>
      <c r="O99" s="437" t="e">
        <f t="shared" si="71"/>
        <v>#DIV/0!</v>
      </c>
      <c r="P99" s="437" t="e">
        <f t="shared" si="71"/>
        <v>#DIV/0!</v>
      </c>
      <c r="Q99" s="437" t="e">
        <f t="shared" si="71"/>
        <v>#DIV/0!</v>
      </c>
      <c r="R99" s="437" t="e">
        <f t="shared" si="71"/>
        <v>#DIV/0!</v>
      </c>
      <c r="S99" s="437" t="e">
        <f t="shared" si="71"/>
        <v>#DIV/0!</v>
      </c>
      <c r="T99" s="437" t="e">
        <f t="shared" si="71"/>
        <v>#DIV/0!</v>
      </c>
      <c r="U99" s="437" t="e">
        <f t="shared" si="71"/>
        <v>#DIV/0!</v>
      </c>
      <c r="V99" s="437" t="e">
        <f t="shared" si="71"/>
        <v>#DIV/0!</v>
      </c>
      <c r="W99" s="437" t="e">
        <f t="shared" si="71"/>
        <v>#DIV/0!</v>
      </c>
      <c r="X99" s="437" t="e">
        <f t="shared" si="71"/>
        <v>#DIV/0!</v>
      </c>
      <c r="Y99" s="437" t="e">
        <f t="shared" si="71"/>
        <v>#DIV/0!</v>
      </c>
      <c r="Z99" s="437" t="e">
        <f t="shared" si="71"/>
        <v>#DIV/0!</v>
      </c>
      <c r="AA99" s="808" t="e">
        <f t="shared" si="71"/>
        <v>#DIV/0!</v>
      </c>
      <c r="AB99" s="1099" t="s">
        <v>213</v>
      </c>
    </row>
    <row r="100" spans="2:28" ht="15.05" customHeight="1">
      <c r="B100" s="1402"/>
      <c r="C100" s="1403"/>
      <c r="D100" s="1403"/>
      <c r="E100" s="1403"/>
      <c r="F100" s="1404"/>
      <c r="G100" s="933" t="s">
        <v>607</v>
      </c>
      <c r="H100" s="822"/>
      <c r="I100" s="810"/>
      <c r="J100" s="806"/>
      <c r="K100" s="806"/>
      <c r="L100" s="806"/>
      <c r="M100" s="806"/>
      <c r="N100" s="806"/>
      <c r="O100" s="806"/>
      <c r="P100" s="806"/>
      <c r="Q100" s="806"/>
      <c r="R100" s="806"/>
      <c r="S100" s="806"/>
      <c r="T100" s="809"/>
      <c r="U100" s="809"/>
      <c r="V100" s="809"/>
      <c r="W100" s="809"/>
      <c r="X100" s="809"/>
      <c r="Y100" s="809"/>
      <c r="Z100" s="809"/>
      <c r="AA100" s="811"/>
      <c r="AB100" s="805">
        <f t="shared" si="70"/>
        <v>0</v>
      </c>
    </row>
    <row r="101" spans="2:28" ht="15.05" customHeight="1">
      <c r="B101" s="1402"/>
      <c r="C101" s="1403"/>
      <c r="D101" s="1403"/>
      <c r="E101" s="1403"/>
      <c r="F101" s="1404"/>
      <c r="G101" s="933" t="s">
        <v>901</v>
      </c>
      <c r="H101" s="822"/>
      <c r="I101" s="810"/>
      <c r="J101" s="806"/>
      <c r="K101" s="806"/>
      <c r="L101" s="806"/>
      <c r="M101" s="806"/>
      <c r="N101" s="806"/>
      <c r="O101" s="806"/>
      <c r="P101" s="806"/>
      <c r="Q101" s="806"/>
      <c r="R101" s="806"/>
      <c r="S101" s="806"/>
      <c r="T101" s="809"/>
      <c r="U101" s="809"/>
      <c r="V101" s="809"/>
      <c r="W101" s="809"/>
      <c r="X101" s="809"/>
      <c r="Y101" s="809"/>
      <c r="Z101" s="809"/>
      <c r="AA101" s="811"/>
      <c r="AB101" s="1099" t="s">
        <v>213</v>
      </c>
    </row>
    <row r="102" spans="2:28" ht="15.05" customHeight="1">
      <c r="B102" s="1402"/>
      <c r="C102" s="1403"/>
      <c r="D102" s="1403"/>
      <c r="E102" s="1403"/>
      <c r="F102" s="1404"/>
      <c r="G102" s="933" t="s">
        <v>904</v>
      </c>
      <c r="H102" s="1065">
        <f>H98*H101/1000</f>
        <v>0</v>
      </c>
      <c r="I102" s="1068">
        <f t="shared" ref="I102:AA102" si="72">I98*I101/1000</f>
        <v>0</v>
      </c>
      <c r="J102" s="1068">
        <f t="shared" si="72"/>
        <v>0</v>
      </c>
      <c r="K102" s="1068">
        <f t="shared" si="72"/>
        <v>0</v>
      </c>
      <c r="L102" s="1068">
        <f t="shared" si="72"/>
        <v>0</v>
      </c>
      <c r="M102" s="1068">
        <f t="shared" si="72"/>
        <v>0</v>
      </c>
      <c r="N102" s="1068">
        <f t="shared" si="72"/>
        <v>0</v>
      </c>
      <c r="O102" s="1068">
        <f t="shared" si="72"/>
        <v>0</v>
      </c>
      <c r="P102" s="1068">
        <f t="shared" si="72"/>
        <v>0</v>
      </c>
      <c r="Q102" s="1068">
        <f t="shared" si="72"/>
        <v>0</v>
      </c>
      <c r="R102" s="1068">
        <f t="shared" si="72"/>
        <v>0</v>
      </c>
      <c r="S102" s="1068">
        <f t="shared" si="72"/>
        <v>0</v>
      </c>
      <c r="T102" s="1068">
        <f t="shared" si="72"/>
        <v>0</v>
      </c>
      <c r="U102" s="1068">
        <f t="shared" si="72"/>
        <v>0</v>
      </c>
      <c r="V102" s="1068">
        <f t="shared" si="72"/>
        <v>0</v>
      </c>
      <c r="W102" s="1068">
        <f t="shared" si="72"/>
        <v>0</v>
      </c>
      <c r="X102" s="1068">
        <f t="shared" si="72"/>
        <v>0</v>
      </c>
      <c r="Y102" s="1068">
        <f t="shared" si="72"/>
        <v>0</v>
      </c>
      <c r="Z102" s="1068">
        <f t="shared" si="72"/>
        <v>0</v>
      </c>
      <c r="AA102" s="807">
        <f t="shared" si="72"/>
        <v>0</v>
      </c>
      <c r="AB102" s="805">
        <f t="shared" si="70"/>
        <v>0</v>
      </c>
    </row>
    <row r="103" spans="2:28" ht="15.05" customHeight="1">
      <c r="B103" s="1402"/>
      <c r="C103" s="1403"/>
      <c r="D103" s="1403"/>
      <c r="E103" s="1403"/>
      <c r="F103" s="1404"/>
      <c r="G103" s="933" t="s">
        <v>902</v>
      </c>
      <c r="H103" s="822"/>
      <c r="I103" s="810"/>
      <c r="J103" s="806"/>
      <c r="K103" s="806"/>
      <c r="L103" s="806"/>
      <c r="M103" s="806"/>
      <c r="N103" s="806"/>
      <c r="O103" s="806"/>
      <c r="P103" s="806"/>
      <c r="Q103" s="806"/>
      <c r="R103" s="806"/>
      <c r="S103" s="806"/>
      <c r="T103" s="809"/>
      <c r="U103" s="809"/>
      <c r="V103" s="809"/>
      <c r="W103" s="809"/>
      <c r="X103" s="809"/>
      <c r="Y103" s="809"/>
      <c r="Z103" s="809"/>
      <c r="AA103" s="811"/>
      <c r="AB103" s="1099" t="s">
        <v>213</v>
      </c>
    </row>
    <row r="104" spans="2:28" ht="15.05" customHeight="1">
      <c r="B104" s="1405"/>
      <c r="C104" s="1406"/>
      <c r="D104" s="1406"/>
      <c r="E104" s="1406"/>
      <c r="F104" s="1407"/>
      <c r="G104" s="933" t="s">
        <v>903</v>
      </c>
      <c r="H104" s="1065">
        <f>H98*H103/1000</f>
        <v>0</v>
      </c>
      <c r="I104" s="1068">
        <f t="shared" ref="I104:AA104" si="73">I98*I103/1000</f>
        <v>0</v>
      </c>
      <c r="J104" s="1068">
        <f t="shared" si="73"/>
        <v>0</v>
      </c>
      <c r="K104" s="1068">
        <f t="shared" si="73"/>
        <v>0</v>
      </c>
      <c r="L104" s="1068">
        <f t="shared" si="73"/>
        <v>0</v>
      </c>
      <c r="M104" s="1068">
        <f t="shared" si="73"/>
        <v>0</v>
      </c>
      <c r="N104" s="1068">
        <f t="shared" si="73"/>
        <v>0</v>
      </c>
      <c r="O104" s="1068">
        <f t="shared" si="73"/>
        <v>0</v>
      </c>
      <c r="P104" s="1068">
        <f t="shared" si="73"/>
        <v>0</v>
      </c>
      <c r="Q104" s="1068">
        <f t="shared" si="73"/>
        <v>0</v>
      </c>
      <c r="R104" s="1068">
        <f t="shared" si="73"/>
        <v>0</v>
      </c>
      <c r="S104" s="1068">
        <f t="shared" si="73"/>
        <v>0</v>
      </c>
      <c r="T104" s="1068">
        <f t="shared" si="73"/>
        <v>0</v>
      </c>
      <c r="U104" s="1068">
        <f t="shared" si="73"/>
        <v>0</v>
      </c>
      <c r="V104" s="1068">
        <f t="shared" si="73"/>
        <v>0</v>
      </c>
      <c r="W104" s="1068">
        <f t="shared" si="73"/>
        <v>0</v>
      </c>
      <c r="X104" s="1068">
        <f t="shared" si="73"/>
        <v>0</v>
      </c>
      <c r="Y104" s="1068">
        <f t="shared" si="73"/>
        <v>0</v>
      </c>
      <c r="Z104" s="1068">
        <f t="shared" si="73"/>
        <v>0</v>
      </c>
      <c r="AA104" s="807">
        <f t="shared" si="73"/>
        <v>0</v>
      </c>
      <c r="AB104" s="805">
        <f t="shared" si="70"/>
        <v>0</v>
      </c>
    </row>
    <row r="105" spans="2:28" ht="15.05" customHeight="1">
      <c r="B105" s="1399" t="s">
        <v>612</v>
      </c>
      <c r="C105" s="1400"/>
      <c r="D105" s="1400"/>
      <c r="E105" s="1400"/>
      <c r="F105" s="1401"/>
      <c r="G105" s="933" t="s">
        <v>609</v>
      </c>
      <c r="H105" s="822"/>
      <c r="I105" s="810"/>
      <c r="J105" s="806"/>
      <c r="K105" s="806"/>
      <c r="L105" s="806"/>
      <c r="M105" s="806"/>
      <c r="N105" s="806"/>
      <c r="O105" s="806"/>
      <c r="P105" s="806"/>
      <c r="Q105" s="806"/>
      <c r="R105" s="806"/>
      <c r="S105" s="806"/>
      <c r="T105" s="809"/>
      <c r="U105" s="809"/>
      <c r="V105" s="809"/>
      <c r="W105" s="809"/>
      <c r="X105" s="809"/>
      <c r="Y105" s="809"/>
      <c r="Z105" s="809"/>
      <c r="AA105" s="811"/>
      <c r="AB105" s="805">
        <f t="shared" ref="AB105" si="74">SUM(H105:AA105)</f>
        <v>0</v>
      </c>
    </row>
    <row r="106" spans="2:28" ht="15.05" customHeight="1">
      <c r="B106" s="1402"/>
      <c r="C106" s="1403"/>
      <c r="D106" s="1403"/>
      <c r="E106" s="1403"/>
      <c r="F106" s="1404"/>
      <c r="G106" s="933" t="s">
        <v>608</v>
      </c>
      <c r="H106" s="823" t="e">
        <f>H105/$H$97</f>
        <v>#DIV/0!</v>
      </c>
      <c r="I106" s="437" t="e">
        <f t="shared" ref="I106" si="75">I105/$H$97</f>
        <v>#DIV/0!</v>
      </c>
      <c r="J106" s="437" t="e">
        <f t="shared" ref="J106" si="76">J105/$H$97</f>
        <v>#DIV/0!</v>
      </c>
      <c r="K106" s="437" t="e">
        <f t="shared" ref="K106" si="77">K105/$H$97</f>
        <v>#DIV/0!</v>
      </c>
      <c r="L106" s="437" t="e">
        <f t="shared" ref="L106" si="78">L105/$H$97</f>
        <v>#DIV/0!</v>
      </c>
      <c r="M106" s="437" t="e">
        <f t="shared" ref="M106" si="79">M105/$H$97</f>
        <v>#DIV/0!</v>
      </c>
      <c r="N106" s="437" t="e">
        <f t="shared" ref="N106" si="80">N105/$H$97</f>
        <v>#DIV/0!</v>
      </c>
      <c r="O106" s="437" t="e">
        <f t="shared" ref="O106" si="81">O105/$H$97</f>
        <v>#DIV/0!</v>
      </c>
      <c r="P106" s="437" t="e">
        <f t="shared" ref="P106" si="82">P105/$H$97</f>
        <v>#DIV/0!</v>
      </c>
      <c r="Q106" s="437" t="e">
        <f t="shared" ref="Q106" si="83">Q105/$H$97</f>
        <v>#DIV/0!</v>
      </c>
      <c r="R106" s="437" t="e">
        <f t="shared" ref="R106" si="84">R105/$H$97</f>
        <v>#DIV/0!</v>
      </c>
      <c r="S106" s="437" t="e">
        <f t="shared" ref="S106" si="85">S105/$H$97</f>
        <v>#DIV/0!</v>
      </c>
      <c r="T106" s="437" t="e">
        <f t="shared" ref="T106" si="86">T105/$H$97</f>
        <v>#DIV/0!</v>
      </c>
      <c r="U106" s="437" t="e">
        <f t="shared" ref="U106" si="87">U105/$H$97</f>
        <v>#DIV/0!</v>
      </c>
      <c r="V106" s="437" t="e">
        <f t="shared" ref="V106" si="88">V105/$H$97</f>
        <v>#DIV/0!</v>
      </c>
      <c r="W106" s="437" t="e">
        <f t="shared" ref="W106" si="89">W105/$H$97</f>
        <v>#DIV/0!</v>
      </c>
      <c r="X106" s="437" t="e">
        <f t="shared" ref="X106" si="90">X105/$H$97</f>
        <v>#DIV/0!</v>
      </c>
      <c r="Y106" s="437" t="e">
        <f t="shared" ref="Y106" si="91">Y105/$H$97</f>
        <v>#DIV/0!</v>
      </c>
      <c r="Z106" s="437" t="e">
        <f t="shared" ref="Z106" si="92">Z105/$H$97</f>
        <v>#DIV/0!</v>
      </c>
      <c r="AA106" s="808" t="e">
        <f t="shared" ref="AA106" si="93">AA105/$H$97</f>
        <v>#DIV/0!</v>
      </c>
      <c r="AB106" s="1099" t="s">
        <v>213</v>
      </c>
    </row>
    <row r="107" spans="2:28" ht="15.05" customHeight="1">
      <c r="B107" s="1402"/>
      <c r="C107" s="1403"/>
      <c r="D107" s="1403"/>
      <c r="E107" s="1403"/>
      <c r="F107" s="1404"/>
      <c r="G107" s="933" t="s">
        <v>607</v>
      </c>
      <c r="H107" s="822"/>
      <c r="I107" s="810"/>
      <c r="J107" s="806"/>
      <c r="K107" s="806"/>
      <c r="L107" s="806"/>
      <c r="M107" s="806"/>
      <c r="N107" s="806"/>
      <c r="O107" s="806"/>
      <c r="P107" s="806"/>
      <c r="Q107" s="806"/>
      <c r="R107" s="806"/>
      <c r="S107" s="806"/>
      <c r="T107" s="809"/>
      <c r="U107" s="809"/>
      <c r="V107" s="809"/>
      <c r="W107" s="809"/>
      <c r="X107" s="809"/>
      <c r="Y107" s="809"/>
      <c r="Z107" s="809"/>
      <c r="AA107" s="811"/>
      <c r="AB107" s="805">
        <f t="shared" ref="AB107" si="94">SUM(H107:AA107)</f>
        <v>0</v>
      </c>
    </row>
    <row r="108" spans="2:28" ht="15.05" customHeight="1">
      <c r="B108" s="1402"/>
      <c r="C108" s="1403"/>
      <c r="D108" s="1403"/>
      <c r="E108" s="1403"/>
      <c r="F108" s="1404"/>
      <c r="G108" s="933" t="s">
        <v>901</v>
      </c>
      <c r="H108" s="822"/>
      <c r="I108" s="810"/>
      <c r="J108" s="806"/>
      <c r="K108" s="806"/>
      <c r="L108" s="806"/>
      <c r="M108" s="806"/>
      <c r="N108" s="806"/>
      <c r="O108" s="806"/>
      <c r="P108" s="806"/>
      <c r="Q108" s="806"/>
      <c r="R108" s="806"/>
      <c r="S108" s="806"/>
      <c r="T108" s="809"/>
      <c r="U108" s="809"/>
      <c r="V108" s="809"/>
      <c r="W108" s="809"/>
      <c r="X108" s="809"/>
      <c r="Y108" s="809"/>
      <c r="Z108" s="809"/>
      <c r="AA108" s="811"/>
      <c r="AB108" s="1099" t="s">
        <v>213</v>
      </c>
    </row>
    <row r="109" spans="2:28" ht="15.05" customHeight="1">
      <c r="B109" s="1402"/>
      <c r="C109" s="1403"/>
      <c r="D109" s="1403"/>
      <c r="E109" s="1403"/>
      <c r="F109" s="1404"/>
      <c r="G109" s="933" t="s">
        <v>904</v>
      </c>
      <c r="H109" s="1065">
        <f>H105*H108/1000</f>
        <v>0</v>
      </c>
      <c r="I109" s="1068">
        <f t="shared" ref="I109" si="95">I105*I108/1000</f>
        <v>0</v>
      </c>
      <c r="J109" s="1068">
        <f t="shared" ref="J109" si="96">J105*J108/1000</f>
        <v>0</v>
      </c>
      <c r="K109" s="1068">
        <f t="shared" ref="K109" si="97">K105*K108/1000</f>
        <v>0</v>
      </c>
      <c r="L109" s="1068">
        <f t="shared" ref="L109" si="98">L105*L108/1000</f>
        <v>0</v>
      </c>
      <c r="M109" s="1068">
        <f t="shared" ref="M109" si="99">M105*M108/1000</f>
        <v>0</v>
      </c>
      <c r="N109" s="1068">
        <f t="shared" ref="N109" si="100">N105*N108/1000</f>
        <v>0</v>
      </c>
      <c r="O109" s="1068">
        <f t="shared" ref="O109" si="101">O105*O108/1000</f>
        <v>0</v>
      </c>
      <c r="P109" s="1068">
        <f t="shared" ref="P109" si="102">P105*P108/1000</f>
        <v>0</v>
      </c>
      <c r="Q109" s="1068">
        <f t="shared" ref="Q109" si="103">Q105*Q108/1000</f>
        <v>0</v>
      </c>
      <c r="R109" s="1068">
        <f t="shared" ref="R109" si="104">R105*R108/1000</f>
        <v>0</v>
      </c>
      <c r="S109" s="1068">
        <f t="shared" ref="S109" si="105">S105*S108/1000</f>
        <v>0</v>
      </c>
      <c r="T109" s="1068">
        <f t="shared" ref="T109" si="106">T105*T108/1000</f>
        <v>0</v>
      </c>
      <c r="U109" s="1068">
        <f t="shared" ref="U109" si="107">U105*U108/1000</f>
        <v>0</v>
      </c>
      <c r="V109" s="1068">
        <f t="shared" ref="V109" si="108">V105*V108/1000</f>
        <v>0</v>
      </c>
      <c r="W109" s="1068">
        <f t="shared" ref="W109" si="109">W105*W108/1000</f>
        <v>0</v>
      </c>
      <c r="X109" s="1068">
        <f t="shared" ref="X109" si="110">X105*X108/1000</f>
        <v>0</v>
      </c>
      <c r="Y109" s="1068">
        <f t="shared" ref="Y109" si="111">Y105*Y108/1000</f>
        <v>0</v>
      </c>
      <c r="Z109" s="1068">
        <f t="shared" ref="Z109" si="112">Z105*Z108/1000</f>
        <v>0</v>
      </c>
      <c r="AA109" s="807">
        <f t="shared" ref="AA109" si="113">AA105*AA108/1000</f>
        <v>0</v>
      </c>
      <c r="AB109" s="805">
        <f t="shared" ref="AB109" si="114">SUM(H109:AA109)</f>
        <v>0</v>
      </c>
    </row>
    <row r="110" spans="2:28" ht="15.05" customHeight="1">
      <c r="B110" s="1402"/>
      <c r="C110" s="1403"/>
      <c r="D110" s="1403"/>
      <c r="E110" s="1403"/>
      <c r="F110" s="1404"/>
      <c r="G110" s="933" t="s">
        <v>902</v>
      </c>
      <c r="H110" s="822"/>
      <c r="I110" s="810"/>
      <c r="J110" s="806"/>
      <c r="K110" s="806"/>
      <c r="L110" s="806"/>
      <c r="M110" s="806"/>
      <c r="N110" s="806"/>
      <c r="O110" s="806"/>
      <c r="P110" s="806"/>
      <c r="Q110" s="806"/>
      <c r="R110" s="806"/>
      <c r="S110" s="806"/>
      <c r="T110" s="809"/>
      <c r="U110" s="809"/>
      <c r="V110" s="809"/>
      <c r="W110" s="809"/>
      <c r="X110" s="809"/>
      <c r="Y110" s="809"/>
      <c r="Z110" s="809"/>
      <c r="AA110" s="811"/>
      <c r="AB110" s="1099" t="s">
        <v>213</v>
      </c>
    </row>
    <row r="111" spans="2:28" ht="15.05" customHeight="1">
      <c r="B111" s="1405"/>
      <c r="C111" s="1406"/>
      <c r="D111" s="1406"/>
      <c r="E111" s="1406"/>
      <c r="F111" s="1407"/>
      <c r="G111" s="933" t="s">
        <v>903</v>
      </c>
      <c r="H111" s="1065">
        <f>H105*H110/1000</f>
        <v>0</v>
      </c>
      <c r="I111" s="1068">
        <f t="shared" ref="I111" si="115">I105*I110/1000</f>
        <v>0</v>
      </c>
      <c r="J111" s="1068">
        <f t="shared" ref="J111" si="116">J105*J110/1000</f>
        <v>0</v>
      </c>
      <c r="K111" s="1068">
        <f t="shared" ref="K111" si="117">K105*K110/1000</f>
        <v>0</v>
      </c>
      <c r="L111" s="1068">
        <f t="shared" ref="L111" si="118">L105*L110/1000</f>
        <v>0</v>
      </c>
      <c r="M111" s="1068">
        <f t="shared" ref="M111" si="119">M105*M110/1000</f>
        <v>0</v>
      </c>
      <c r="N111" s="1068">
        <f t="shared" ref="N111" si="120">N105*N110/1000</f>
        <v>0</v>
      </c>
      <c r="O111" s="1068">
        <f t="shared" ref="O111" si="121">O105*O110/1000</f>
        <v>0</v>
      </c>
      <c r="P111" s="1068">
        <f t="shared" ref="P111" si="122">P105*P110/1000</f>
        <v>0</v>
      </c>
      <c r="Q111" s="1068">
        <f t="shared" ref="Q111" si="123">Q105*Q110/1000</f>
        <v>0</v>
      </c>
      <c r="R111" s="1068">
        <f t="shared" ref="R111" si="124">R105*R110/1000</f>
        <v>0</v>
      </c>
      <c r="S111" s="1068">
        <f t="shared" ref="S111" si="125">S105*S110/1000</f>
        <v>0</v>
      </c>
      <c r="T111" s="1068">
        <f t="shared" ref="T111" si="126">T105*T110/1000</f>
        <v>0</v>
      </c>
      <c r="U111" s="1068">
        <f t="shared" ref="U111" si="127">U105*U110/1000</f>
        <v>0</v>
      </c>
      <c r="V111" s="1068">
        <f t="shared" ref="V111" si="128">V105*V110/1000</f>
        <v>0</v>
      </c>
      <c r="W111" s="1068">
        <f t="shared" ref="W111" si="129">W105*W110/1000</f>
        <v>0</v>
      </c>
      <c r="X111" s="1068">
        <f t="shared" ref="X111" si="130">X105*X110/1000</f>
        <v>0</v>
      </c>
      <c r="Y111" s="1068">
        <f t="shared" ref="Y111" si="131">Y105*Y110/1000</f>
        <v>0</v>
      </c>
      <c r="Z111" s="1068">
        <f t="shared" ref="Z111" si="132">Z105*Z110/1000</f>
        <v>0</v>
      </c>
      <c r="AA111" s="807">
        <f t="shared" ref="AA111" si="133">AA105*AA110/1000</f>
        <v>0</v>
      </c>
      <c r="AB111" s="805">
        <f t="shared" ref="AB111:AB112" si="134">SUM(H111:AA111)</f>
        <v>0</v>
      </c>
    </row>
    <row r="112" spans="2:28" ht="15.05" customHeight="1">
      <c r="B112" s="1399" t="s">
        <v>611</v>
      </c>
      <c r="C112" s="1400"/>
      <c r="D112" s="1400"/>
      <c r="E112" s="1400"/>
      <c r="F112" s="1401"/>
      <c r="G112" s="933" t="s">
        <v>609</v>
      </c>
      <c r="H112" s="822"/>
      <c r="I112" s="810"/>
      <c r="J112" s="806"/>
      <c r="K112" s="806"/>
      <c r="L112" s="806"/>
      <c r="M112" s="806"/>
      <c r="N112" s="806"/>
      <c r="O112" s="806"/>
      <c r="P112" s="806"/>
      <c r="Q112" s="806"/>
      <c r="R112" s="806"/>
      <c r="S112" s="806"/>
      <c r="T112" s="809"/>
      <c r="U112" s="809"/>
      <c r="V112" s="809"/>
      <c r="W112" s="809"/>
      <c r="X112" s="809"/>
      <c r="Y112" s="809"/>
      <c r="Z112" s="809"/>
      <c r="AA112" s="811"/>
      <c r="AB112" s="805">
        <f t="shared" si="134"/>
        <v>0</v>
      </c>
    </row>
    <row r="113" spans="2:28" ht="15.05" customHeight="1">
      <c r="B113" s="1402"/>
      <c r="C113" s="1403"/>
      <c r="D113" s="1403"/>
      <c r="E113" s="1403"/>
      <c r="F113" s="1404"/>
      <c r="G113" s="933" t="s">
        <v>608</v>
      </c>
      <c r="H113" s="823" t="e">
        <f>H112/$H$97</f>
        <v>#DIV/0!</v>
      </c>
      <c r="I113" s="437" t="e">
        <f t="shared" ref="I113" si="135">I112/$H$97</f>
        <v>#DIV/0!</v>
      </c>
      <c r="J113" s="437" t="e">
        <f t="shared" ref="J113" si="136">J112/$H$97</f>
        <v>#DIV/0!</v>
      </c>
      <c r="K113" s="437" t="e">
        <f t="shared" ref="K113" si="137">K112/$H$97</f>
        <v>#DIV/0!</v>
      </c>
      <c r="L113" s="437" t="e">
        <f t="shared" ref="L113" si="138">L112/$H$97</f>
        <v>#DIV/0!</v>
      </c>
      <c r="M113" s="437" t="e">
        <f t="shared" ref="M113" si="139">M112/$H$97</f>
        <v>#DIV/0!</v>
      </c>
      <c r="N113" s="437" t="e">
        <f t="shared" ref="N113" si="140">N112/$H$97</f>
        <v>#DIV/0!</v>
      </c>
      <c r="O113" s="437" t="e">
        <f t="shared" ref="O113" si="141">O112/$H$97</f>
        <v>#DIV/0!</v>
      </c>
      <c r="P113" s="437" t="e">
        <f t="shared" ref="P113" si="142">P112/$H$97</f>
        <v>#DIV/0!</v>
      </c>
      <c r="Q113" s="437" t="e">
        <f t="shared" ref="Q113" si="143">Q112/$H$97</f>
        <v>#DIV/0!</v>
      </c>
      <c r="R113" s="437" t="e">
        <f t="shared" ref="R113" si="144">R112/$H$97</f>
        <v>#DIV/0!</v>
      </c>
      <c r="S113" s="437" t="e">
        <f t="shared" ref="S113" si="145">S112/$H$97</f>
        <v>#DIV/0!</v>
      </c>
      <c r="T113" s="437" t="e">
        <f t="shared" ref="T113" si="146">T112/$H$97</f>
        <v>#DIV/0!</v>
      </c>
      <c r="U113" s="437" t="e">
        <f t="shared" ref="U113" si="147">U112/$H$97</f>
        <v>#DIV/0!</v>
      </c>
      <c r="V113" s="437" t="e">
        <f t="shared" ref="V113" si="148">V112/$H$97</f>
        <v>#DIV/0!</v>
      </c>
      <c r="W113" s="437" t="e">
        <f t="shared" ref="W113" si="149">W112/$H$97</f>
        <v>#DIV/0!</v>
      </c>
      <c r="X113" s="437" t="e">
        <f t="shared" ref="X113" si="150">X112/$H$97</f>
        <v>#DIV/0!</v>
      </c>
      <c r="Y113" s="437" t="e">
        <f t="shared" ref="Y113" si="151">Y112/$H$97</f>
        <v>#DIV/0!</v>
      </c>
      <c r="Z113" s="437" t="e">
        <f t="shared" ref="Z113" si="152">Z112/$H$97</f>
        <v>#DIV/0!</v>
      </c>
      <c r="AA113" s="808" t="e">
        <f t="shared" ref="AA113" si="153">AA112/$H$97</f>
        <v>#DIV/0!</v>
      </c>
      <c r="AB113" s="1099" t="s">
        <v>213</v>
      </c>
    </row>
    <row r="114" spans="2:28" ht="15.05" customHeight="1">
      <c r="B114" s="1402"/>
      <c r="C114" s="1403"/>
      <c r="D114" s="1403"/>
      <c r="E114" s="1403"/>
      <c r="F114" s="1404"/>
      <c r="G114" s="933" t="s">
        <v>607</v>
      </c>
      <c r="H114" s="822"/>
      <c r="I114" s="810"/>
      <c r="J114" s="806"/>
      <c r="K114" s="806"/>
      <c r="L114" s="806"/>
      <c r="M114" s="806"/>
      <c r="N114" s="806"/>
      <c r="O114" s="806"/>
      <c r="P114" s="806"/>
      <c r="Q114" s="806"/>
      <c r="R114" s="806"/>
      <c r="S114" s="806"/>
      <c r="T114" s="809"/>
      <c r="U114" s="809"/>
      <c r="V114" s="809"/>
      <c r="W114" s="809"/>
      <c r="X114" s="809"/>
      <c r="Y114" s="809"/>
      <c r="Z114" s="809"/>
      <c r="AA114" s="811"/>
      <c r="AB114" s="805">
        <f t="shared" ref="AB114" si="154">SUM(H114:AA114)</f>
        <v>0</v>
      </c>
    </row>
    <row r="115" spans="2:28" ht="15.05" customHeight="1">
      <c r="B115" s="1402"/>
      <c r="C115" s="1403"/>
      <c r="D115" s="1403"/>
      <c r="E115" s="1403"/>
      <c r="F115" s="1404"/>
      <c r="G115" s="933" t="s">
        <v>901</v>
      </c>
      <c r="H115" s="822"/>
      <c r="I115" s="810"/>
      <c r="J115" s="806"/>
      <c r="K115" s="806"/>
      <c r="L115" s="806"/>
      <c r="M115" s="806"/>
      <c r="N115" s="806"/>
      <c r="O115" s="806"/>
      <c r="P115" s="806"/>
      <c r="Q115" s="806"/>
      <c r="R115" s="806"/>
      <c r="S115" s="806"/>
      <c r="T115" s="809"/>
      <c r="U115" s="809"/>
      <c r="V115" s="809"/>
      <c r="W115" s="809"/>
      <c r="X115" s="809"/>
      <c r="Y115" s="809"/>
      <c r="Z115" s="809"/>
      <c r="AA115" s="811"/>
      <c r="AB115" s="1099" t="s">
        <v>213</v>
      </c>
    </row>
    <row r="116" spans="2:28" ht="15.05" customHeight="1">
      <c r="B116" s="1402"/>
      <c r="C116" s="1403"/>
      <c r="D116" s="1403"/>
      <c r="E116" s="1403"/>
      <c r="F116" s="1404"/>
      <c r="G116" s="933" t="s">
        <v>904</v>
      </c>
      <c r="H116" s="1065">
        <f>H112*H115/1000</f>
        <v>0</v>
      </c>
      <c r="I116" s="1068">
        <f t="shared" ref="I116" si="155">I112*I115/1000</f>
        <v>0</v>
      </c>
      <c r="J116" s="1068">
        <f t="shared" ref="J116" si="156">J112*J115/1000</f>
        <v>0</v>
      </c>
      <c r="K116" s="1068">
        <f t="shared" ref="K116" si="157">K112*K115/1000</f>
        <v>0</v>
      </c>
      <c r="L116" s="1068">
        <f t="shared" ref="L116" si="158">L112*L115/1000</f>
        <v>0</v>
      </c>
      <c r="M116" s="1068">
        <f t="shared" ref="M116" si="159">M112*M115/1000</f>
        <v>0</v>
      </c>
      <c r="N116" s="1068">
        <f t="shared" ref="N116" si="160">N112*N115/1000</f>
        <v>0</v>
      </c>
      <c r="O116" s="1068">
        <f t="shared" ref="O116" si="161">O112*O115/1000</f>
        <v>0</v>
      </c>
      <c r="P116" s="1068">
        <f t="shared" ref="P116" si="162">P112*P115/1000</f>
        <v>0</v>
      </c>
      <c r="Q116" s="1068">
        <f t="shared" ref="Q116" si="163">Q112*Q115/1000</f>
        <v>0</v>
      </c>
      <c r="R116" s="1068">
        <f t="shared" ref="R116" si="164">R112*R115/1000</f>
        <v>0</v>
      </c>
      <c r="S116" s="1068">
        <f t="shared" ref="S116" si="165">S112*S115/1000</f>
        <v>0</v>
      </c>
      <c r="T116" s="1068">
        <f t="shared" ref="T116" si="166">T112*T115/1000</f>
        <v>0</v>
      </c>
      <c r="U116" s="1068">
        <f t="shared" ref="U116" si="167">U112*U115/1000</f>
        <v>0</v>
      </c>
      <c r="V116" s="1068">
        <f t="shared" ref="V116" si="168">V112*V115/1000</f>
        <v>0</v>
      </c>
      <c r="W116" s="1068">
        <f t="shared" ref="W116" si="169">W112*W115/1000</f>
        <v>0</v>
      </c>
      <c r="X116" s="1068">
        <f t="shared" ref="X116" si="170">X112*X115/1000</f>
        <v>0</v>
      </c>
      <c r="Y116" s="1068">
        <f t="shared" ref="Y116" si="171">Y112*Y115/1000</f>
        <v>0</v>
      </c>
      <c r="Z116" s="1068">
        <f t="shared" ref="Z116" si="172">Z112*Z115/1000</f>
        <v>0</v>
      </c>
      <c r="AA116" s="807">
        <f t="shared" ref="AA116" si="173">AA112*AA115/1000</f>
        <v>0</v>
      </c>
      <c r="AB116" s="805">
        <f t="shared" ref="AB116" si="174">SUM(H116:AA116)</f>
        <v>0</v>
      </c>
    </row>
    <row r="117" spans="2:28" ht="15.05" customHeight="1">
      <c r="B117" s="1402"/>
      <c r="C117" s="1403"/>
      <c r="D117" s="1403"/>
      <c r="E117" s="1403"/>
      <c r="F117" s="1404"/>
      <c r="G117" s="933" t="s">
        <v>902</v>
      </c>
      <c r="H117" s="822"/>
      <c r="I117" s="810"/>
      <c r="J117" s="806"/>
      <c r="K117" s="806"/>
      <c r="L117" s="806"/>
      <c r="M117" s="806"/>
      <c r="N117" s="806"/>
      <c r="O117" s="806"/>
      <c r="P117" s="806"/>
      <c r="Q117" s="806"/>
      <c r="R117" s="806"/>
      <c r="S117" s="806"/>
      <c r="T117" s="809"/>
      <c r="U117" s="809"/>
      <c r="V117" s="809"/>
      <c r="W117" s="809"/>
      <c r="X117" s="809"/>
      <c r="Y117" s="809"/>
      <c r="Z117" s="809"/>
      <c r="AA117" s="811"/>
      <c r="AB117" s="1099" t="s">
        <v>213</v>
      </c>
    </row>
    <row r="118" spans="2:28" ht="15.05" customHeight="1">
      <c r="B118" s="1405"/>
      <c r="C118" s="1406"/>
      <c r="D118" s="1406"/>
      <c r="E118" s="1406"/>
      <c r="F118" s="1407"/>
      <c r="G118" s="933" t="s">
        <v>903</v>
      </c>
      <c r="H118" s="1065">
        <f>H112*H117/1000</f>
        <v>0</v>
      </c>
      <c r="I118" s="1068">
        <f t="shared" ref="I118" si="175">I112*I117/1000</f>
        <v>0</v>
      </c>
      <c r="J118" s="1068">
        <f t="shared" ref="J118" si="176">J112*J117/1000</f>
        <v>0</v>
      </c>
      <c r="K118" s="1068">
        <f t="shared" ref="K118" si="177">K112*K117/1000</f>
        <v>0</v>
      </c>
      <c r="L118" s="1068">
        <f t="shared" ref="L118" si="178">L112*L117/1000</f>
        <v>0</v>
      </c>
      <c r="M118" s="1068">
        <f t="shared" ref="M118" si="179">M112*M117/1000</f>
        <v>0</v>
      </c>
      <c r="N118" s="1068">
        <f t="shared" ref="N118" si="180">N112*N117/1000</f>
        <v>0</v>
      </c>
      <c r="O118" s="1068">
        <f t="shared" ref="O118" si="181">O112*O117/1000</f>
        <v>0</v>
      </c>
      <c r="P118" s="1068">
        <f t="shared" ref="P118" si="182">P112*P117/1000</f>
        <v>0</v>
      </c>
      <c r="Q118" s="1068">
        <f t="shared" ref="Q118" si="183">Q112*Q117/1000</f>
        <v>0</v>
      </c>
      <c r="R118" s="1068">
        <f t="shared" ref="R118" si="184">R112*R117/1000</f>
        <v>0</v>
      </c>
      <c r="S118" s="1068">
        <f t="shared" ref="S118" si="185">S112*S117/1000</f>
        <v>0</v>
      </c>
      <c r="T118" s="1068">
        <f t="shared" ref="T118" si="186">T112*T117/1000</f>
        <v>0</v>
      </c>
      <c r="U118" s="1068">
        <f t="shared" ref="U118" si="187">U112*U117/1000</f>
        <v>0</v>
      </c>
      <c r="V118" s="1068">
        <f t="shared" ref="V118" si="188">V112*V117/1000</f>
        <v>0</v>
      </c>
      <c r="W118" s="1068">
        <f t="shared" ref="W118" si="189">W112*W117/1000</f>
        <v>0</v>
      </c>
      <c r="X118" s="1068">
        <f t="shared" ref="X118" si="190">X112*X117/1000</f>
        <v>0</v>
      </c>
      <c r="Y118" s="1068">
        <f t="shared" ref="Y118" si="191">Y112*Y117/1000</f>
        <v>0</v>
      </c>
      <c r="Z118" s="1068">
        <f t="shared" ref="Z118" si="192">Z112*Z117/1000</f>
        <v>0</v>
      </c>
      <c r="AA118" s="807">
        <f t="shared" ref="AA118" si="193">AA112*AA117/1000</f>
        <v>0</v>
      </c>
      <c r="AB118" s="805">
        <f t="shared" ref="AB118:AB119" si="194">SUM(H118:AA118)</f>
        <v>0</v>
      </c>
    </row>
    <row r="119" spans="2:28" ht="15.05" customHeight="1">
      <c r="B119" s="1399" t="s">
        <v>907</v>
      </c>
      <c r="C119" s="1400"/>
      <c r="D119" s="1400"/>
      <c r="E119" s="1400"/>
      <c r="F119" s="1401"/>
      <c r="G119" s="933" t="s">
        <v>609</v>
      </c>
      <c r="H119" s="822"/>
      <c r="I119" s="810"/>
      <c r="J119" s="806"/>
      <c r="K119" s="806"/>
      <c r="L119" s="806"/>
      <c r="M119" s="806"/>
      <c r="N119" s="806"/>
      <c r="O119" s="806"/>
      <c r="P119" s="806"/>
      <c r="Q119" s="806"/>
      <c r="R119" s="806"/>
      <c r="S119" s="806"/>
      <c r="T119" s="809"/>
      <c r="U119" s="809"/>
      <c r="V119" s="809"/>
      <c r="W119" s="809"/>
      <c r="X119" s="809"/>
      <c r="Y119" s="809"/>
      <c r="Z119" s="809"/>
      <c r="AA119" s="811"/>
      <c r="AB119" s="805">
        <f t="shared" si="194"/>
        <v>0</v>
      </c>
    </row>
    <row r="120" spans="2:28" ht="15.05" customHeight="1">
      <c r="B120" s="1402"/>
      <c r="C120" s="1403"/>
      <c r="D120" s="1403"/>
      <c r="E120" s="1403"/>
      <c r="F120" s="1404"/>
      <c r="G120" s="933" t="s">
        <v>608</v>
      </c>
      <c r="H120" s="823" t="e">
        <f>H119/$H$97</f>
        <v>#DIV/0!</v>
      </c>
      <c r="I120" s="437" t="e">
        <f t="shared" ref="I120" si="195">I119/$H$97</f>
        <v>#DIV/0!</v>
      </c>
      <c r="J120" s="437" t="e">
        <f t="shared" ref="J120" si="196">J119/$H$97</f>
        <v>#DIV/0!</v>
      </c>
      <c r="K120" s="437" t="e">
        <f t="shared" ref="K120" si="197">K119/$H$97</f>
        <v>#DIV/0!</v>
      </c>
      <c r="L120" s="437" t="e">
        <f t="shared" ref="L120" si="198">L119/$H$97</f>
        <v>#DIV/0!</v>
      </c>
      <c r="M120" s="437" t="e">
        <f t="shared" ref="M120" si="199">M119/$H$97</f>
        <v>#DIV/0!</v>
      </c>
      <c r="N120" s="437" t="e">
        <f t="shared" ref="N120" si="200">N119/$H$97</f>
        <v>#DIV/0!</v>
      </c>
      <c r="O120" s="437" t="e">
        <f t="shared" ref="O120" si="201">O119/$H$97</f>
        <v>#DIV/0!</v>
      </c>
      <c r="P120" s="437" t="e">
        <f t="shared" ref="P120" si="202">P119/$H$97</f>
        <v>#DIV/0!</v>
      </c>
      <c r="Q120" s="437" t="e">
        <f t="shared" ref="Q120" si="203">Q119/$H$97</f>
        <v>#DIV/0!</v>
      </c>
      <c r="R120" s="437" t="e">
        <f t="shared" ref="R120" si="204">R119/$H$97</f>
        <v>#DIV/0!</v>
      </c>
      <c r="S120" s="437" t="e">
        <f t="shared" ref="S120" si="205">S119/$H$97</f>
        <v>#DIV/0!</v>
      </c>
      <c r="T120" s="437" t="e">
        <f t="shared" ref="T120" si="206">T119/$H$97</f>
        <v>#DIV/0!</v>
      </c>
      <c r="U120" s="437" t="e">
        <f t="shared" ref="U120" si="207">U119/$H$97</f>
        <v>#DIV/0!</v>
      </c>
      <c r="V120" s="437" t="e">
        <f t="shared" ref="V120" si="208">V119/$H$97</f>
        <v>#DIV/0!</v>
      </c>
      <c r="W120" s="437" t="e">
        <f t="shared" ref="W120" si="209">W119/$H$97</f>
        <v>#DIV/0!</v>
      </c>
      <c r="X120" s="437" t="e">
        <f t="shared" ref="X120" si="210">X119/$H$97</f>
        <v>#DIV/0!</v>
      </c>
      <c r="Y120" s="437" t="e">
        <f t="shared" ref="Y120" si="211">Y119/$H$97</f>
        <v>#DIV/0!</v>
      </c>
      <c r="Z120" s="437" t="e">
        <f t="shared" ref="Z120" si="212">Z119/$H$97</f>
        <v>#DIV/0!</v>
      </c>
      <c r="AA120" s="808" t="e">
        <f t="shared" ref="AA120" si="213">AA119/$H$97</f>
        <v>#DIV/0!</v>
      </c>
      <c r="AB120" s="1099" t="s">
        <v>213</v>
      </c>
    </row>
    <row r="121" spans="2:28" ht="15.05" customHeight="1">
      <c r="B121" s="1402"/>
      <c r="C121" s="1403"/>
      <c r="D121" s="1403"/>
      <c r="E121" s="1403"/>
      <c r="F121" s="1404"/>
      <c r="G121" s="933" t="s">
        <v>607</v>
      </c>
      <c r="H121" s="822"/>
      <c r="I121" s="810"/>
      <c r="J121" s="806"/>
      <c r="K121" s="806"/>
      <c r="L121" s="806"/>
      <c r="M121" s="806"/>
      <c r="N121" s="806"/>
      <c r="O121" s="806"/>
      <c r="P121" s="806"/>
      <c r="Q121" s="806"/>
      <c r="R121" s="806"/>
      <c r="S121" s="806"/>
      <c r="T121" s="809"/>
      <c r="U121" s="809"/>
      <c r="V121" s="809"/>
      <c r="W121" s="809"/>
      <c r="X121" s="809"/>
      <c r="Y121" s="809"/>
      <c r="Z121" s="809"/>
      <c r="AA121" s="811"/>
      <c r="AB121" s="805">
        <f t="shared" ref="AB121" si="214">SUM(H121:AA121)</f>
        <v>0</v>
      </c>
    </row>
    <row r="122" spans="2:28" ht="15.05" customHeight="1">
      <c r="B122" s="1402"/>
      <c r="C122" s="1403"/>
      <c r="D122" s="1403"/>
      <c r="E122" s="1403"/>
      <c r="F122" s="1404"/>
      <c r="G122" s="933" t="s">
        <v>901</v>
      </c>
      <c r="H122" s="822"/>
      <c r="I122" s="810"/>
      <c r="J122" s="806"/>
      <c r="K122" s="806"/>
      <c r="L122" s="806"/>
      <c r="M122" s="806"/>
      <c r="N122" s="806"/>
      <c r="O122" s="806"/>
      <c r="P122" s="806"/>
      <c r="Q122" s="806"/>
      <c r="R122" s="806"/>
      <c r="S122" s="806"/>
      <c r="T122" s="809"/>
      <c r="U122" s="809"/>
      <c r="V122" s="809"/>
      <c r="W122" s="809"/>
      <c r="X122" s="809"/>
      <c r="Y122" s="809"/>
      <c r="Z122" s="809"/>
      <c r="AA122" s="811"/>
      <c r="AB122" s="1099" t="s">
        <v>213</v>
      </c>
    </row>
    <row r="123" spans="2:28" ht="15.05" customHeight="1">
      <c r="B123" s="1402"/>
      <c r="C123" s="1403"/>
      <c r="D123" s="1403"/>
      <c r="E123" s="1403"/>
      <c r="F123" s="1404"/>
      <c r="G123" s="933" t="s">
        <v>904</v>
      </c>
      <c r="H123" s="1065">
        <f>H119*H122/1000</f>
        <v>0</v>
      </c>
      <c r="I123" s="1068">
        <f t="shared" ref="I123" si="215">I119*I122/1000</f>
        <v>0</v>
      </c>
      <c r="J123" s="1068">
        <f t="shared" ref="J123" si="216">J119*J122/1000</f>
        <v>0</v>
      </c>
      <c r="K123" s="1068">
        <f t="shared" ref="K123" si="217">K119*K122/1000</f>
        <v>0</v>
      </c>
      <c r="L123" s="1068">
        <f t="shared" ref="L123" si="218">L119*L122/1000</f>
        <v>0</v>
      </c>
      <c r="M123" s="1068">
        <f t="shared" ref="M123" si="219">M119*M122/1000</f>
        <v>0</v>
      </c>
      <c r="N123" s="1068">
        <f t="shared" ref="N123" si="220">N119*N122/1000</f>
        <v>0</v>
      </c>
      <c r="O123" s="1068">
        <f t="shared" ref="O123" si="221">O119*O122/1000</f>
        <v>0</v>
      </c>
      <c r="P123" s="1068">
        <f t="shared" ref="P123" si="222">P119*P122/1000</f>
        <v>0</v>
      </c>
      <c r="Q123" s="1068">
        <f t="shared" ref="Q123" si="223">Q119*Q122/1000</f>
        <v>0</v>
      </c>
      <c r="R123" s="1068">
        <f t="shared" ref="R123" si="224">R119*R122/1000</f>
        <v>0</v>
      </c>
      <c r="S123" s="1068">
        <f t="shared" ref="S123" si="225">S119*S122/1000</f>
        <v>0</v>
      </c>
      <c r="T123" s="1068">
        <f t="shared" ref="T123" si="226">T119*T122/1000</f>
        <v>0</v>
      </c>
      <c r="U123" s="1068">
        <f t="shared" ref="U123" si="227">U119*U122/1000</f>
        <v>0</v>
      </c>
      <c r="V123" s="1068">
        <f t="shared" ref="V123" si="228">V119*V122/1000</f>
        <v>0</v>
      </c>
      <c r="W123" s="1068">
        <f t="shared" ref="W123" si="229">W119*W122/1000</f>
        <v>0</v>
      </c>
      <c r="X123" s="1068">
        <f t="shared" ref="X123" si="230">X119*X122/1000</f>
        <v>0</v>
      </c>
      <c r="Y123" s="1068">
        <f t="shared" ref="Y123" si="231">Y119*Y122/1000</f>
        <v>0</v>
      </c>
      <c r="Z123" s="1068">
        <f t="shared" ref="Z123" si="232">Z119*Z122/1000</f>
        <v>0</v>
      </c>
      <c r="AA123" s="807">
        <f t="shared" ref="AA123" si="233">AA119*AA122/1000</f>
        <v>0</v>
      </c>
      <c r="AB123" s="805">
        <f t="shared" ref="AB123" si="234">SUM(H123:AA123)</f>
        <v>0</v>
      </c>
    </row>
    <row r="124" spans="2:28" ht="15.05" customHeight="1">
      <c r="B124" s="1402"/>
      <c r="C124" s="1403"/>
      <c r="D124" s="1403"/>
      <c r="E124" s="1403"/>
      <c r="F124" s="1404"/>
      <c r="G124" s="933" t="s">
        <v>902</v>
      </c>
      <c r="H124" s="822"/>
      <c r="I124" s="810"/>
      <c r="J124" s="806"/>
      <c r="K124" s="806"/>
      <c r="L124" s="806"/>
      <c r="M124" s="806"/>
      <c r="N124" s="806"/>
      <c r="O124" s="806"/>
      <c r="P124" s="806"/>
      <c r="Q124" s="806"/>
      <c r="R124" s="806"/>
      <c r="S124" s="806"/>
      <c r="T124" s="809"/>
      <c r="U124" s="809"/>
      <c r="V124" s="809"/>
      <c r="W124" s="809"/>
      <c r="X124" s="809"/>
      <c r="Y124" s="809"/>
      <c r="Z124" s="809"/>
      <c r="AA124" s="811"/>
      <c r="AB124" s="1099" t="s">
        <v>213</v>
      </c>
    </row>
    <row r="125" spans="2:28" ht="15.05" customHeight="1">
      <c r="B125" s="1405"/>
      <c r="C125" s="1406"/>
      <c r="D125" s="1406"/>
      <c r="E125" s="1406"/>
      <c r="F125" s="1407"/>
      <c r="G125" s="933" t="s">
        <v>903</v>
      </c>
      <c r="H125" s="1065">
        <f>H119*H124/1000</f>
        <v>0</v>
      </c>
      <c r="I125" s="1068">
        <f t="shared" ref="I125" si="235">I119*I124/1000</f>
        <v>0</v>
      </c>
      <c r="J125" s="1068">
        <f t="shared" ref="J125" si="236">J119*J124/1000</f>
        <v>0</v>
      </c>
      <c r="K125" s="1068">
        <f t="shared" ref="K125" si="237">K119*K124/1000</f>
        <v>0</v>
      </c>
      <c r="L125" s="1068">
        <f t="shared" ref="L125" si="238">L119*L124/1000</f>
        <v>0</v>
      </c>
      <c r="M125" s="1068">
        <f t="shared" ref="M125" si="239">M119*M124/1000</f>
        <v>0</v>
      </c>
      <c r="N125" s="1068">
        <f t="shared" ref="N125" si="240">N119*N124/1000</f>
        <v>0</v>
      </c>
      <c r="O125" s="1068">
        <f t="shared" ref="O125" si="241">O119*O124/1000</f>
        <v>0</v>
      </c>
      <c r="P125" s="1068">
        <f t="shared" ref="P125" si="242">P119*P124/1000</f>
        <v>0</v>
      </c>
      <c r="Q125" s="1068">
        <f t="shared" ref="Q125" si="243">Q119*Q124/1000</f>
        <v>0</v>
      </c>
      <c r="R125" s="1068">
        <f t="shared" ref="R125" si="244">R119*R124/1000</f>
        <v>0</v>
      </c>
      <c r="S125" s="1068">
        <f t="shared" ref="S125" si="245">S119*S124/1000</f>
        <v>0</v>
      </c>
      <c r="T125" s="1068">
        <f t="shared" ref="T125" si="246">T119*T124/1000</f>
        <v>0</v>
      </c>
      <c r="U125" s="1068">
        <f t="shared" ref="U125" si="247">U119*U124/1000</f>
        <v>0</v>
      </c>
      <c r="V125" s="1068">
        <f t="shared" ref="V125" si="248">V119*V124/1000</f>
        <v>0</v>
      </c>
      <c r="W125" s="1068">
        <f t="shared" ref="W125" si="249">W119*W124/1000</f>
        <v>0</v>
      </c>
      <c r="X125" s="1068">
        <f t="shared" ref="X125" si="250">X119*X124/1000</f>
        <v>0</v>
      </c>
      <c r="Y125" s="1068">
        <f t="shared" ref="Y125" si="251">Y119*Y124/1000</f>
        <v>0</v>
      </c>
      <c r="Z125" s="1068">
        <f t="shared" ref="Z125" si="252">Z119*Z124/1000</f>
        <v>0</v>
      </c>
      <c r="AA125" s="807">
        <f t="shared" ref="AA125" si="253">AA119*AA124/1000</f>
        <v>0</v>
      </c>
      <c r="AB125" s="805">
        <f t="shared" ref="AB125:AB126" si="254">SUM(H125:AA125)</f>
        <v>0</v>
      </c>
    </row>
    <row r="126" spans="2:28" ht="15.05" customHeight="1">
      <c r="B126" s="1399" t="s">
        <v>907</v>
      </c>
      <c r="C126" s="1400"/>
      <c r="D126" s="1400"/>
      <c r="E126" s="1400"/>
      <c r="F126" s="1401"/>
      <c r="G126" s="933" t="s">
        <v>609</v>
      </c>
      <c r="H126" s="822"/>
      <c r="I126" s="810"/>
      <c r="J126" s="806"/>
      <c r="K126" s="806"/>
      <c r="L126" s="806"/>
      <c r="M126" s="806"/>
      <c r="N126" s="806"/>
      <c r="O126" s="806"/>
      <c r="P126" s="806"/>
      <c r="Q126" s="806"/>
      <c r="R126" s="806"/>
      <c r="S126" s="806"/>
      <c r="T126" s="809"/>
      <c r="U126" s="809"/>
      <c r="V126" s="809"/>
      <c r="W126" s="809"/>
      <c r="X126" s="809"/>
      <c r="Y126" s="809"/>
      <c r="Z126" s="809"/>
      <c r="AA126" s="811"/>
      <c r="AB126" s="805">
        <f t="shared" si="254"/>
        <v>0</v>
      </c>
    </row>
    <row r="127" spans="2:28" ht="15.05" customHeight="1">
      <c r="B127" s="1402"/>
      <c r="C127" s="1403"/>
      <c r="D127" s="1403"/>
      <c r="E127" s="1403"/>
      <c r="F127" s="1404"/>
      <c r="G127" s="933" t="s">
        <v>608</v>
      </c>
      <c r="H127" s="823" t="e">
        <f>H126/$H$97</f>
        <v>#DIV/0!</v>
      </c>
      <c r="I127" s="437" t="e">
        <f t="shared" ref="I127" si="255">I126/$H$97</f>
        <v>#DIV/0!</v>
      </c>
      <c r="J127" s="437" t="e">
        <f t="shared" ref="J127" si="256">J126/$H$97</f>
        <v>#DIV/0!</v>
      </c>
      <c r="K127" s="437" t="e">
        <f t="shared" ref="K127" si="257">K126/$H$97</f>
        <v>#DIV/0!</v>
      </c>
      <c r="L127" s="437" t="e">
        <f t="shared" ref="L127" si="258">L126/$H$97</f>
        <v>#DIV/0!</v>
      </c>
      <c r="M127" s="437" t="e">
        <f t="shared" ref="M127" si="259">M126/$H$97</f>
        <v>#DIV/0!</v>
      </c>
      <c r="N127" s="437" t="e">
        <f t="shared" ref="N127" si="260">N126/$H$97</f>
        <v>#DIV/0!</v>
      </c>
      <c r="O127" s="437" t="e">
        <f t="shared" ref="O127" si="261">O126/$H$97</f>
        <v>#DIV/0!</v>
      </c>
      <c r="P127" s="437" t="e">
        <f t="shared" ref="P127" si="262">P126/$H$97</f>
        <v>#DIV/0!</v>
      </c>
      <c r="Q127" s="437" t="e">
        <f t="shared" ref="Q127" si="263">Q126/$H$97</f>
        <v>#DIV/0!</v>
      </c>
      <c r="R127" s="437" t="e">
        <f t="shared" ref="R127" si="264">R126/$H$97</f>
        <v>#DIV/0!</v>
      </c>
      <c r="S127" s="437" t="e">
        <f t="shared" ref="S127" si="265">S126/$H$97</f>
        <v>#DIV/0!</v>
      </c>
      <c r="T127" s="437" t="e">
        <f t="shared" ref="T127" si="266">T126/$H$97</f>
        <v>#DIV/0!</v>
      </c>
      <c r="U127" s="437" t="e">
        <f t="shared" ref="U127" si="267">U126/$H$97</f>
        <v>#DIV/0!</v>
      </c>
      <c r="V127" s="437" t="e">
        <f t="shared" ref="V127" si="268">V126/$H$97</f>
        <v>#DIV/0!</v>
      </c>
      <c r="W127" s="437" t="e">
        <f t="shared" ref="W127" si="269">W126/$H$97</f>
        <v>#DIV/0!</v>
      </c>
      <c r="X127" s="437" t="e">
        <f t="shared" ref="X127" si="270">X126/$H$97</f>
        <v>#DIV/0!</v>
      </c>
      <c r="Y127" s="437" t="e">
        <f t="shared" ref="Y127" si="271">Y126/$H$97</f>
        <v>#DIV/0!</v>
      </c>
      <c r="Z127" s="437" t="e">
        <f t="shared" ref="Z127" si="272">Z126/$H$97</f>
        <v>#DIV/0!</v>
      </c>
      <c r="AA127" s="808" t="e">
        <f t="shared" ref="AA127" si="273">AA126/$H$97</f>
        <v>#DIV/0!</v>
      </c>
      <c r="AB127" s="1099" t="s">
        <v>213</v>
      </c>
    </row>
    <row r="128" spans="2:28" ht="15.05" customHeight="1">
      <c r="B128" s="1402"/>
      <c r="C128" s="1403"/>
      <c r="D128" s="1403"/>
      <c r="E128" s="1403"/>
      <c r="F128" s="1404"/>
      <c r="G128" s="933" t="s">
        <v>607</v>
      </c>
      <c r="H128" s="822"/>
      <c r="I128" s="810"/>
      <c r="J128" s="806"/>
      <c r="K128" s="806"/>
      <c r="L128" s="806"/>
      <c r="M128" s="806"/>
      <c r="N128" s="806"/>
      <c r="O128" s="806"/>
      <c r="P128" s="806"/>
      <c r="Q128" s="806"/>
      <c r="R128" s="806"/>
      <c r="S128" s="806"/>
      <c r="T128" s="809"/>
      <c r="U128" s="809"/>
      <c r="V128" s="809"/>
      <c r="W128" s="809"/>
      <c r="X128" s="809"/>
      <c r="Y128" s="809"/>
      <c r="Z128" s="809"/>
      <c r="AA128" s="811"/>
      <c r="AB128" s="805">
        <f t="shared" ref="AB128" si="274">SUM(H128:AA128)</f>
        <v>0</v>
      </c>
    </row>
    <row r="129" spans="2:28" ht="15.05" customHeight="1">
      <c r="B129" s="1402"/>
      <c r="C129" s="1403"/>
      <c r="D129" s="1403"/>
      <c r="E129" s="1403"/>
      <c r="F129" s="1404"/>
      <c r="G129" s="933" t="s">
        <v>901</v>
      </c>
      <c r="H129" s="822"/>
      <c r="I129" s="810"/>
      <c r="J129" s="806"/>
      <c r="K129" s="806"/>
      <c r="L129" s="806"/>
      <c r="M129" s="806"/>
      <c r="N129" s="806"/>
      <c r="O129" s="806"/>
      <c r="P129" s="806"/>
      <c r="Q129" s="806"/>
      <c r="R129" s="806"/>
      <c r="S129" s="806"/>
      <c r="T129" s="809"/>
      <c r="U129" s="809"/>
      <c r="V129" s="809"/>
      <c r="W129" s="809"/>
      <c r="X129" s="809"/>
      <c r="Y129" s="809"/>
      <c r="Z129" s="809"/>
      <c r="AA129" s="811"/>
      <c r="AB129" s="1099" t="s">
        <v>213</v>
      </c>
    </row>
    <row r="130" spans="2:28" ht="15.05" customHeight="1">
      <c r="B130" s="1402"/>
      <c r="C130" s="1403"/>
      <c r="D130" s="1403"/>
      <c r="E130" s="1403"/>
      <c r="F130" s="1404"/>
      <c r="G130" s="933" t="s">
        <v>904</v>
      </c>
      <c r="H130" s="1065">
        <f>H126*H129/1000</f>
        <v>0</v>
      </c>
      <c r="I130" s="1068">
        <f t="shared" ref="I130" si="275">I126*I129/1000</f>
        <v>0</v>
      </c>
      <c r="J130" s="1068">
        <f t="shared" ref="J130" si="276">J126*J129/1000</f>
        <v>0</v>
      </c>
      <c r="K130" s="1068">
        <f t="shared" ref="K130" si="277">K126*K129/1000</f>
        <v>0</v>
      </c>
      <c r="L130" s="1068">
        <f t="shared" ref="L130" si="278">L126*L129/1000</f>
        <v>0</v>
      </c>
      <c r="M130" s="1068">
        <f t="shared" ref="M130" si="279">M126*M129/1000</f>
        <v>0</v>
      </c>
      <c r="N130" s="1068">
        <f t="shared" ref="N130" si="280">N126*N129/1000</f>
        <v>0</v>
      </c>
      <c r="O130" s="1068">
        <f t="shared" ref="O130" si="281">O126*O129/1000</f>
        <v>0</v>
      </c>
      <c r="P130" s="1068">
        <f t="shared" ref="P130" si="282">P126*P129/1000</f>
        <v>0</v>
      </c>
      <c r="Q130" s="1068">
        <f t="shared" ref="Q130" si="283">Q126*Q129/1000</f>
        <v>0</v>
      </c>
      <c r="R130" s="1068">
        <f t="shared" ref="R130" si="284">R126*R129/1000</f>
        <v>0</v>
      </c>
      <c r="S130" s="1068">
        <f t="shared" ref="S130" si="285">S126*S129/1000</f>
        <v>0</v>
      </c>
      <c r="T130" s="1068">
        <f t="shared" ref="T130" si="286">T126*T129/1000</f>
        <v>0</v>
      </c>
      <c r="U130" s="1068">
        <f t="shared" ref="U130" si="287">U126*U129/1000</f>
        <v>0</v>
      </c>
      <c r="V130" s="1068">
        <f t="shared" ref="V130" si="288">V126*V129/1000</f>
        <v>0</v>
      </c>
      <c r="W130" s="1068">
        <f t="shared" ref="W130" si="289">W126*W129/1000</f>
        <v>0</v>
      </c>
      <c r="X130" s="1068">
        <f t="shared" ref="X130" si="290">X126*X129/1000</f>
        <v>0</v>
      </c>
      <c r="Y130" s="1068">
        <f t="shared" ref="Y130" si="291">Y126*Y129/1000</f>
        <v>0</v>
      </c>
      <c r="Z130" s="1068">
        <f t="shared" ref="Z130" si="292">Z126*Z129/1000</f>
        <v>0</v>
      </c>
      <c r="AA130" s="807">
        <f t="shared" ref="AA130" si="293">AA126*AA129/1000</f>
        <v>0</v>
      </c>
      <c r="AB130" s="805">
        <f t="shared" ref="AB130" si="294">SUM(H130:AA130)</f>
        <v>0</v>
      </c>
    </row>
    <row r="131" spans="2:28" ht="15.05" customHeight="1">
      <c r="B131" s="1402"/>
      <c r="C131" s="1403"/>
      <c r="D131" s="1403"/>
      <c r="E131" s="1403"/>
      <c r="F131" s="1404"/>
      <c r="G131" s="933" t="s">
        <v>902</v>
      </c>
      <c r="H131" s="822"/>
      <c r="I131" s="810"/>
      <c r="J131" s="806"/>
      <c r="K131" s="806"/>
      <c r="L131" s="806"/>
      <c r="M131" s="806"/>
      <c r="N131" s="806"/>
      <c r="O131" s="806"/>
      <c r="P131" s="806"/>
      <c r="Q131" s="806"/>
      <c r="R131" s="806"/>
      <c r="S131" s="806"/>
      <c r="T131" s="809"/>
      <c r="U131" s="809"/>
      <c r="V131" s="809"/>
      <c r="W131" s="809"/>
      <c r="X131" s="809"/>
      <c r="Y131" s="809"/>
      <c r="Z131" s="809"/>
      <c r="AA131" s="811"/>
      <c r="AB131" s="1099" t="s">
        <v>213</v>
      </c>
    </row>
    <row r="132" spans="2:28" ht="15.05" customHeight="1" thickBot="1">
      <c r="B132" s="1408"/>
      <c r="C132" s="1409"/>
      <c r="D132" s="1409"/>
      <c r="E132" s="1409"/>
      <c r="F132" s="1410"/>
      <c r="G132" s="934" t="s">
        <v>903</v>
      </c>
      <c r="H132" s="1067">
        <f>H126*H131/1000</f>
        <v>0</v>
      </c>
      <c r="I132" s="816">
        <f t="shared" ref="I132" si="295">I126*I131/1000</f>
        <v>0</v>
      </c>
      <c r="J132" s="816">
        <f t="shared" ref="J132" si="296">J126*J131/1000</f>
        <v>0</v>
      </c>
      <c r="K132" s="816">
        <f t="shared" ref="K132" si="297">K126*K131/1000</f>
        <v>0</v>
      </c>
      <c r="L132" s="816">
        <f t="shared" ref="L132" si="298">L126*L131/1000</f>
        <v>0</v>
      </c>
      <c r="M132" s="816">
        <f t="shared" ref="M132" si="299">M126*M131/1000</f>
        <v>0</v>
      </c>
      <c r="N132" s="816">
        <f t="shared" ref="N132" si="300">N126*N131/1000</f>
        <v>0</v>
      </c>
      <c r="O132" s="816">
        <f t="shared" ref="O132" si="301">O126*O131/1000</f>
        <v>0</v>
      </c>
      <c r="P132" s="816">
        <f t="shared" ref="P132" si="302">P126*P131/1000</f>
        <v>0</v>
      </c>
      <c r="Q132" s="816">
        <f t="shared" ref="Q132" si="303">Q126*Q131/1000</f>
        <v>0</v>
      </c>
      <c r="R132" s="816">
        <f t="shared" ref="R132" si="304">R126*R131/1000</f>
        <v>0</v>
      </c>
      <c r="S132" s="816">
        <f t="shared" ref="S132" si="305">S126*S131/1000</f>
        <v>0</v>
      </c>
      <c r="T132" s="816">
        <f t="shared" ref="T132" si="306">T126*T131/1000</f>
        <v>0</v>
      </c>
      <c r="U132" s="816">
        <f t="shared" ref="U132" si="307">U126*U131/1000</f>
        <v>0</v>
      </c>
      <c r="V132" s="816">
        <f t="shared" ref="V132" si="308">V126*V131/1000</f>
        <v>0</v>
      </c>
      <c r="W132" s="816">
        <f t="shared" ref="W132" si="309">W126*W131/1000</f>
        <v>0</v>
      </c>
      <c r="X132" s="816">
        <f t="shared" ref="X132" si="310">X126*X131/1000</f>
        <v>0</v>
      </c>
      <c r="Y132" s="816">
        <f t="shared" ref="Y132" si="311">Y126*Y131/1000</f>
        <v>0</v>
      </c>
      <c r="Z132" s="816">
        <f t="shared" ref="Z132" si="312">Z126*Z131/1000</f>
        <v>0</v>
      </c>
      <c r="AA132" s="817">
        <f t="shared" ref="AA132" si="313">AA126*AA131/1000</f>
        <v>0</v>
      </c>
      <c r="AB132" s="818">
        <f t="shared" ref="AB132" si="314">SUM(H132:AA132)</f>
        <v>0</v>
      </c>
    </row>
    <row r="134" spans="2:28">
      <c r="B134" s="789" t="s">
        <v>905</v>
      </c>
    </row>
    <row r="135" spans="2:28">
      <c r="B135" s="789" t="s">
        <v>908</v>
      </c>
    </row>
    <row r="136" spans="2:28">
      <c r="B136" s="789" t="s">
        <v>909</v>
      </c>
    </row>
    <row r="137" spans="2:28">
      <c r="B137" s="789" t="s">
        <v>910</v>
      </c>
    </row>
    <row r="138" spans="2:28">
      <c r="B138" s="789" t="s">
        <v>911</v>
      </c>
    </row>
    <row r="139" spans="2:28">
      <c r="B139" s="789" t="s">
        <v>944</v>
      </c>
      <c r="C139" s="434"/>
      <c r="D139" s="434"/>
      <c r="E139" s="434"/>
      <c r="F139" s="434"/>
      <c r="G139" s="434"/>
      <c r="H139" s="434"/>
      <c r="I139" s="434"/>
      <c r="J139" s="434"/>
      <c r="K139" s="434"/>
      <c r="L139" s="434"/>
      <c r="M139" s="434"/>
      <c r="N139" s="434"/>
    </row>
    <row r="140" spans="2:28" ht="13.7" customHeight="1">
      <c r="B140" s="789" t="s">
        <v>912</v>
      </c>
      <c r="C140" s="825"/>
      <c r="D140" s="825"/>
      <c r="E140" s="825"/>
      <c r="F140" s="825"/>
      <c r="G140" s="825"/>
      <c r="H140" s="825"/>
      <c r="I140" s="825"/>
      <c r="J140" s="825"/>
      <c r="K140" s="825"/>
      <c r="L140" s="825"/>
      <c r="M140" s="825"/>
      <c r="N140" s="825"/>
    </row>
    <row r="141" spans="2:28" ht="13.7" customHeight="1">
      <c r="B141" s="396"/>
      <c r="C141" s="825"/>
      <c r="D141" s="825"/>
      <c r="E141" s="825"/>
      <c r="F141" s="825"/>
      <c r="G141" s="825"/>
      <c r="H141" s="825"/>
      <c r="I141" s="825"/>
      <c r="J141" s="825"/>
      <c r="K141" s="825"/>
      <c r="L141" s="825"/>
      <c r="M141" s="825"/>
      <c r="N141" s="825"/>
    </row>
  </sheetData>
  <customSheetViews>
    <customSheetView guid="{AA2843CF-4410-49C5-BE8D-11B5E515E501}" scale="85" showPageBreaks="1" printArea="1" view="pageBreakPreview">
      <selection activeCell="B133" sqref="B133"/>
      <rowBreaks count="1" manualBreakCount="1">
        <brk id="72" max="28" man="1"/>
      </rowBreaks>
      <pageMargins left="0.6692913385826772" right="0.51181102362204722" top="0.47244094488188981" bottom="0.59055118110236227" header="0" footer="0"/>
      <pageSetup paperSize="8" scale="77" orientation="landscape" horizontalDpi="300" verticalDpi="300"/>
      <headerFooter alignWithMargins="0"/>
    </customSheetView>
    <customSheetView guid="{E8BE075C-7DFB-4544-AC90-63F76E05B336}" scale="85" showPageBreaks="1" printArea="1" view="pageBreakPreview" topLeftCell="A91">
      <selection activeCell="B133" sqref="B133"/>
      <rowBreaks count="1" manualBreakCount="1">
        <brk id="72" max="28" man="1"/>
      </rowBreaks>
      <pageMargins left="0.6692913385826772" right="0.51181102362204722" top="0.47244094488188981" bottom="0.59055118110236227" header="0" footer="0"/>
      <pageSetup paperSize="8" scale="77" orientation="landscape" horizontalDpi="300" verticalDpi="300"/>
      <headerFooter alignWithMargins="0"/>
    </customSheetView>
  </customSheetViews>
  <mergeCells count="88">
    <mergeCell ref="B76:G76"/>
    <mergeCell ref="B78:B88"/>
    <mergeCell ref="C78:C88"/>
    <mergeCell ref="E80:G80"/>
    <mergeCell ref="E65:G65"/>
    <mergeCell ref="D66:G66"/>
    <mergeCell ref="E82:G82"/>
    <mergeCell ref="D78:G78"/>
    <mergeCell ref="E81:G81"/>
    <mergeCell ref="E79:G79"/>
    <mergeCell ref="E85:G85"/>
    <mergeCell ref="E86:E87"/>
    <mergeCell ref="F86:G86"/>
    <mergeCell ref="F87:G87"/>
    <mergeCell ref="D88:G88"/>
    <mergeCell ref="C67:G67"/>
    <mergeCell ref="D25:G25"/>
    <mergeCell ref="E59:G59"/>
    <mergeCell ref="E61:G61"/>
    <mergeCell ref="E28:G28"/>
    <mergeCell ref="E29:G29"/>
    <mergeCell ref="C53:C66"/>
    <mergeCell ref="D53:G53"/>
    <mergeCell ref="D54:D57"/>
    <mergeCell ref="E54:G54"/>
    <mergeCell ref="E55:G55"/>
    <mergeCell ref="E56:G56"/>
    <mergeCell ref="E57:G57"/>
    <mergeCell ref="D58:G58"/>
    <mergeCell ref="D59:D65"/>
    <mergeCell ref="A3:AC3"/>
    <mergeCell ref="B5:G5"/>
    <mergeCell ref="B7:B67"/>
    <mergeCell ref="C7:C24"/>
    <mergeCell ref="D7:G7"/>
    <mergeCell ref="D8:D11"/>
    <mergeCell ref="E8:G8"/>
    <mergeCell ref="E9:G9"/>
    <mergeCell ref="E10:G10"/>
    <mergeCell ref="E11:G11"/>
    <mergeCell ref="E21:E23"/>
    <mergeCell ref="F21:G21"/>
    <mergeCell ref="F22:G22"/>
    <mergeCell ref="D30:G30"/>
    <mergeCell ref="D33:D37"/>
    <mergeCell ref="E33:G33"/>
    <mergeCell ref="F23:G23"/>
    <mergeCell ref="D24:G24"/>
    <mergeCell ref="E20:G20"/>
    <mergeCell ref="C39:C52"/>
    <mergeCell ref="D39:G39"/>
    <mergeCell ref="D40:D43"/>
    <mergeCell ref="E40:G40"/>
    <mergeCell ref="E41:G41"/>
    <mergeCell ref="D26:D29"/>
    <mergeCell ref="E26:G26"/>
    <mergeCell ref="E27:G27"/>
    <mergeCell ref="E34:G34"/>
    <mergeCell ref="E31:G31"/>
    <mergeCell ref="E37:G37"/>
    <mergeCell ref="D38:G38"/>
    <mergeCell ref="C25:C38"/>
    <mergeCell ref="D12:G12"/>
    <mergeCell ref="E15:G15"/>
    <mergeCell ref="E16:G16"/>
    <mergeCell ref="E13:G13"/>
    <mergeCell ref="E19:G19"/>
    <mergeCell ref="X70:AA71"/>
    <mergeCell ref="B97:G97"/>
    <mergeCell ref="B95:G95"/>
    <mergeCell ref="D52:G52"/>
    <mergeCell ref="E32:G32"/>
    <mergeCell ref="E46:G46"/>
    <mergeCell ref="E48:G48"/>
    <mergeCell ref="E60:G60"/>
    <mergeCell ref="E62:G62"/>
    <mergeCell ref="E42:G42"/>
    <mergeCell ref="E43:G43"/>
    <mergeCell ref="D44:G44"/>
    <mergeCell ref="D45:D51"/>
    <mergeCell ref="E45:G45"/>
    <mergeCell ref="E47:G47"/>
    <mergeCell ref="E51:G51"/>
    <mergeCell ref="B98:F104"/>
    <mergeCell ref="B105:F111"/>
    <mergeCell ref="B112:F118"/>
    <mergeCell ref="B119:F125"/>
    <mergeCell ref="B126:F132"/>
  </mergeCells>
  <phoneticPr fontId="7"/>
  <pageMargins left="0.6692913385826772" right="0.51181102362204722" top="0.47244094488188981" bottom="0.59055118110236227" header="0" footer="0"/>
  <pageSetup paperSize="8" scale="73" orientation="landscape" horizontalDpi="300" verticalDpi="300" r:id="rId1"/>
  <headerFooter alignWithMargins="0"/>
  <rowBreaks count="1" manualBreakCount="1">
    <brk id="73" max="28"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O79"/>
  <sheetViews>
    <sheetView view="pageBreakPreview" topLeftCell="A67" zoomScaleNormal="100" zoomScaleSheetLayoutView="100" workbookViewId="0">
      <selection activeCell="B1" sqref="B1:F1"/>
    </sheetView>
  </sheetViews>
  <sheetFormatPr defaultRowHeight="12.4"/>
  <cols>
    <col min="1" max="2" width="2.19921875" style="256" customWidth="1"/>
    <col min="3" max="3" width="22.5" style="256" customWidth="1"/>
    <col min="4" max="4" width="29.8984375" style="256" customWidth="1"/>
    <col min="5" max="6" width="15.59765625" style="256" customWidth="1"/>
    <col min="7" max="7" width="14.59765625" style="256" customWidth="1"/>
    <col min="8" max="8" width="2.09765625" style="256" customWidth="1"/>
    <col min="9" max="12" width="13.59765625" style="256" customWidth="1"/>
    <col min="13" max="257" width="9" style="256"/>
    <col min="258" max="259" width="2.19921875" style="256" customWidth="1"/>
    <col min="260" max="260" width="25.59765625" style="256" customWidth="1"/>
    <col min="261" max="261" width="40.59765625" style="256" customWidth="1"/>
    <col min="262" max="263" width="15.59765625" style="256" customWidth="1"/>
    <col min="264" max="264" width="2.09765625" style="256" customWidth="1"/>
    <col min="265" max="268" width="13.59765625" style="256" customWidth="1"/>
    <col min="269" max="513" width="9" style="256"/>
    <col min="514" max="515" width="2.19921875" style="256" customWidth="1"/>
    <col min="516" max="516" width="25.59765625" style="256" customWidth="1"/>
    <col min="517" max="517" width="40.59765625" style="256" customWidth="1"/>
    <col min="518" max="519" width="15.59765625" style="256" customWidth="1"/>
    <col min="520" max="520" width="2.09765625" style="256" customWidth="1"/>
    <col min="521" max="524" width="13.59765625" style="256" customWidth="1"/>
    <col min="525" max="769" width="9" style="256"/>
    <col min="770" max="771" width="2.19921875" style="256" customWidth="1"/>
    <col min="772" max="772" width="25.59765625" style="256" customWidth="1"/>
    <col min="773" max="773" width="40.59765625" style="256" customWidth="1"/>
    <col min="774" max="775" width="15.59765625" style="256" customWidth="1"/>
    <col min="776" max="776" width="2.09765625" style="256" customWidth="1"/>
    <col min="777" max="780" width="13.59765625" style="256" customWidth="1"/>
    <col min="781" max="1025" width="9" style="256"/>
    <col min="1026" max="1027" width="2.19921875" style="256" customWidth="1"/>
    <col min="1028" max="1028" width="25.59765625" style="256" customWidth="1"/>
    <col min="1029" max="1029" width="40.59765625" style="256" customWidth="1"/>
    <col min="1030" max="1031" width="15.59765625" style="256" customWidth="1"/>
    <col min="1032" max="1032" width="2.09765625" style="256" customWidth="1"/>
    <col min="1033" max="1036" width="13.59765625" style="256" customWidth="1"/>
    <col min="1037" max="1281" width="9" style="256"/>
    <col min="1282" max="1283" width="2.19921875" style="256" customWidth="1"/>
    <col min="1284" max="1284" width="25.59765625" style="256" customWidth="1"/>
    <col min="1285" max="1285" width="40.59765625" style="256" customWidth="1"/>
    <col min="1286" max="1287" width="15.59765625" style="256" customWidth="1"/>
    <col min="1288" max="1288" width="2.09765625" style="256" customWidth="1"/>
    <col min="1289" max="1292" width="13.59765625" style="256" customWidth="1"/>
    <col min="1293" max="1537" width="9" style="256"/>
    <col min="1538" max="1539" width="2.19921875" style="256" customWidth="1"/>
    <col min="1540" max="1540" width="25.59765625" style="256" customWidth="1"/>
    <col min="1541" max="1541" width="40.59765625" style="256" customWidth="1"/>
    <col min="1542" max="1543" width="15.59765625" style="256" customWidth="1"/>
    <col min="1544" max="1544" width="2.09765625" style="256" customWidth="1"/>
    <col min="1545" max="1548" width="13.59765625" style="256" customWidth="1"/>
    <col min="1549" max="1793" width="9" style="256"/>
    <col min="1794" max="1795" width="2.19921875" style="256" customWidth="1"/>
    <col min="1796" max="1796" width="25.59765625" style="256" customWidth="1"/>
    <col min="1797" max="1797" width="40.59765625" style="256" customWidth="1"/>
    <col min="1798" max="1799" width="15.59765625" style="256" customWidth="1"/>
    <col min="1800" max="1800" width="2.09765625" style="256" customWidth="1"/>
    <col min="1801" max="1804" width="13.59765625" style="256" customWidth="1"/>
    <col min="1805" max="2049" width="9" style="256"/>
    <col min="2050" max="2051" width="2.19921875" style="256" customWidth="1"/>
    <col min="2052" max="2052" width="25.59765625" style="256" customWidth="1"/>
    <col min="2053" max="2053" width="40.59765625" style="256" customWidth="1"/>
    <col min="2054" max="2055" width="15.59765625" style="256" customWidth="1"/>
    <col min="2056" max="2056" width="2.09765625" style="256" customWidth="1"/>
    <col min="2057" max="2060" width="13.59765625" style="256" customWidth="1"/>
    <col min="2061" max="2305" width="9" style="256"/>
    <col min="2306" max="2307" width="2.19921875" style="256" customWidth="1"/>
    <col min="2308" max="2308" width="25.59765625" style="256" customWidth="1"/>
    <col min="2309" max="2309" width="40.59765625" style="256" customWidth="1"/>
    <col min="2310" max="2311" width="15.59765625" style="256" customWidth="1"/>
    <col min="2312" max="2312" width="2.09765625" style="256" customWidth="1"/>
    <col min="2313" max="2316" width="13.59765625" style="256" customWidth="1"/>
    <col min="2317" max="2561" width="9" style="256"/>
    <col min="2562" max="2563" width="2.19921875" style="256" customWidth="1"/>
    <col min="2564" max="2564" width="25.59765625" style="256" customWidth="1"/>
    <col min="2565" max="2565" width="40.59765625" style="256" customWidth="1"/>
    <col min="2566" max="2567" width="15.59765625" style="256" customWidth="1"/>
    <col min="2568" max="2568" width="2.09765625" style="256" customWidth="1"/>
    <col min="2569" max="2572" width="13.59765625" style="256" customWidth="1"/>
    <col min="2573" max="2817" width="9" style="256"/>
    <col min="2818" max="2819" width="2.19921875" style="256" customWidth="1"/>
    <col min="2820" max="2820" width="25.59765625" style="256" customWidth="1"/>
    <col min="2821" max="2821" width="40.59765625" style="256" customWidth="1"/>
    <col min="2822" max="2823" width="15.59765625" style="256" customWidth="1"/>
    <col min="2824" max="2824" width="2.09765625" style="256" customWidth="1"/>
    <col min="2825" max="2828" width="13.59765625" style="256" customWidth="1"/>
    <col min="2829" max="3073" width="9" style="256"/>
    <col min="3074" max="3075" width="2.19921875" style="256" customWidth="1"/>
    <col min="3076" max="3076" width="25.59765625" style="256" customWidth="1"/>
    <col min="3077" max="3077" width="40.59765625" style="256" customWidth="1"/>
    <col min="3078" max="3079" width="15.59765625" style="256" customWidth="1"/>
    <col min="3080" max="3080" width="2.09765625" style="256" customWidth="1"/>
    <col min="3081" max="3084" width="13.59765625" style="256" customWidth="1"/>
    <col min="3085" max="3329" width="9" style="256"/>
    <col min="3330" max="3331" width="2.19921875" style="256" customWidth="1"/>
    <col min="3332" max="3332" width="25.59765625" style="256" customWidth="1"/>
    <col min="3333" max="3333" width="40.59765625" style="256" customWidth="1"/>
    <col min="3334" max="3335" width="15.59765625" style="256" customWidth="1"/>
    <col min="3336" max="3336" width="2.09765625" style="256" customWidth="1"/>
    <col min="3337" max="3340" width="13.59765625" style="256" customWidth="1"/>
    <col min="3341" max="3585" width="9" style="256"/>
    <col min="3586" max="3587" width="2.19921875" style="256" customWidth="1"/>
    <col min="3588" max="3588" width="25.59765625" style="256" customWidth="1"/>
    <col min="3589" max="3589" width="40.59765625" style="256" customWidth="1"/>
    <col min="3590" max="3591" width="15.59765625" style="256" customWidth="1"/>
    <col min="3592" max="3592" width="2.09765625" style="256" customWidth="1"/>
    <col min="3593" max="3596" width="13.59765625" style="256" customWidth="1"/>
    <col min="3597" max="3841" width="9" style="256"/>
    <col min="3842" max="3843" width="2.19921875" style="256" customWidth="1"/>
    <col min="3844" max="3844" width="25.59765625" style="256" customWidth="1"/>
    <col min="3845" max="3845" width="40.59765625" style="256" customWidth="1"/>
    <col min="3846" max="3847" width="15.59765625" style="256" customWidth="1"/>
    <col min="3848" max="3848" width="2.09765625" style="256" customWidth="1"/>
    <col min="3849" max="3852" width="13.59765625" style="256" customWidth="1"/>
    <col min="3853" max="4097" width="9" style="256"/>
    <col min="4098" max="4099" width="2.19921875" style="256" customWidth="1"/>
    <col min="4100" max="4100" width="25.59765625" style="256" customWidth="1"/>
    <col min="4101" max="4101" width="40.59765625" style="256" customWidth="1"/>
    <col min="4102" max="4103" width="15.59765625" style="256" customWidth="1"/>
    <col min="4104" max="4104" width="2.09765625" style="256" customWidth="1"/>
    <col min="4105" max="4108" width="13.59765625" style="256" customWidth="1"/>
    <col min="4109" max="4353" width="9" style="256"/>
    <col min="4354" max="4355" width="2.19921875" style="256" customWidth="1"/>
    <col min="4356" max="4356" width="25.59765625" style="256" customWidth="1"/>
    <col min="4357" max="4357" width="40.59765625" style="256" customWidth="1"/>
    <col min="4358" max="4359" width="15.59765625" style="256" customWidth="1"/>
    <col min="4360" max="4360" width="2.09765625" style="256" customWidth="1"/>
    <col min="4361" max="4364" width="13.59765625" style="256" customWidth="1"/>
    <col min="4365" max="4609" width="9" style="256"/>
    <col min="4610" max="4611" width="2.19921875" style="256" customWidth="1"/>
    <col min="4612" max="4612" width="25.59765625" style="256" customWidth="1"/>
    <col min="4613" max="4613" width="40.59765625" style="256" customWidth="1"/>
    <col min="4614" max="4615" width="15.59765625" style="256" customWidth="1"/>
    <col min="4616" max="4616" width="2.09765625" style="256" customWidth="1"/>
    <col min="4617" max="4620" width="13.59765625" style="256" customWidth="1"/>
    <col min="4621" max="4865" width="9" style="256"/>
    <col min="4866" max="4867" width="2.19921875" style="256" customWidth="1"/>
    <col min="4868" max="4868" width="25.59765625" style="256" customWidth="1"/>
    <col min="4869" max="4869" width="40.59765625" style="256" customWidth="1"/>
    <col min="4870" max="4871" width="15.59765625" style="256" customWidth="1"/>
    <col min="4872" max="4872" width="2.09765625" style="256" customWidth="1"/>
    <col min="4873" max="4876" width="13.59765625" style="256" customWidth="1"/>
    <col min="4877" max="5121" width="9" style="256"/>
    <col min="5122" max="5123" width="2.19921875" style="256" customWidth="1"/>
    <col min="5124" max="5124" width="25.59765625" style="256" customWidth="1"/>
    <col min="5125" max="5125" width="40.59765625" style="256" customWidth="1"/>
    <col min="5126" max="5127" width="15.59765625" style="256" customWidth="1"/>
    <col min="5128" max="5128" width="2.09765625" style="256" customWidth="1"/>
    <col min="5129" max="5132" width="13.59765625" style="256" customWidth="1"/>
    <col min="5133" max="5377" width="9" style="256"/>
    <col min="5378" max="5379" width="2.19921875" style="256" customWidth="1"/>
    <col min="5380" max="5380" width="25.59765625" style="256" customWidth="1"/>
    <col min="5381" max="5381" width="40.59765625" style="256" customWidth="1"/>
    <col min="5382" max="5383" width="15.59765625" style="256" customWidth="1"/>
    <col min="5384" max="5384" width="2.09765625" style="256" customWidth="1"/>
    <col min="5385" max="5388" width="13.59765625" style="256" customWidth="1"/>
    <col min="5389" max="5633" width="9" style="256"/>
    <col min="5634" max="5635" width="2.19921875" style="256" customWidth="1"/>
    <col min="5636" max="5636" width="25.59765625" style="256" customWidth="1"/>
    <col min="5637" max="5637" width="40.59765625" style="256" customWidth="1"/>
    <col min="5638" max="5639" width="15.59765625" style="256" customWidth="1"/>
    <col min="5640" max="5640" width="2.09765625" style="256" customWidth="1"/>
    <col min="5641" max="5644" width="13.59765625" style="256" customWidth="1"/>
    <col min="5645" max="5889" width="9" style="256"/>
    <col min="5890" max="5891" width="2.19921875" style="256" customWidth="1"/>
    <col min="5892" max="5892" width="25.59765625" style="256" customWidth="1"/>
    <col min="5893" max="5893" width="40.59765625" style="256" customWidth="1"/>
    <col min="5894" max="5895" width="15.59765625" style="256" customWidth="1"/>
    <col min="5896" max="5896" width="2.09765625" style="256" customWidth="1"/>
    <col min="5897" max="5900" width="13.59765625" style="256" customWidth="1"/>
    <col min="5901" max="6145" width="9" style="256"/>
    <col min="6146" max="6147" width="2.19921875" style="256" customWidth="1"/>
    <col min="6148" max="6148" width="25.59765625" style="256" customWidth="1"/>
    <col min="6149" max="6149" width="40.59765625" style="256" customWidth="1"/>
    <col min="6150" max="6151" width="15.59765625" style="256" customWidth="1"/>
    <col min="6152" max="6152" width="2.09765625" style="256" customWidth="1"/>
    <col min="6153" max="6156" width="13.59765625" style="256" customWidth="1"/>
    <col min="6157" max="6401" width="9" style="256"/>
    <col min="6402" max="6403" width="2.19921875" style="256" customWidth="1"/>
    <col min="6404" max="6404" width="25.59765625" style="256" customWidth="1"/>
    <col min="6405" max="6405" width="40.59765625" style="256" customWidth="1"/>
    <col min="6406" max="6407" width="15.59765625" style="256" customWidth="1"/>
    <col min="6408" max="6408" width="2.09765625" style="256" customWidth="1"/>
    <col min="6409" max="6412" width="13.59765625" style="256" customWidth="1"/>
    <col min="6413" max="6657" width="9" style="256"/>
    <col min="6658" max="6659" width="2.19921875" style="256" customWidth="1"/>
    <col min="6660" max="6660" width="25.59765625" style="256" customWidth="1"/>
    <col min="6661" max="6661" width="40.59765625" style="256" customWidth="1"/>
    <col min="6662" max="6663" width="15.59765625" style="256" customWidth="1"/>
    <col min="6664" max="6664" width="2.09765625" style="256" customWidth="1"/>
    <col min="6665" max="6668" width="13.59765625" style="256" customWidth="1"/>
    <col min="6669" max="6913" width="9" style="256"/>
    <col min="6914" max="6915" width="2.19921875" style="256" customWidth="1"/>
    <col min="6916" max="6916" width="25.59765625" style="256" customWidth="1"/>
    <col min="6917" max="6917" width="40.59765625" style="256" customWidth="1"/>
    <col min="6918" max="6919" width="15.59765625" style="256" customWidth="1"/>
    <col min="6920" max="6920" width="2.09765625" style="256" customWidth="1"/>
    <col min="6921" max="6924" width="13.59765625" style="256" customWidth="1"/>
    <col min="6925" max="7169" width="9" style="256"/>
    <col min="7170" max="7171" width="2.19921875" style="256" customWidth="1"/>
    <col min="7172" max="7172" width="25.59765625" style="256" customWidth="1"/>
    <col min="7173" max="7173" width="40.59765625" style="256" customWidth="1"/>
    <col min="7174" max="7175" width="15.59765625" style="256" customWidth="1"/>
    <col min="7176" max="7176" width="2.09765625" style="256" customWidth="1"/>
    <col min="7177" max="7180" width="13.59765625" style="256" customWidth="1"/>
    <col min="7181" max="7425" width="9" style="256"/>
    <col min="7426" max="7427" width="2.19921875" style="256" customWidth="1"/>
    <col min="7428" max="7428" width="25.59765625" style="256" customWidth="1"/>
    <col min="7429" max="7429" width="40.59765625" style="256" customWidth="1"/>
    <col min="7430" max="7431" width="15.59765625" style="256" customWidth="1"/>
    <col min="7432" max="7432" width="2.09765625" style="256" customWidth="1"/>
    <col min="7433" max="7436" width="13.59765625" style="256" customWidth="1"/>
    <col min="7437" max="7681" width="9" style="256"/>
    <col min="7682" max="7683" width="2.19921875" style="256" customWidth="1"/>
    <col min="7684" max="7684" width="25.59765625" style="256" customWidth="1"/>
    <col min="7685" max="7685" width="40.59765625" style="256" customWidth="1"/>
    <col min="7686" max="7687" width="15.59765625" style="256" customWidth="1"/>
    <col min="7688" max="7688" width="2.09765625" style="256" customWidth="1"/>
    <col min="7689" max="7692" width="13.59765625" style="256" customWidth="1"/>
    <col min="7693" max="7937" width="9" style="256"/>
    <col min="7938" max="7939" width="2.19921875" style="256" customWidth="1"/>
    <col min="7940" max="7940" width="25.59765625" style="256" customWidth="1"/>
    <col min="7941" max="7941" width="40.59765625" style="256" customWidth="1"/>
    <col min="7942" max="7943" width="15.59765625" style="256" customWidth="1"/>
    <col min="7944" max="7944" width="2.09765625" style="256" customWidth="1"/>
    <col min="7945" max="7948" width="13.59765625" style="256" customWidth="1"/>
    <col min="7949" max="8193" width="9" style="256"/>
    <col min="8194" max="8195" width="2.19921875" style="256" customWidth="1"/>
    <col min="8196" max="8196" width="25.59765625" style="256" customWidth="1"/>
    <col min="8197" max="8197" width="40.59765625" style="256" customWidth="1"/>
    <col min="8198" max="8199" width="15.59765625" style="256" customWidth="1"/>
    <col min="8200" max="8200" width="2.09765625" style="256" customWidth="1"/>
    <col min="8201" max="8204" width="13.59765625" style="256" customWidth="1"/>
    <col min="8205" max="8449" width="9" style="256"/>
    <col min="8450" max="8451" width="2.19921875" style="256" customWidth="1"/>
    <col min="8452" max="8452" width="25.59765625" style="256" customWidth="1"/>
    <col min="8453" max="8453" width="40.59765625" style="256" customWidth="1"/>
    <col min="8454" max="8455" width="15.59765625" style="256" customWidth="1"/>
    <col min="8456" max="8456" width="2.09765625" style="256" customWidth="1"/>
    <col min="8457" max="8460" width="13.59765625" style="256" customWidth="1"/>
    <col min="8461" max="8705" width="9" style="256"/>
    <col min="8706" max="8707" width="2.19921875" style="256" customWidth="1"/>
    <col min="8708" max="8708" width="25.59765625" style="256" customWidth="1"/>
    <col min="8709" max="8709" width="40.59765625" style="256" customWidth="1"/>
    <col min="8710" max="8711" width="15.59765625" style="256" customWidth="1"/>
    <col min="8712" max="8712" width="2.09765625" style="256" customWidth="1"/>
    <col min="8713" max="8716" width="13.59765625" style="256" customWidth="1"/>
    <col min="8717" max="8961" width="9" style="256"/>
    <col min="8962" max="8963" width="2.19921875" style="256" customWidth="1"/>
    <col min="8964" max="8964" width="25.59765625" style="256" customWidth="1"/>
    <col min="8965" max="8965" width="40.59765625" style="256" customWidth="1"/>
    <col min="8966" max="8967" width="15.59765625" style="256" customWidth="1"/>
    <col min="8968" max="8968" width="2.09765625" style="256" customWidth="1"/>
    <col min="8969" max="8972" width="13.59765625" style="256" customWidth="1"/>
    <col min="8973" max="9217" width="9" style="256"/>
    <col min="9218" max="9219" width="2.19921875" style="256" customWidth="1"/>
    <col min="9220" max="9220" width="25.59765625" style="256" customWidth="1"/>
    <col min="9221" max="9221" width="40.59765625" style="256" customWidth="1"/>
    <col min="9222" max="9223" width="15.59765625" style="256" customWidth="1"/>
    <col min="9224" max="9224" width="2.09765625" style="256" customWidth="1"/>
    <col min="9225" max="9228" width="13.59765625" style="256" customWidth="1"/>
    <col min="9229" max="9473" width="9" style="256"/>
    <col min="9474" max="9475" width="2.19921875" style="256" customWidth="1"/>
    <col min="9476" max="9476" width="25.59765625" style="256" customWidth="1"/>
    <col min="9477" max="9477" width="40.59765625" style="256" customWidth="1"/>
    <col min="9478" max="9479" width="15.59765625" style="256" customWidth="1"/>
    <col min="9480" max="9480" width="2.09765625" style="256" customWidth="1"/>
    <col min="9481" max="9484" width="13.59765625" style="256" customWidth="1"/>
    <col min="9485" max="9729" width="9" style="256"/>
    <col min="9730" max="9731" width="2.19921875" style="256" customWidth="1"/>
    <col min="9732" max="9732" width="25.59765625" style="256" customWidth="1"/>
    <col min="9733" max="9733" width="40.59765625" style="256" customWidth="1"/>
    <col min="9734" max="9735" width="15.59765625" style="256" customWidth="1"/>
    <col min="9736" max="9736" width="2.09765625" style="256" customWidth="1"/>
    <col min="9737" max="9740" width="13.59765625" style="256" customWidth="1"/>
    <col min="9741" max="9985" width="9" style="256"/>
    <col min="9986" max="9987" width="2.19921875" style="256" customWidth="1"/>
    <col min="9988" max="9988" width="25.59765625" style="256" customWidth="1"/>
    <col min="9989" max="9989" width="40.59765625" style="256" customWidth="1"/>
    <col min="9990" max="9991" width="15.59765625" style="256" customWidth="1"/>
    <col min="9992" max="9992" width="2.09765625" style="256" customWidth="1"/>
    <col min="9993" max="9996" width="13.59765625" style="256" customWidth="1"/>
    <col min="9997" max="10241" width="9" style="256"/>
    <col min="10242" max="10243" width="2.19921875" style="256" customWidth="1"/>
    <col min="10244" max="10244" width="25.59765625" style="256" customWidth="1"/>
    <col min="10245" max="10245" width="40.59765625" style="256" customWidth="1"/>
    <col min="10246" max="10247" width="15.59765625" style="256" customWidth="1"/>
    <col min="10248" max="10248" width="2.09765625" style="256" customWidth="1"/>
    <col min="10249" max="10252" width="13.59765625" style="256" customWidth="1"/>
    <col min="10253" max="10497" width="9" style="256"/>
    <col min="10498" max="10499" width="2.19921875" style="256" customWidth="1"/>
    <col min="10500" max="10500" width="25.59765625" style="256" customWidth="1"/>
    <col min="10501" max="10501" width="40.59765625" style="256" customWidth="1"/>
    <col min="10502" max="10503" width="15.59765625" style="256" customWidth="1"/>
    <col min="10504" max="10504" width="2.09765625" style="256" customWidth="1"/>
    <col min="10505" max="10508" width="13.59765625" style="256" customWidth="1"/>
    <col min="10509" max="10753" width="9" style="256"/>
    <col min="10754" max="10755" width="2.19921875" style="256" customWidth="1"/>
    <col min="10756" max="10756" width="25.59765625" style="256" customWidth="1"/>
    <col min="10757" max="10757" width="40.59765625" style="256" customWidth="1"/>
    <col min="10758" max="10759" width="15.59765625" style="256" customWidth="1"/>
    <col min="10760" max="10760" width="2.09765625" style="256" customWidth="1"/>
    <col min="10761" max="10764" width="13.59765625" style="256" customWidth="1"/>
    <col min="10765" max="11009" width="9" style="256"/>
    <col min="11010" max="11011" width="2.19921875" style="256" customWidth="1"/>
    <col min="11012" max="11012" width="25.59765625" style="256" customWidth="1"/>
    <col min="11013" max="11013" width="40.59765625" style="256" customWidth="1"/>
    <col min="11014" max="11015" width="15.59765625" style="256" customWidth="1"/>
    <col min="11016" max="11016" width="2.09765625" style="256" customWidth="1"/>
    <col min="11017" max="11020" width="13.59765625" style="256" customWidth="1"/>
    <col min="11021" max="11265" width="9" style="256"/>
    <col min="11266" max="11267" width="2.19921875" style="256" customWidth="1"/>
    <col min="11268" max="11268" width="25.59765625" style="256" customWidth="1"/>
    <col min="11269" max="11269" width="40.59765625" style="256" customWidth="1"/>
    <col min="11270" max="11271" width="15.59765625" style="256" customWidth="1"/>
    <col min="11272" max="11272" width="2.09765625" style="256" customWidth="1"/>
    <col min="11273" max="11276" width="13.59765625" style="256" customWidth="1"/>
    <col min="11277" max="11521" width="9" style="256"/>
    <col min="11522" max="11523" width="2.19921875" style="256" customWidth="1"/>
    <col min="11524" max="11524" width="25.59765625" style="256" customWidth="1"/>
    <col min="11525" max="11525" width="40.59765625" style="256" customWidth="1"/>
    <col min="11526" max="11527" width="15.59765625" style="256" customWidth="1"/>
    <col min="11528" max="11528" width="2.09765625" style="256" customWidth="1"/>
    <col min="11529" max="11532" width="13.59765625" style="256" customWidth="1"/>
    <col min="11533" max="11777" width="9" style="256"/>
    <col min="11778" max="11779" width="2.19921875" style="256" customWidth="1"/>
    <col min="11780" max="11780" width="25.59765625" style="256" customWidth="1"/>
    <col min="11781" max="11781" width="40.59765625" style="256" customWidth="1"/>
    <col min="11782" max="11783" width="15.59765625" style="256" customWidth="1"/>
    <col min="11784" max="11784" width="2.09765625" style="256" customWidth="1"/>
    <col min="11785" max="11788" width="13.59765625" style="256" customWidth="1"/>
    <col min="11789" max="12033" width="9" style="256"/>
    <col min="12034" max="12035" width="2.19921875" style="256" customWidth="1"/>
    <col min="12036" max="12036" width="25.59765625" style="256" customWidth="1"/>
    <col min="12037" max="12037" width="40.59765625" style="256" customWidth="1"/>
    <col min="12038" max="12039" width="15.59765625" style="256" customWidth="1"/>
    <col min="12040" max="12040" width="2.09765625" style="256" customWidth="1"/>
    <col min="12041" max="12044" width="13.59765625" style="256" customWidth="1"/>
    <col min="12045" max="12289" width="9" style="256"/>
    <col min="12290" max="12291" width="2.19921875" style="256" customWidth="1"/>
    <col min="12292" max="12292" width="25.59765625" style="256" customWidth="1"/>
    <col min="12293" max="12293" width="40.59765625" style="256" customWidth="1"/>
    <col min="12294" max="12295" width="15.59765625" style="256" customWidth="1"/>
    <col min="12296" max="12296" width="2.09765625" style="256" customWidth="1"/>
    <col min="12297" max="12300" width="13.59765625" style="256" customWidth="1"/>
    <col min="12301" max="12545" width="9" style="256"/>
    <col min="12546" max="12547" width="2.19921875" style="256" customWidth="1"/>
    <col min="12548" max="12548" width="25.59765625" style="256" customWidth="1"/>
    <col min="12549" max="12549" width="40.59765625" style="256" customWidth="1"/>
    <col min="12550" max="12551" width="15.59765625" style="256" customWidth="1"/>
    <col min="12552" max="12552" width="2.09765625" style="256" customWidth="1"/>
    <col min="12553" max="12556" width="13.59765625" style="256" customWidth="1"/>
    <col min="12557" max="12801" width="9" style="256"/>
    <col min="12802" max="12803" width="2.19921875" style="256" customWidth="1"/>
    <col min="12804" max="12804" width="25.59765625" style="256" customWidth="1"/>
    <col min="12805" max="12805" width="40.59765625" style="256" customWidth="1"/>
    <col min="12806" max="12807" width="15.59765625" style="256" customWidth="1"/>
    <col min="12808" max="12808" width="2.09765625" style="256" customWidth="1"/>
    <col min="12809" max="12812" width="13.59765625" style="256" customWidth="1"/>
    <col min="12813" max="13057" width="9" style="256"/>
    <col min="13058" max="13059" width="2.19921875" style="256" customWidth="1"/>
    <col min="13060" max="13060" width="25.59765625" style="256" customWidth="1"/>
    <col min="13061" max="13061" width="40.59765625" style="256" customWidth="1"/>
    <col min="13062" max="13063" width="15.59765625" style="256" customWidth="1"/>
    <col min="13064" max="13064" width="2.09765625" style="256" customWidth="1"/>
    <col min="13065" max="13068" width="13.59765625" style="256" customWidth="1"/>
    <col min="13069" max="13313" width="9" style="256"/>
    <col min="13314" max="13315" width="2.19921875" style="256" customWidth="1"/>
    <col min="13316" max="13316" width="25.59765625" style="256" customWidth="1"/>
    <col min="13317" max="13317" width="40.59765625" style="256" customWidth="1"/>
    <col min="13318" max="13319" width="15.59765625" style="256" customWidth="1"/>
    <col min="13320" max="13320" width="2.09765625" style="256" customWidth="1"/>
    <col min="13321" max="13324" width="13.59765625" style="256" customWidth="1"/>
    <col min="13325" max="13569" width="9" style="256"/>
    <col min="13570" max="13571" width="2.19921875" style="256" customWidth="1"/>
    <col min="13572" max="13572" width="25.59765625" style="256" customWidth="1"/>
    <col min="13573" max="13573" width="40.59765625" style="256" customWidth="1"/>
    <col min="13574" max="13575" width="15.59765625" style="256" customWidth="1"/>
    <col min="13576" max="13576" width="2.09765625" style="256" customWidth="1"/>
    <col min="13577" max="13580" width="13.59765625" style="256" customWidth="1"/>
    <col min="13581" max="13825" width="9" style="256"/>
    <col min="13826" max="13827" width="2.19921875" style="256" customWidth="1"/>
    <col min="13828" max="13828" width="25.59765625" style="256" customWidth="1"/>
    <col min="13829" max="13829" width="40.59765625" style="256" customWidth="1"/>
    <col min="13830" max="13831" width="15.59765625" style="256" customWidth="1"/>
    <col min="13832" max="13832" width="2.09765625" style="256" customWidth="1"/>
    <col min="13833" max="13836" width="13.59765625" style="256" customWidth="1"/>
    <col min="13837" max="14081" width="9" style="256"/>
    <col min="14082" max="14083" width="2.19921875" style="256" customWidth="1"/>
    <col min="14084" max="14084" width="25.59765625" style="256" customWidth="1"/>
    <col min="14085" max="14085" width="40.59765625" style="256" customWidth="1"/>
    <col min="14086" max="14087" width="15.59765625" style="256" customWidth="1"/>
    <col min="14088" max="14088" width="2.09765625" style="256" customWidth="1"/>
    <col min="14089" max="14092" width="13.59765625" style="256" customWidth="1"/>
    <col min="14093" max="14337" width="9" style="256"/>
    <col min="14338" max="14339" width="2.19921875" style="256" customWidth="1"/>
    <col min="14340" max="14340" width="25.59765625" style="256" customWidth="1"/>
    <col min="14341" max="14341" width="40.59765625" style="256" customWidth="1"/>
    <col min="14342" max="14343" width="15.59765625" style="256" customWidth="1"/>
    <col min="14344" max="14344" width="2.09765625" style="256" customWidth="1"/>
    <col min="14345" max="14348" width="13.59765625" style="256" customWidth="1"/>
    <col min="14349" max="14593" width="9" style="256"/>
    <col min="14594" max="14595" width="2.19921875" style="256" customWidth="1"/>
    <col min="14596" max="14596" width="25.59765625" style="256" customWidth="1"/>
    <col min="14597" max="14597" width="40.59765625" style="256" customWidth="1"/>
    <col min="14598" max="14599" width="15.59765625" style="256" customWidth="1"/>
    <col min="14600" max="14600" width="2.09765625" style="256" customWidth="1"/>
    <col min="14601" max="14604" width="13.59765625" style="256" customWidth="1"/>
    <col min="14605" max="14849" width="9" style="256"/>
    <col min="14850" max="14851" width="2.19921875" style="256" customWidth="1"/>
    <col min="14852" max="14852" width="25.59765625" style="256" customWidth="1"/>
    <col min="14853" max="14853" width="40.59765625" style="256" customWidth="1"/>
    <col min="14854" max="14855" width="15.59765625" style="256" customWidth="1"/>
    <col min="14856" max="14856" width="2.09765625" style="256" customWidth="1"/>
    <col min="14857" max="14860" width="13.59765625" style="256" customWidth="1"/>
    <col min="14861" max="15105" width="9" style="256"/>
    <col min="15106" max="15107" width="2.19921875" style="256" customWidth="1"/>
    <col min="15108" max="15108" width="25.59765625" style="256" customWidth="1"/>
    <col min="15109" max="15109" width="40.59765625" style="256" customWidth="1"/>
    <col min="15110" max="15111" width="15.59765625" style="256" customWidth="1"/>
    <col min="15112" max="15112" width="2.09765625" style="256" customWidth="1"/>
    <col min="15113" max="15116" width="13.59765625" style="256" customWidth="1"/>
    <col min="15117" max="15361" width="9" style="256"/>
    <col min="15362" max="15363" width="2.19921875" style="256" customWidth="1"/>
    <col min="15364" max="15364" width="25.59765625" style="256" customWidth="1"/>
    <col min="15365" max="15365" width="40.59765625" style="256" customWidth="1"/>
    <col min="15366" max="15367" width="15.59765625" style="256" customWidth="1"/>
    <col min="15368" max="15368" width="2.09765625" style="256" customWidth="1"/>
    <col min="15369" max="15372" width="13.59765625" style="256" customWidth="1"/>
    <col min="15373" max="15617" width="9" style="256"/>
    <col min="15618" max="15619" width="2.19921875" style="256" customWidth="1"/>
    <col min="15620" max="15620" width="25.59765625" style="256" customWidth="1"/>
    <col min="15621" max="15621" width="40.59765625" style="256" customWidth="1"/>
    <col min="15622" max="15623" width="15.59765625" style="256" customWidth="1"/>
    <col min="15624" max="15624" width="2.09765625" style="256" customWidth="1"/>
    <col min="15625" max="15628" width="13.59765625" style="256" customWidth="1"/>
    <col min="15629" max="15873" width="9" style="256"/>
    <col min="15874" max="15875" width="2.19921875" style="256" customWidth="1"/>
    <col min="15876" max="15876" width="25.59765625" style="256" customWidth="1"/>
    <col min="15877" max="15877" width="40.59765625" style="256" customWidth="1"/>
    <col min="15878" max="15879" width="15.59765625" style="256" customWidth="1"/>
    <col min="15880" max="15880" width="2.09765625" style="256" customWidth="1"/>
    <col min="15881" max="15884" width="13.59765625" style="256" customWidth="1"/>
    <col min="15885" max="16129" width="9" style="256"/>
    <col min="16130" max="16131" width="2.19921875" style="256" customWidth="1"/>
    <col min="16132" max="16132" width="25.59765625" style="256" customWidth="1"/>
    <col min="16133" max="16133" width="40.59765625" style="256" customWidth="1"/>
    <col min="16134" max="16135" width="15.59765625" style="256" customWidth="1"/>
    <col min="16136" max="16136" width="2.09765625" style="256" customWidth="1"/>
    <col min="16137" max="16140" width="13.59765625" style="256" customWidth="1"/>
    <col min="16141" max="16384" width="9" style="256"/>
  </cols>
  <sheetData>
    <row r="1" spans="1:15" s="594" customFormat="1" ht="14">
      <c r="B1" s="1492" t="s">
        <v>915</v>
      </c>
      <c r="C1" s="1493"/>
      <c r="D1" s="1493"/>
      <c r="E1" s="1493"/>
      <c r="F1" s="1493"/>
      <c r="G1" s="1074"/>
      <c r="H1" s="605"/>
      <c r="I1" s="610"/>
      <c r="J1" s="610"/>
      <c r="K1" s="610"/>
      <c r="L1" s="610"/>
    </row>
    <row r="2" spans="1:15" s="594" customFormat="1" ht="9.9499999999999993" customHeight="1">
      <c r="B2" s="691"/>
      <c r="C2" s="610"/>
      <c r="D2" s="610"/>
      <c r="E2" s="692"/>
      <c r="F2" s="606"/>
      <c r="G2" s="606"/>
      <c r="H2" s="610"/>
      <c r="I2" s="610"/>
    </row>
    <row r="3" spans="1:15" s="594" customFormat="1" ht="16.7">
      <c r="B3" s="1391" t="s">
        <v>914</v>
      </c>
      <c r="C3" s="1494"/>
      <c r="D3" s="1494"/>
      <c r="E3" s="1494"/>
      <c r="F3" s="1494"/>
      <c r="G3" s="1075"/>
      <c r="H3" s="595"/>
      <c r="I3" s="596"/>
      <c r="J3" s="596"/>
      <c r="K3" s="596"/>
      <c r="L3" s="596"/>
      <c r="M3" s="597"/>
      <c r="N3" s="597"/>
      <c r="O3" s="597"/>
    </row>
    <row r="4" spans="1:15" s="594" customFormat="1" ht="8.1999999999999993" customHeight="1">
      <c r="A4" s="598"/>
      <c r="B4" s="599"/>
      <c r="C4" s="599"/>
      <c r="D4" s="599"/>
      <c r="E4" s="599"/>
      <c r="F4" s="599"/>
      <c r="G4" s="599"/>
      <c r="H4" s="599"/>
      <c r="I4" s="596"/>
      <c r="J4" s="596"/>
      <c r="K4" s="596"/>
      <c r="L4" s="596"/>
      <c r="M4" s="597"/>
      <c r="N4" s="597"/>
      <c r="O4" s="597"/>
    </row>
    <row r="5" spans="1:15" s="604" customFormat="1" ht="14.55" thickBot="1">
      <c r="A5" s="600"/>
      <c r="B5" s="601" t="s">
        <v>254</v>
      </c>
      <c r="C5" s="601" t="s">
        <v>916</v>
      </c>
      <c r="D5" s="602"/>
      <c r="E5" s="603"/>
      <c r="F5" s="603"/>
      <c r="G5" s="603"/>
    </row>
    <row r="6" spans="1:15" s="604" customFormat="1" ht="20.149999999999999" customHeight="1">
      <c r="A6" s="600"/>
      <c r="B6" s="1450" t="s">
        <v>237</v>
      </c>
      <c r="C6" s="1451"/>
      <c r="D6" s="1454" t="s">
        <v>238</v>
      </c>
      <c r="E6" s="1456" t="s">
        <v>239</v>
      </c>
      <c r="F6" s="1457"/>
      <c r="G6" s="1458" t="s">
        <v>932</v>
      </c>
    </row>
    <row r="7" spans="1:15" s="604" customFormat="1" ht="13.45" thickBot="1">
      <c r="A7" s="600"/>
      <c r="B7" s="1452"/>
      <c r="C7" s="1453"/>
      <c r="D7" s="1455"/>
      <c r="E7" s="738" t="s">
        <v>240</v>
      </c>
      <c r="F7" s="737" t="s">
        <v>241</v>
      </c>
      <c r="G7" s="1459"/>
    </row>
    <row r="8" spans="1:15" s="604" customFormat="1" ht="19.5" customHeight="1">
      <c r="A8" s="600"/>
      <c r="B8" s="1460"/>
      <c r="C8" s="1461"/>
      <c r="D8" s="883"/>
      <c r="E8" s="884"/>
      <c r="F8" s="1462">
        <f>SUM(E8:E14)</f>
        <v>0</v>
      </c>
      <c r="G8" s="885"/>
    </row>
    <row r="9" spans="1:15" s="604" customFormat="1" ht="19.5" customHeight="1">
      <c r="A9" s="600"/>
      <c r="B9" s="1466"/>
      <c r="C9" s="1467"/>
      <c r="D9" s="886"/>
      <c r="E9" s="887"/>
      <c r="F9" s="1462"/>
      <c r="G9" s="888"/>
    </row>
    <row r="10" spans="1:15" s="604" customFormat="1" ht="19.5" customHeight="1">
      <c r="A10" s="600"/>
      <c r="B10" s="1466"/>
      <c r="C10" s="1467"/>
      <c r="D10" s="886"/>
      <c r="E10" s="887"/>
      <c r="F10" s="1462"/>
      <c r="G10" s="888"/>
    </row>
    <row r="11" spans="1:15" s="604" customFormat="1" ht="19.5" customHeight="1">
      <c r="A11" s="600"/>
      <c r="B11" s="1466"/>
      <c r="C11" s="1467"/>
      <c r="D11" s="886"/>
      <c r="E11" s="887"/>
      <c r="F11" s="1462"/>
      <c r="G11" s="888"/>
    </row>
    <row r="12" spans="1:15" s="604" customFormat="1" ht="19.5" customHeight="1">
      <c r="A12" s="600"/>
      <c r="B12" s="1466"/>
      <c r="C12" s="1467"/>
      <c r="D12" s="886"/>
      <c r="E12" s="887"/>
      <c r="F12" s="1462"/>
      <c r="G12" s="888"/>
    </row>
    <row r="13" spans="1:15" s="604" customFormat="1" ht="19.5" customHeight="1">
      <c r="A13" s="600"/>
      <c r="B13" s="1466"/>
      <c r="C13" s="1467"/>
      <c r="D13" s="886"/>
      <c r="E13" s="887"/>
      <c r="F13" s="1462"/>
      <c r="G13" s="888"/>
    </row>
    <row r="14" spans="1:15" s="604" customFormat="1" ht="19.5" customHeight="1" thickBot="1">
      <c r="A14" s="600"/>
      <c r="B14" s="1464"/>
      <c r="C14" s="1465"/>
      <c r="D14" s="889"/>
      <c r="E14" s="890"/>
      <c r="F14" s="1463"/>
      <c r="G14" s="891"/>
    </row>
    <row r="16" spans="1:15" s="604" customFormat="1" ht="14.55" thickBot="1">
      <c r="A16" s="600"/>
      <c r="B16" s="601" t="s">
        <v>254</v>
      </c>
      <c r="C16" s="601" t="s">
        <v>1103</v>
      </c>
      <c r="D16" s="602"/>
      <c r="E16" s="603"/>
      <c r="F16" s="603"/>
      <c r="G16" s="603"/>
    </row>
    <row r="17" spans="1:7" s="604" customFormat="1" ht="20.149999999999999" customHeight="1">
      <c r="A17" s="600"/>
      <c r="B17" s="1450" t="s">
        <v>237</v>
      </c>
      <c r="C17" s="1451"/>
      <c r="D17" s="1454" t="s">
        <v>238</v>
      </c>
      <c r="E17" s="1456" t="s">
        <v>239</v>
      </c>
      <c r="F17" s="1457"/>
      <c r="G17" s="1458" t="s">
        <v>932</v>
      </c>
    </row>
    <row r="18" spans="1:7" s="604" customFormat="1" ht="13.45" thickBot="1">
      <c r="A18" s="600"/>
      <c r="B18" s="1452"/>
      <c r="C18" s="1453"/>
      <c r="D18" s="1455"/>
      <c r="E18" s="738" t="s">
        <v>240</v>
      </c>
      <c r="F18" s="737" t="s">
        <v>241</v>
      </c>
      <c r="G18" s="1459"/>
    </row>
    <row r="19" spans="1:7" s="604" customFormat="1" ht="19.5" customHeight="1">
      <c r="A19" s="600"/>
      <c r="B19" s="1460"/>
      <c r="C19" s="1461"/>
      <c r="D19" s="883"/>
      <c r="E19" s="884"/>
      <c r="F19" s="1462">
        <f>SUM(E19:E25)</f>
        <v>0</v>
      </c>
      <c r="G19" s="885"/>
    </row>
    <row r="20" spans="1:7" s="604" customFormat="1" ht="19.5" customHeight="1">
      <c r="A20" s="600"/>
      <c r="B20" s="1466"/>
      <c r="C20" s="1467"/>
      <c r="D20" s="886"/>
      <c r="E20" s="887"/>
      <c r="F20" s="1462"/>
      <c r="G20" s="888"/>
    </row>
    <row r="21" spans="1:7" s="604" customFormat="1" ht="19.5" customHeight="1">
      <c r="A21" s="600"/>
      <c r="B21" s="1466"/>
      <c r="C21" s="1467"/>
      <c r="D21" s="886"/>
      <c r="E21" s="887"/>
      <c r="F21" s="1462"/>
      <c r="G21" s="888"/>
    </row>
    <row r="22" spans="1:7" s="604" customFormat="1" ht="19.5" customHeight="1">
      <c r="A22" s="600"/>
      <c r="B22" s="1466"/>
      <c r="C22" s="1467"/>
      <c r="D22" s="886"/>
      <c r="E22" s="887"/>
      <c r="F22" s="1462"/>
      <c r="G22" s="888"/>
    </row>
    <row r="23" spans="1:7" s="604" customFormat="1" ht="19.5" customHeight="1">
      <c r="A23" s="600"/>
      <c r="B23" s="1466"/>
      <c r="C23" s="1467"/>
      <c r="D23" s="886"/>
      <c r="E23" s="887"/>
      <c r="F23" s="1462"/>
      <c r="G23" s="888"/>
    </row>
    <row r="24" spans="1:7" s="604" customFormat="1" ht="19.5" customHeight="1">
      <c r="A24" s="600"/>
      <c r="B24" s="1466"/>
      <c r="C24" s="1467"/>
      <c r="D24" s="886"/>
      <c r="E24" s="887"/>
      <c r="F24" s="1462"/>
      <c r="G24" s="888"/>
    </row>
    <row r="25" spans="1:7" s="604" customFormat="1" ht="19.5" customHeight="1" thickBot="1">
      <c r="A25" s="600"/>
      <c r="B25" s="1464"/>
      <c r="C25" s="1465"/>
      <c r="D25" s="889"/>
      <c r="E25" s="890"/>
      <c r="F25" s="1463"/>
      <c r="G25" s="891"/>
    </row>
    <row r="27" spans="1:7" s="604" customFormat="1" ht="14.55" thickBot="1">
      <c r="A27" s="600"/>
      <c r="B27" s="601" t="s">
        <v>254</v>
      </c>
      <c r="C27" s="601" t="s">
        <v>1060</v>
      </c>
      <c r="D27" s="602"/>
      <c r="E27" s="603"/>
      <c r="F27" s="603"/>
      <c r="G27" s="603"/>
    </row>
    <row r="28" spans="1:7" s="604" customFormat="1" ht="20.149999999999999" customHeight="1">
      <c r="A28" s="600"/>
      <c r="B28" s="1450" t="s">
        <v>237</v>
      </c>
      <c r="C28" s="1451"/>
      <c r="D28" s="1454" t="s">
        <v>238</v>
      </c>
      <c r="E28" s="1456" t="s">
        <v>239</v>
      </c>
      <c r="F28" s="1457"/>
      <c r="G28" s="1458" t="s">
        <v>932</v>
      </c>
    </row>
    <row r="29" spans="1:7" s="604" customFormat="1" ht="13.45" thickBot="1">
      <c r="A29" s="600"/>
      <c r="B29" s="1452"/>
      <c r="C29" s="1453"/>
      <c r="D29" s="1455"/>
      <c r="E29" s="738" t="s">
        <v>240</v>
      </c>
      <c r="F29" s="737" t="s">
        <v>241</v>
      </c>
      <c r="G29" s="1459"/>
    </row>
    <row r="30" spans="1:7" s="604" customFormat="1" ht="19.5" customHeight="1">
      <c r="A30" s="600"/>
      <c r="B30" s="1460"/>
      <c r="C30" s="1461"/>
      <c r="D30" s="883"/>
      <c r="E30" s="884"/>
      <c r="F30" s="1462">
        <f>SUM(E30:E36)</f>
        <v>0</v>
      </c>
      <c r="G30" s="885"/>
    </row>
    <row r="31" spans="1:7" s="604" customFormat="1" ht="19.5" customHeight="1">
      <c r="A31" s="600"/>
      <c r="B31" s="1466"/>
      <c r="C31" s="1467"/>
      <c r="D31" s="886"/>
      <c r="E31" s="887"/>
      <c r="F31" s="1462"/>
      <c r="G31" s="888"/>
    </row>
    <row r="32" spans="1:7" s="604" customFormat="1" ht="19.5" customHeight="1">
      <c r="A32" s="600"/>
      <c r="B32" s="1466"/>
      <c r="C32" s="1467"/>
      <c r="D32" s="886"/>
      <c r="E32" s="887"/>
      <c r="F32" s="1462"/>
      <c r="G32" s="888"/>
    </row>
    <row r="33" spans="1:7" s="604" customFormat="1" ht="19.5" customHeight="1">
      <c r="A33" s="600"/>
      <c r="B33" s="1466"/>
      <c r="C33" s="1467"/>
      <c r="D33" s="886"/>
      <c r="E33" s="887"/>
      <c r="F33" s="1462"/>
      <c r="G33" s="888"/>
    </row>
    <row r="34" spans="1:7" s="604" customFormat="1" ht="19.5" customHeight="1">
      <c r="A34" s="600"/>
      <c r="B34" s="1466"/>
      <c r="C34" s="1467"/>
      <c r="D34" s="886"/>
      <c r="E34" s="887"/>
      <c r="F34" s="1462"/>
      <c r="G34" s="888"/>
    </row>
    <row r="35" spans="1:7" s="604" customFormat="1" ht="19.5" customHeight="1">
      <c r="A35" s="600"/>
      <c r="B35" s="1466"/>
      <c r="C35" s="1467"/>
      <c r="D35" s="886"/>
      <c r="E35" s="887"/>
      <c r="F35" s="1462"/>
      <c r="G35" s="888"/>
    </row>
    <row r="36" spans="1:7" s="604" customFormat="1" ht="19.5" customHeight="1" thickBot="1">
      <c r="A36" s="600"/>
      <c r="B36" s="1464"/>
      <c r="C36" s="1465"/>
      <c r="D36" s="889"/>
      <c r="E36" s="890"/>
      <c r="F36" s="1463"/>
      <c r="G36" s="891"/>
    </row>
    <row r="37" spans="1:7" s="604" customFormat="1" ht="13.7" customHeight="1">
      <c r="A37" s="600"/>
      <c r="B37" s="1449" t="s">
        <v>1064</v>
      </c>
      <c r="C37" s="1449"/>
      <c r="D37" s="1449"/>
      <c r="E37" s="1449"/>
      <c r="F37" s="1449"/>
      <c r="G37" s="1449"/>
    </row>
    <row r="39" spans="1:7" s="604" customFormat="1" ht="14.55" thickBot="1">
      <c r="A39" s="600"/>
      <c r="B39" s="601" t="s">
        <v>254</v>
      </c>
      <c r="C39" s="601" t="s">
        <v>1061</v>
      </c>
      <c r="D39" s="602"/>
      <c r="E39" s="603"/>
      <c r="F39" s="603"/>
      <c r="G39" s="603"/>
    </row>
    <row r="40" spans="1:7" s="604" customFormat="1" ht="20.149999999999999" customHeight="1">
      <c r="A40" s="600"/>
      <c r="B40" s="1450" t="s">
        <v>237</v>
      </c>
      <c r="C40" s="1451"/>
      <c r="D40" s="1454" t="s">
        <v>238</v>
      </c>
      <c r="E40" s="1456" t="s">
        <v>239</v>
      </c>
      <c r="F40" s="1457"/>
      <c r="G40" s="1458" t="s">
        <v>932</v>
      </c>
    </row>
    <row r="41" spans="1:7" s="604" customFormat="1" ht="13.45" thickBot="1">
      <c r="A41" s="600"/>
      <c r="B41" s="1452"/>
      <c r="C41" s="1453"/>
      <c r="D41" s="1455"/>
      <c r="E41" s="738" t="s">
        <v>240</v>
      </c>
      <c r="F41" s="737" t="s">
        <v>241</v>
      </c>
      <c r="G41" s="1459"/>
    </row>
    <row r="42" spans="1:7" s="604" customFormat="1" ht="19.5" customHeight="1">
      <c r="A42" s="600"/>
      <c r="B42" s="1460"/>
      <c r="C42" s="1461"/>
      <c r="D42" s="883"/>
      <c r="E42" s="884"/>
      <c r="F42" s="1462">
        <f>SUM(E42:E48)</f>
        <v>0</v>
      </c>
      <c r="G42" s="885"/>
    </row>
    <row r="43" spans="1:7" s="604" customFormat="1" ht="19.5" customHeight="1">
      <c r="A43" s="600"/>
      <c r="B43" s="1466"/>
      <c r="C43" s="1467"/>
      <c r="D43" s="886"/>
      <c r="E43" s="887"/>
      <c r="F43" s="1462"/>
      <c r="G43" s="888"/>
    </row>
    <row r="44" spans="1:7" s="604" customFormat="1" ht="19.5" customHeight="1">
      <c r="A44" s="600"/>
      <c r="B44" s="1466"/>
      <c r="C44" s="1467"/>
      <c r="D44" s="886"/>
      <c r="E44" s="887"/>
      <c r="F44" s="1462"/>
      <c r="G44" s="888"/>
    </row>
    <row r="45" spans="1:7" s="604" customFormat="1" ht="19.5" customHeight="1">
      <c r="A45" s="600"/>
      <c r="B45" s="1466"/>
      <c r="C45" s="1467"/>
      <c r="D45" s="886"/>
      <c r="E45" s="887"/>
      <c r="F45" s="1462"/>
      <c r="G45" s="888"/>
    </row>
    <row r="46" spans="1:7" s="604" customFormat="1" ht="19.5" customHeight="1">
      <c r="A46" s="600"/>
      <c r="B46" s="1466"/>
      <c r="C46" s="1467"/>
      <c r="D46" s="886"/>
      <c r="E46" s="887"/>
      <c r="F46" s="1462"/>
      <c r="G46" s="888"/>
    </row>
    <row r="47" spans="1:7" s="604" customFormat="1" ht="19.5" customHeight="1">
      <c r="A47" s="600"/>
      <c r="B47" s="1466"/>
      <c r="C47" s="1467"/>
      <c r="D47" s="886"/>
      <c r="E47" s="887"/>
      <c r="F47" s="1462"/>
      <c r="G47" s="888"/>
    </row>
    <row r="48" spans="1:7" s="604" customFormat="1" ht="19.5" customHeight="1" thickBot="1">
      <c r="A48" s="600"/>
      <c r="B48" s="1464"/>
      <c r="C48" s="1465"/>
      <c r="D48" s="889"/>
      <c r="E48" s="890"/>
      <c r="F48" s="1463"/>
      <c r="G48" s="891"/>
    </row>
    <row r="49" spans="1:15" s="604" customFormat="1" ht="13.7" customHeight="1">
      <c r="A49" s="600"/>
      <c r="B49" s="1449" t="s">
        <v>1063</v>
      </c>
      <c r="C49" s="1449"/>
      <c r="D49" s="1449"/>
      <c r="E49" s="1449"/>
      <c r="F49" s="1449"/>
      <c r="G49" s="1449"/>
    </row>
    <row r="50" spans="1:15" s="604" customFormat="1" ht="13.7" customHeight="1">
      <c r="A50" s="600"/>
      <c r="B50" s="1100"/>
      <c r="C50" s="1100"/>
      <c r="D50" s="1100"/>
      <c r="E50" s="1100"/>
      <c r="F50" s="1100"/>
      <c r="G50" s="1100"/>
    </row>
    <row r="51" spans="1:15" s="594" customFormat="1" ht="8.1999999999999993" customHeight="1">
      <c r="A51" s="598"/>
      <c r="B51" s="599"/>
      <c r="C51" s="599"/>
      <c r="D51" s="599"/>
      <c r="E51" s="599"/>
      <c r="F51" s="599"/>
      <c r="G51" s="599"/>
      <c r="H51" s="599"/>
      <c r="I51" s="596"/>
      <c r="J51" s="596"/>
      <c r="K51" s="596"/>
      <c r="L51" s="596"/>
      <c r="M51" s="1017"/>
      <c r="N51" s="1017"/>
      <c r="O51" s="1017"/>
    </row>
    <row r="52" spans="1:15" s="604" customFormat="1" ht="20.149999999999999" customHeight="1" thickBot="1">
      <c r="A52" s="600"/>
      <c r="B52" s="601" t="s">
        <v>254</v>
      </c>
      <c r="C52" s="601" t="s">
        <v>921</v>
      </c>
      <c r="D52" s="602"/>
      <c r="E52" s="603"/>
      <c r="F52" s="603"/>
      <c r="G52" s="603"/>
    </row>
    <row r="53" spans="1:15" s="604" customFormat="1" ht="20.149999999999999" customHeight="1">
      <c r="A53" s="600"/>
      <c r="B53" s="1477" t="s">
        <v>237</v>
      </c>
      <c r="C53" s="1478"/>
      <c r="D53" s="1481" t="s">
        <v>238</v>
      </c>
      <c r="E53" s="1456" t="s">
        <v>239</v>
      </c>
      <c r="F53" s="1457"/>
      <c r="G53" s="1458" t="s">
        <v>932</v>
      </c>
    </row>
    <row r="54" spans="1:15" s="604" customFormat="1" ht="20.149999999999999" customHeight="1" thickBot="1">
      <c r="A54" s="600"/>
      <c r="B54" s="1479"/>
      <c r="C54" s="1480"/>
      <c r="D54" s="1482"/>
      <c r="E54" s="738" t="s">
        <v>240</v>
      </c>
      <c r="F54" s="737" t="s">
        <v>241</v>
      </c>
      <c r="G54" s="1459"/>
    </row>
    <row r="55" spans="1:15" s="604" customFormat="1" ht="20.149999999999999" customHeight="1">
      <c r="A55" s="600"/>
      <c r="B55" s="1483"/>
      <c r="C55" s="1484"/>
      <c r="D55" s="883"/>
      <c r="E55" s="884"/>
      <c r="F55" s="1487">
        <f>SUM(E55:E59)</f>
        <v>0</v>
      </c>
      <c r="G55" s="885"/>
    </row>
    <row r="56" spans="1:15" s="604" customFormat="1" ht="20.149999999999999" customHeight="1">
      <c r="A56" s="600"/>
      <c r="B56" s="1488"/>
      <c r="C56" s="1489"/>
      <c r="D56" s="886"/>
      <c r="E56" s="887"/>
      <c r="F56" s="1462"/>
      <c r="G56" s="888"/>
    </row>
    <row r="57" spans="1:15" s="604" customFormat="1" ht="20.149999999999999" customHeight="1">
      <c r="A57" s="600"/>
      <c r="B57" s="1488"/>
      <c r="C57" s="1489"/>
      <c r="D57" s="886"/>
      <c r="E57" s="887"/>
      <c r="F57" s="1462"/>
      <c r="G57" s="888"/>
    </row>
    <row r="58" spans="1:15" s="604" customFormat="1" ht="20.149999999999999" customHeight="1">
      <c r="A58" s="600"/>
      <c r="B58" s="1488"/>
      <c r="C58" s="1489"/>
      <c r="D58" s="886"/>
      <c r="E58" s="887"/>
      <c r="F58" s="1462"/>
      <c r="G58" s="888"/>
    </row>
    <row r="59" spans="1:15" s="604" customFormat="1" ht="20.149999999999999" customHeight="1" thickBot="1">
      <c r="A59" s="600"/>
      <c r="B59" s="1490"/>
      <c r="C59" s="1491"/>
      <c r="D59" s="889"/>
      <c r="E59" s="890"/>
      <c r="F59" s="1463"/>
      <c r="G59" s="891"/>
    </row>
    <row r="60" spans="1:15" s="592" customFormat="1" ht="23.25" customHeight="1"/>
    <row r="61" spans="1:15" s="604" customFormat="1" ht="20.149999999999999" customHeight="1" thickBot="1">
      <c r="A61" s="600"/>
      <c r="B61" s="601" t="s">
        <v>254</v>
      </c>
      <c r="C61" s="601" t="s">
        <v>964</v>
      </c>
      <c r="D61" s="602"/>
      <c r="E61" s="603"/>
      <c r="F61" s="603"/>
    </row>
    <row r="62" spans="1:15" s="604" customFormat="1" ht="20.149999999999999" customHeight="1">
      <c r="A62" s="600"/>
      <c r="B62" s="1450" t="s">
        <v>237</v>
      </c>
      <c r="C62" s="1451"/>
      <c r="D62" s="1454" t="s">
        <v>238</v>
      </c>
      <c r="E62" s="1456" t="s">
        <v>239</v>
      </c>
      <c r="F62" s="1457"/>
      <c r="G62" s="1458" t="s">
        <v>932</v>
      </c>
    </row>
    <row r="63" spans="1:15" s="604" customFormat="1" ht="20.149999999999999" customHeight="1" thickBot="1">
      <c r="A63" s="600"/>
      <c r="B63" s="1452"/>
      <c r="C63" s="1453"/>
      <c r="D63" s="1455"/>
      <c r="E63" s="738" t="s">
        <v>240</v>
      </c>
      <c r="F63" s="737" t="s">
        <v>241</v>
      </c>
      <c r="G63" s="1459"/>
    </row>
    <row r="64" spans="1:15" s="604" customFormat="1" ht="20.149999999999999" customHeight="1">
      <c r="A64" s="600"/>
      <c r="B64" s="1460"/>
      <c r="C64" s="1461"/>
      <c r="D64" s="883"/>
      <c r="E64" s="884"/>
      <c r="F64" s="1462">
        <f>SUM(E64:E68)</f>
        <v>0</v>
      </c>
      <c r="G64" s="885"/>
    </row>
    <row r="65" spans="1:7" s="604" customFormat="1" ht="20.149999999999999" customHeight="1">
      <c r="A65" s="600"/>
      <c r="B65" s="1466"/>
      <c r="C65" s="1467"/>
      <c r="D65" s="886"/>
      <c r="E65" s="887"/>
      <c r="F65" s="1462"/>
      <c r="G65" s="888"/>
    </row>
    <row r="66" spans="1:7" s="604" customFormat="1" ht="20.149999999999999" customHeight="1">
      <c r="A66" s="600"/>
      <c r="B66" s="1466"/>
      <c r="C66" s="1467"/>
      <c r="D66" s="886"/>
      <c r="E66" s="887"/>
      <c r="F66" s="1462"/>
      <c r="G66" s="888"/>
    </row>
    <row r="67" spans="1:7" s="604" customFormat="1" ht="20.149999999999999" customHeight="1">
      <c r="A67" s="600"/>
      <c r="B67" s="1466"/>
      <c r="C67" s="1467"/>
      <c r="D67" s="886"/>
      <c r="E67" s="887"/>
      <c r="F67" s="1462"/>
      <c r="G67" s="888"/>
    </row>
    <row r="68" spans="1:7" s="604" customFormat="1" ht="20.149999999999999" customHeight="1" thickBot="1">
      <c r="A68" s="600"/>
      <c r="B68" s="1464"/>
      <c r="C68" s="1465"/>
      <c r="D68" s="889"/>
      <c r="E68" s="890"/>
      <c r="F68" s="1463"/>
      <c r="G68" s="891"/>
    </row>
    <row r="69" spans="1:7" s="592" customFormat="1" ht="13.7" customHeight="1">
      <c r="B69" s="593" t="s">
        <v>169</v>
      </c>
      <c r="C69" s="1474" t="s">
        <v>917</v>
      </c>
      <c r="D69" s="1475"/>
      <c r="E69" s="1475"/>
      <c r="F69" s="1475"/>
      <c r="G69" s="1078"/>
    </row>
    <row r="70" spans="1:7" s="592" customFormat="1" ht="13.7" customHeight="1">
      <c r="B70" s="593" t="s">
        <v>170</v>
      </c>
      <c r="C70" s="1474" t="s">
        <v>918</v>
      </c>
      <c r="D70" s="1475"/>
      <c r="E70" s="1475"/>
      <c r="F70" s="1475"/>
      <c r="G70" s="1078"/>
    </row>
    <row r="71" spans="1:7" s="592" customFormat="1" ht="13.7" customHeight="1">
      <c r="B71" s="593" t="s">
        <v>74</v>
      </c>
      <c r="C71" s="1476" t="s">
        <v>248</v>
      </c>
      <c r="D71" s="1475"/>
      <c r="E71" s="1475"/>
      <c r="F71" s="1475"/>
      <c r="G71" s="1078"/>
    </row>
    <row r="72" spans="1:7" s="592" customFormat="1" ht="13.7" customHeight="1">
      <c r="B72" s="593" t="s">
        <v>71</v>
      </c>
      <c r="C72" s="1474" t="s">
        <v>249</v>
      </c>
      <c r="D72" s="1475"/>
      <c r="E72" s="1475"/>
      <c r="F72" s="1475"/>
      <c r="G72" s="1078"/>
    </row>
    <row r="73" spans="1:7" s="592" customFormat="1" ht="26.2" customHeight="1">
      <c r="B73" s="593" t="s">
        <v>78</v>
      </c>
      <c r="C73" s="1468" t="s">
        <v>933</v>
      </c>
      <c r="D73" s="1469"/>
      <c r="E73" s="1469"/>
      <c r="F73" s="1469"/>
      <c r="G73" s="1469"/>
    </row>
    <row r="74" spans="1:7" s="592" customFormat="1" ht="13.7" customHeight="1">
      <c r="B74" s="593" t="s">
        <v>804</v>
      </c>
      <c r="C74" s="1468" t="s">
        <v>942</v>
      </c>
      <c r="D74" s="1473"/>
      <c r="E74" s="1473"/>
      <c r="F74" s="1473"/>
      <c r="G74" s="1077"/>
    </row>
    <row r="75" spans="1:7" s="592" customFormat="1" ht="13.7" customHeight="1">
      <c r="B75" s="593" t="s">
        <v>919</v>
      </c>
      <c r="C75" s="1468" t="s">
        <v>920</v>
      </c>
      <c r="D75" s="1473"/>
      <c r="E75" s="1473"/>
      <c r="F75" s="1473"/>
      <c r="G75" s="1077"/>
    </row>
    <row r="76" spans="1:7" s="592" customFormat="1" ht="8.1999999999999993" customHeight="1" thickBot="1"/>
    <row r="77" spans="1:7" s="592" customFormat="1" ht="23.25" customHeight="1" thickBot="1">
      <c r="E77" s="1470" t="s">
        <v>168</v>
      </c>
      <c r="F77" s="1471"/>
      <c r="G77" s="1472"/>
    </row>
    <row r="78" spans="1:7" ht="6.05" customHeight="1"/>
    <row r="79" spans="1:7" ht="12.8" customHeight="1">
      <c r="B79" s="826"/>
      <c r="C79" s="1485"/>
      <c r="D79" s="1486"/>
      <c r="E79" s="1486"/>
      <c r="F79" s="1486"/>
      <c r="G79" s="1076"/>
    </row>
  </sheetData>
  <customSheetViews>
    <customSheetView guid="{AA2843CF-4410-49C5-BE8D-11B5E515E501}" scale="106" showPageBreaks="1" printArea="1" view="pageBreakPreview">
      <selection activeCell="L17" sqref="L17"/>
      <pageMargins left="0.7" right="0.7" top="0.75" bottom="0.75" header="0.3" footer="0.3"/>
      <pageSetup paperSize="9" scale="85" orientation="portrait"/>
    </customSheetView>
    <customSheetView guid="{E8BE075C-7DFB-4544-AC90-63F76E05B336}" scale="106" showPageBreaks="1" printArea="1" view="pageBreakPreview">
      <selection activeCell="I10" sqref="I10"/>
      <pageMargins left="0.7" right="0.7" top="0.75" bottom="0.75" header="0.3" footer="0.3"/>
      <pageSetup paperSize="9" scale="85" orientation="portrait"/>
    </customSheetView>
  </customSheetViews>
  <mergeCells count="81">
    <mergeCell ref="E17:F17"/>
    <mergeCell ref="B1:F1"/>
    <mergeCell ref="B3:F3"/>
    <mergeCell ref="B6:C7"/>
    <mergeCell ref="D6:D7"/>
    <mergeCell ref="E6:F6"/>
    <mergeCell ref="B8:C8"/>
    <mergeCell ref="F8:F14"/>
    <mergeCell ref="B9:C9"/>
    <mergeCell ref="B10:C10"/>
    <mergeCell ref="B11:C11"/>
    <mergeCell ref="B12:C12"/>
    <mergeCell ref="B13:C13"/>
    <mergeCell ref="B14:C14"/>
    <mergeCell ref="B17:C18"/>
    <mergeCell ref="D17:D18"/>
    <mergeCell ref="B64:C64"/>
    <mergeCell ref="B55:C55"/>
    <mergeCell ref="C79:F79"/>
    <mergeCell ref="B19:C19"/>
    <mergeCell ref="F19:F25"/>
    <mergeCell ref="B20:C20"/>
    <mergeCell ref="B21:C21"/>
    <mergeCell ref="B22:C22"/>
    <mergeCell ref="B23:C23"/>
    <mergeCell ref="B24:C24"/>
    <mergeCell ref="B25:C25"/>
    <mergeCell ref="F55:F59"/>
    <mergeCell ref="B56:C56"/>
    <mergeCell ref="B57:C57"/>
    <mergeCell ref="B58:C58"/>
    <mergeCell ref="B59:C59"/>
    <mergeCell ref="G6:G7"/>
    <mergeCell ref="G17:G18"/>
    <mergeCell ref="G53:G54"/>
    <mergeCell ref="G62:G63"/>
    <mergeCell ref="C74:F74"/>
    <mergeCell ref="B62:C63"/>
    <mergeCell ref="D62:D63"/>
    <mergeCell ref="E62:F62"/>
    <mergeCell ref="F64:F68"/>
    <mergeCell ref="C69:F69"/>
    <mergeCell ref="C70:F70"/>
    <mergeCell ref="C71:F71"/>
    <mergeCell ref="C72:F72"/>
    <mergeCell ref="B53:C54"/>
    <mergeCell ref="D53:D54"/>
    <mergeCell ref="E53:F53"/>
    <mergeCell ref="C73:G73"/>
    <mergeCell ref="E77:G77"/>
    <mergeCell ref="B65:C65"/>
    <mergeCell ref="B66:C66"/>
    <mergeCell ref="B67:C67"/>
    <mergeCell ref="B68:C68"/>
    <mergeCell ref="C75:F75"/>
    <mergeCell ref="B28:C29"/>
    <mergeCell ref="D28:D29"/>
    <mergeCell ref="E28:F28"/>
    <mergeCell ref="G28:G29"/>
    <mergeCell ref="B30:C30"/>
    <mergeCell ref="F30:F36"/>
    <mergeCell ref="B31:C31"/>
    <mergeCell ref="B32:C32"/>
    <mergeCell ref="B33:C33"/>
    <mergeCell ref="B34:C34"/>
    <mergeCell ref="B35:C35"/>
    <mergeCell ref="B36:C36"/>
    <mergeCell ref="B37:G37"/>
    <mergeCell ref="B49:G49"/>
    <mergeCell ref="B40:C41"/>
    <mergeCell ref="D40:D41"/>
    <mergeCell ref="E40:F40"/>
    <mergeCell ref="G40:G41"/>
    <mergeCell ref="B42:C42"/>
    <mergeCell ref="F42:F48"/>
    <mergeCell ref="B48:C48"/>
    <mergeCell ref="B43:C43"/>
    <mergeCell ref="B44:C44"/>
    <mergeCell ref="B45:C45"/>
    <mergeCell ref="B46:C46"/>
    <mergeCell ref="B47:C47"/>
  </mergeCells>
  <phoneticPr fontId="7"/>
  <pageMargins left="0.7" right="0.7" top="0.75" bottom="0.75" header="0.3" footer="0.3"/>
  <pageSetup paperSize="9" scale="85" orientation="portrait" r:id="rId1"/>
  <rowBreaks count="1" manualBreakCount="1">
    <brk id="51" max="7"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Q146"/>
  <sheetViews>
    <sheetView view="pageBreakPreview" topLeftCell="A139" zoomScaleNormal="55" zoomScaleSheetLayoutView="100" workbookViewId="0">
      <selection activeCell="B1" sqref="B1:J1"/>
    </sheetView>
  </sheetViews>
  <sheetFormatPr defaultColWidth="9" defaultRowHeight="12.4"/>
  <cols>
    <col min="1" max="4" width="2.59765625" style="256" customWidth="1"/>
    <col min="5" max="5" width="50.59765625" style="256" customWidth="1"/>
    <col min="6" max="7" width="15.59765625" style="256" customWidth="1"/>
    <col min="8" max="8" width="13.59765625" style="256" customWidth="1"/>
    <col min="9" max="9" width="25.8984375" style="256" customWidth="1"/>
    <col min="10" max="10" width="16.09765625" style="256" customWidth="1"/>
    <col min="11" max="11" width="1.59765625" style="256" customWidth="1"/>
    <col min="12" max="24" width="12.59765625" style="256" customWidth="1"/>
    <col min="25" max="25" width="3.09765625" style="256" customWidth="1"/>
    <col min="26" max="39" width="12.59765625" style="256" customWidth="1"/>
    <col min="40" max="59" width="13.59765625" style="256" customWidth="1"/>
    <col min="60" max="16384" width="9" style="256"/>
  </cols>
  <sheetData>
    <row r="1" spans="1:17" s="594" customFormat="1" ht="20.149999999999999" customHeight="1">
      <c r="B1" s="1492" t="s">
        <v>927</v>
      </c>
      <c r="C1" s="1514"/>
      <c r="D1" s="1514"/>
      <c r="E1" s="1514"/>
      <c r="F1" s="1514"/>
      <c r="G1" s="1514"/>
      <c r="H1" s="1514"/>
      <c r="I1" s="1514"/>
      <c r="J1" s="1514"/>
      <c r="K1" s="610"/>
      <c r="L1" s="610"/>
      <c r="M1" s="610"/>
      <c r="N1" s="610"/>
    </row>
    <row r="2" spans="1:17" s="594" customFormat="1" ht="9.9499999999999993" customHeight="1">
      <c r="A2" s="691"/>
      <c r="B2" s="610"/>
      <c r="C2" s="610"/>
      <c r="D2" s="610"/>
      <c r="E2" s="692"/>
      <c r="F2" s="606"/>
      <c r="G2" s="606"/>
      <c r="H2" s="606"/>
      <c r="I2" s="935"/>
      <c r="J2" s="935"/>
      <c r="K2" s="610"/>
    </row>
    <row r="3" spans="1:17" s="828" customFormat="1" ht="20.149999999999999" customHeight="1">
      <c r="A3" s="607"/>
      <c r="B3" s="1502" t="s">
        <v>928</v>
      </c>
      <c r="C3" s="1502"/>
      <c r="D3" s="1502"/>
      <c r="E3" s="1502"/>
      <c r="F3" s="1502"/>
      <c r="G3" s="1502"/>
      <c r="H3" s="1502"/>
      <c r="I3" s="1502"/>
      <c r="J3" s="1502"/>
      <c r="K3" s="596"/>
      <c r="L3" s="596"/>
      <c r="M3" s="596"/>
      <c r="N3" s="596"/>
      <c r="O3" s="827"/>
      <c r="P3" s="827"/>
      <c r="Q3" s="827"/>
    </row>
    <row r="4" spans="1:17" ht="8.1999999999999993" customHeight="1" thickBot="1">
      <c r="A4" s="596"/>
      <c r="B4" s="596"/>
      <c r="C4" s="596"/>
      <c r="D4" s="596"/>
      <c r="E4" s="596"/>
      <c r="F4" s="596"/>
      <c r="G4" s="596"/>
      <c r="H4" s="596"/>
      <c r="I4" s="596"/>
      <c r="J4" s="596"/>
      <c r="K4" s="596"/>
      <c r="L4" s="596"/>
      <c r="M4" s="596"/>
      <c r="N4" s="596"/>
    </row>
    <row r="5" spans="1:17" ht="23.25" customHeight="1">
      <c r="B5" s="1503" t="s">
        <v>926</v>
      </c>
      <c r="C5" s="1504"/>
      <c r="D5" s="1504"/>
      <c r="E5" s="1505"/>
      <c r="F5" s="1080" t="s">
        <v>242</v>
      </c>
      <c r="G5" s="843" t="s">
        <v>929</v>
      </c>
      <c r="H5" s="1509" t="s">
        <v>269</v>
      </c>
      <c r="I5" s="1505"/>
      <c r="J5" s="1512" t="s">
        <v>934</v>
      </c>
      <c r="K5" s="829"/>
    </row>
    <row r="6" spans="1:17" ht="23.25" customHeight="1" thickBot="1">
      <c r="B6" s="1506"/>
      <c r="C6" s="1507"/>
      <c r="D6" s="1507"/>
      <c r="E6" s="1508"/>
      <c r="F6" s="844" t="s">
        <v>243</v>
      </c>
      <c r="G6" s="844" t="s">
        <v>244</v>
      </c>
      <c r="H6" s="1510"/>
      <c r="I6" s="1511"/>
      <c r="J6" s="1513"/>
      <c r="K6" s="829"/>
    </row>
    <row r="7" spans="1:17" s="834" customFormat="1" ht="23.25" customHeight="1">
      <c r="A7" s="830"/>
      <c r="B7" s="831"/>
      <c r="C7" s="832"/>
      <c r="D7" s="833" t="s">
        <v>270</v>
      </c>
      <c r="E7" s="855"/>
      <c r="F7" s="858"/>
      <c r="G7" s="858"/>
      <c r="H7" s="859"/>
      <c r="I7" s="860"/>
      <c r="J7" s="861"/>
      <c r="K7" s="829"/>
    </row>
    <row r="8" spans="1:17" s="834" customFormat="1" ht="23.25" customHeight="1">
      <c r="A8" s="830"/>
      <c r="B8" s="831"/>
      <c r="C8" s="832"/>
      <c r="D8" s="740" t="s">
        <v>270</v>
      </c>
      <c r="E8" s="856"/>
      <c r="F8" s="862"/>
      <c r="G8" s="862"/>
      <c r="H8" s="863"/>
      <c r="I8" s="864"/>
      <c r="J8" s="865"/>
      <c r="K8" s="829"/>
    </row>
    <row r="9" spans="1:17" s="834" customFormat="1" ht="23.25" customHeight="1">
      <c r="A9" s="830"/>
      <c r="B9" s="831"/>
      <c r="C9" s="832"/>
      <c r="D9" s="837" t="s">
        <v>270</v>
      </c>
      <c r="E9" s="855"/>
      <c r="F9" s="858"/>
      <c r="G9" s="858"/>
      <c r="H9" s="866"/>
      <c r="I9" s="867"/>
      <c r="J9" s="868"/>
      <c r="K9" s="829"/>
    </row>
    <row r="10" spans="1:17" s="834" customFormat="1" ht="23.25" customHeight="1">
      <c r="A10" s="830"/>
      <c r="B10" s="831"/>
      <c r="C10" s="832"/>
      <c r="D10" s="835" t="s">
        <v>270</v>
      </c>
      <c r="E10" s="857"/>
      <c r="F10" s="869"/>
      <c r="G10" s="869"/>
      <c r="H10" s="870"/>
      <c r="I10" s="871"/>
      <c r="J10" s="872"/>
      <c r="K10" s="829"/>
    </row>
    <row r="11" spans="1:17" s="834" customFormat="1" ht="23.25" customHeight="1">
      <c r="A11" s="830"/>
      <c r="B11" s="831"/>
      <c r="C11" s="836" t="s">
        <v>271</v>
      </c>
      <c r="D11" s="845" t="s">
        <v>935</v>
      </c>
      <c r="E11" s="846"/>
      <c r="F11" s="873"/>
      <c r="G11" s="874"/>
      <c r="H11" s="875"/>
      <c r="I11" s="876"/>
      <c r="J11" s="877"/>
      <c r="K11" s="829"/>
    </row>
    <row r="12" spans="1:17" s="834" customFormat="1" ht="23.25" customHeight="1" thickBot="1">
      <c r="B12" s="840" t="s">
        <v>167</v>
      </c>
      <c r="C12" s="847" t="s">
        <v>930</v>
      </c>
      <c r="D12" s="847"/>
      <c r="E12" s="850"/>
      <c r="F12" s="841">
        <f>G12/20</f>
        <v>0</v>
      </c>
      <c r="G12" s="842">
        <f>G11</f>
        <v>0</v>
      </c>
      <c r="H12" s="848" t="s">
        <v>931</v>
      </c>
      <c r="I12" s="852"/>
      <c r="J12" s="849"/>
      <c r="K12" s="829"/>
    </row>
    <row r="13" spans="1:17" s="834" customFormat="1" ht="23.25" customHeight="1">
      <c r="A13" s="830"/>
      <c r="B13" s="831"/>
      <c r="C13" s="832"/>
      <c r="D13" s="833" t="s">
        <v>270</v>
      </c>
      <c r="E13" s="855"/>
      <c r="F13" s="858"/>
      <c r="G13" s="858"/>
      <c r="H13" s="859"/>
      <c r="I13" s="860"/>
      <c r="J13" s="861"/>
      <c r="K13" s="829"/>
    </row>
    <row r="14" spans="1:17" s="834" customFormat="1" ht="23.25" customHeight="1">
      <c r="A14" s="830"/>
      <c r="B14" s="831"/>
      <c r="C14" s="832"/>
      <c r="D14" s="835" t="s">
        <v>270</v>
      </c>
      <c r="E14" s="857"/>
      <c r="F14" s="869"/>
      <c r="G14" s="869"/>
      <c r="H14" s="870"/>
      <c r="I14" s="871"/>
      <c r="J14" s="872"/>
      <c r="K14" s="829"/>
    </row>
    <row r="15" spans="1:17" s="834" customFormat="1" ht="23.25" customHeight="1">
      <c r="A15" s="830"/>
      <c r="B15" s="831"/>
      <c r="C15" s="836" t="s">
        <v>272</v>
      </c>
      <c r="D15" s="845" t="s">
        <v>245</v>
      </c>
      <c r="E15" s="846"/>
      <c r="F15" s="869"/>
      <c r="G15" s="869"/>
      <c r="H15" s="875"/>
      <c r="I15" s="876"/>
      <c r="J15" s="877"/>
      <c r="K15" s="829"/>
    </row>
    <row r="16" spans="1:17" s="834" customFormat="1" ht="23.25" customHeight="1">
      <c r="A16" s="830"/>
      <c r="B16" s="831"/>
      <c r="C16" s="832"/>
      <c r="D16" s="837" t="s">
        <v>270</v>
      </c>
      <c r="E16" s="878"/>
      <c r="F16" s="879"/>
      <c r="G16" s="879"/>
      <c r="H16" s="880"/>
      <c r="I16" s="881"/>
      <c r="J16" s="882"/>
      <c r="K16" s="829"/>
    </row>
    <row r="17" spans="1:11" s="834" customFormat="1" ht="23.25" customHeight="1">
      <c r="A17" s="830"/>
      <c r="B17" s="831"/>
      <c r="C17" s="832"/>
      <c r="D17" s="835" t="s">
        <v>270</v>
      </c>
      <c r="E17" s="857"/>
      <c r="F17" s="869"/>
      <c r="G17" s="869"/>
      <c r="H17" s="870"/>
      <c r="I17" s="871"/>
      <c r="J17" s="872"/>
      <c r="K17" s="829"/>
    </row>
    <row r="18" spans="1:11" s="834" customFormat="1" ht="23.25" customHeight="1">
      <c r="A18" s="830"/>
      <c r="B18" s="831"/>
      <c r="C18" s="838" t="s">
        <v>273</v>
      </c>
      <c r="D18" s="845" t="s">
        <v>925</v>
      </c>
      <c r="E18" s="846"/>
      <c r="F18" s="874"/>
      <c r="G18" s="874"/>
      <c r="H18" s="875"/>
      <c r="I18" s="876"/>
      <c r="J18" s="877"/>
      <c r="K18" s="829"/>
    </row>
    <row r="19" spans="1:11" s="834" customFormat="1" ht="23.25" customHeight="1">
      <c r="A19" s="830"/>
      <c r="B19" s="831"/>
      <c r="C19" s="839"/>
      <c r="D19" s="837" t="s">
        <v>270</v>
      </c>
      <c r="E19" s="878"/>
      <c r="F19" s="879"/>
      <c r="G19" s="879"/>
      <c r="H19" s="880"/>
      <c r="I19" s="881"/>
      <c r="J19" s="882"/>
      <c r="K19" s="829"/>
    </row>
    <row r="20" spans="1:11" s="834" customFormat="1" ht="23.25" customHeight="1">
      <c r="A20" s="830"/>
      <c r="B20" s="831"/>
      <c r="C20" s="832"/>
      <c r="D20" s="835" t="s">
        <v>270</v>
      </c>
      <c r="E20" s="857"/>
      <c r="F20" s="869"/>
      <c r="G20" s="869"/>
      <c r="H20" s="870"/>
      <c r="I20" s="871"/>
      <c r="J20" s="872"/>
      <c r="K20" s="829"/>
    </row>
    <row r="21" spans="1:11" s="834" customFormat="1" ht="23.25" customHeight="1">
      <c r="A21" s="830"/>
      <c r="B21" s="831"/>
      <c r="C21" s="836" t="s">
        <v>922</v>
      </c>
      <c r="D21" s="845" t="s">
        <v>924</v>
      </c>
      <c r="E21" s="846"/>
      <c r="F21" s="874"/>
      <c r="G21" s="874"/>
      <c r="H21" s="875"/>
      <c r="I21" s="876"/>
      <c r="J21" s="877"/>
      <c r="K21" s="829"/>
    </row>
    <row r="22" spans="1:11" s="834" customFormat="1" ht="23.25" customHeight="1">
      <c r="A22" s="830"/>
      <c r="B22" s="831"/>
      <c r="C22" s="832"/>
      <c r="D22" s="837" t="s">
        <v>270</v>
      </c>
      <c r="E22" s="878"/>
      <c r="F22" s="879"/>
      <c r="G22" s="879"/>
      <c r="H22" s="880" t="s">
        <v>923</v>
      </c>
      <c r="I22" s="881"/>
      <c r="J22" s="882"/>
      <c r="K22" s="829"/>
    </row>
    <row r="23" spans="1:11" s="834" customFormat="1" ht="23.25" customHeight="1">
      <c r="A23" s="830"/>
      <c r="B23" s="831"/>
      <c r="C23" s="832"/>
      <c r="D23" s="835" t="s">
        <v>270</v>
      </c>
      <c r="E23" s="857"/>
      <c r="F23" s="869"/>
      <c r="G23" s="869"/>
      <c r="H23" s="870"/>
      <c r="I23" s="871"/>
      <c r="J23" s="872"/>
      <c r="K23" s="829"/>
    </row>
    <row r="24" spans="1:11" s="834" customFormat="1" ht="23.25" customHeight="1">
      <c r="A24" s="830"/>
      <c r="B24" s="831"/>
      <c r="C24" s="836" t="s">
        <v>936</v>
      </c>
      <c r="D24" s="845" t="s">
        <v>246</v>
      </c>
      <c r="E24" s="846"/>
      <c r="F24" s="873"/>
      <c r="G24" s="874"/>
      <c r="H24" s="875"/>
      <c r="I24" s="876"/>
      <c r="J24" s="877"/>
      <c r="K24" s="829"/>
    </row>
    <row r="25" spans="1:11" s="834" customFormat="1" ht="23.25" customHeight="1" thickBot="1">
      <c r="B25" s="840" t="s">
        <v>166</v>
      </c>
      <c r="C25" s="847" t="s">
        <v>938</v>
      </c>
      <c r="D25" s="847"/>
      <c r="E25" s="850"/>
      <c r="F25" s="841">
        <f>G25/20</f>
        <v>0</v>
      </c>
      <c r="G25" s="842">
        <f>(G15+G18+G21+G24)</f>
        <v>0</v>
      </c>
      <c r="H25" s="848" t="s">
        <v>937</v>
      </c>
      <c r="I25" s="852"/>
      <c r="J25" s="849"/>
      <c r="K25" s="829"/>
    </row>
    <row r="26" spans="1:11" s="834" customFormat="1" ht="23.25" customHeight="1">
      <c r="A26" s="830"/>
      <c r="B26" s="831"/>
      <c r="C26" s="832"/>
      <c r="D26" s="833" t="s">
        <v>270</v>
      </c>
      <c r="E26" s="855"/>
      <c r="F26" s="858"/>
      <c r="G26" s="858"/>
      <c r="H26" s="859"/>
      <c r="I26" s="860"/>
      <c r="J26" s="861"/>
      <c r="K26" s="829"/>
    </row>
    <row r="27" spans="1:11" s="834" customFormat="1" ht="23.25" customHeight="1">
      <c r="A27" s="830"/>
      <c r="B27" s="831"/>
      <c r="C27" s="832"/>
      <c r="D27" s="740" t="s">
        <v>270</v>
      </c>
      <c r="E27" s="856"/>
      <c r="F27" s="862"/>
      <c r="G27" s="862"/>
      <c r="H27" s="863"/>
      <c r="I27" s="864"/>
      <c r="J27" s="865"/>
      <c r="K27" s="829"/>
    </row>
    <row r="28" spans="1:11" s="834" customFormat="1" ht="23.25" customHeight="1">
      <c r="A28" s="830"/>
      <c r="B28" s="831"/>
      <c r="C28" s="832"/>
      <c r="D28" s="837" t="s">
        <v>270</v>
      </c>
      <c r="E28" s="855"/>
      <c r="F28" s="858"/>
      <c r="G28" s="858"/>
      <c r="H28" s="866"/>
      <c r="I28" s="867"/>
      <c r="J28" s="868"/>
      <c r="K28" s="829"/>
    </row>
    <row r="29" spans="1:11" s="834" customFormat="1" ht="23.25" customHeight="1">
      <c r="A29" s="830"/>
      <c r="B29" s="831"/>
      <c r="C29" s="832"/>
      <c r="D29" s="835" t="s">
        <v>270</v>
      </c>
      <c r="E29" s="857"/>
      <c r="F29" s="869"/>
      <c r="G29" s="869"/>
      <c r="H29" s="870"/>
      <c r="I29" s="871"/>
      <c r="J29" s="872"/>
      <c r="K29" s="829"/>
    </row>
    <row r="30" spans="1:11" s="834" customFormat="1" ht="23.25" customHeight="1">
      <c r="A30" s="830"/>
      <c r="B30" s="831"/>
      <c r="C30" s="836" t="s">
        <v>271</v>
      </c>
      <c r="D30" s="845" t="s">
        <v>935</v>
      </c>
      <c r="E30" s="846"/>
      <c r="F30" s="873"/>
      <c r="G30" s="874"/>
      <c r="H30" s="875"/>
      <c r="I30" s="876"/>
      <c r="J30" s="877"/>
      <c r="K30" s="829"/>
    </row>
    <row r="31" spans="1:11" s="834" customFormat="1" ht="23.25" customHeight="1" thickBot="1">
      <c r="B31" s="840" t="s">
        <v>220</v>
      </c>
      <c r="C31" s="847" t="s">
        <v>939</v>
      </c>
      <c r="D31" s="847"/>
      <c r="E31" s="850"/>
      <c r="F31" s="841">
        <f>G31/20</f>
        <v>0</v>
      </c>
      <c r="G31" s="842">
        <f>G30</f>
        <v>0</v>
      </c>
      <c r="H31" s="848" t="s">
        <v>931</v>
      </c>
      <c r="I31" s="852"/>
      <c r="J31" s="849"/>
      <c r="K31" s="829"/>
    </row>
    <row r="32" spans="1:11" s="834" customFormat="1" ht="23.25" customHeight="1">
      <c r="A32" s="830"/>
      <c r="B32" s="831"/>
      <c r="C32" s="832"/>
      <c r="D32" s="833" t="s">
        <v>270</v>
      </c>
      <c r="E32" s="855"/>
      <c r="F32" s="858"/>
      <c r="G32" s="858"/>
      <c r="H32" s="859"/>
      <c r="I32" s="860"/>
      <c r="J32" s="861"/>
      <c r="K32" s="829"/>
    </row>
    <row r="33" spans="1:11" s="834" customFormat="1" ht="23.25" customHeight="1">
      <c r="A33" s="830"/>
      <c r="B33" s="831"/>
      <c r="C33" s="832"/>
      <c r="D33" s="835" t="s">
        <v>270</v>
      </c>
      <c r="E33" s="857"/>
      <c r="F33" s="869"/>
      <c r="G33" s="869"/>
      <c r="H33" s="870"/>
      <c r="I33" s="871"/>
      <c r="J33" s="872"/>
      <c r="K33" s="829"/>
    </row>
    <row r="34" spans="1:11" s="834" customFormat="1" ht="23.25" customHeight="1">
      <c r="A34" s="830"/>
      <c r="B34" s="831"/>
      <c r="C34" s="836" t="s">
        <v>272</v>
      </c>
      <c r="D34" s="845" t="s">
        <v>245</v>
      </c>
      <c r="E34" s="846"/>
      <c r="F34" s="869"/>
      <c r="G34" s="869"/>
      <c r="H34" s="875"/>
      <c r="I34" s="876"/>
      <c r="J34" s="877"/>
      <c r="K34" s="829"/>
    </row>
    <row r="35" spans="1:11" s="834" customFormat="1" ht="23.25" customHeight="1">
      <c r="A35" s="830"/>
      <c r="B35" s="831"/>
      <c r="C35" s="832"/>
      <c r="D35" s="837" t="s">
        <v>270</v>
      </c>
      <c r="E35" s="878"/>
      <c r="F35" s="879"/>
      <c r="G35" s="879"/>
      <c r="H35" s="880"/>
      <c r="I35" s="881"/>
      <c r="J35" s="882"/>
      <c r="K35" s="829"/>
    </row>
    <row r="36" spans="1:11" s="834" customFormat="1" ht="23.25" customHeight="1">
      <c r="A36" s="830"/>
      <c r="B36" s="831"/>
      <c r="C36" s="832"/>
      <c r="D36" s="835" t="s">
        <v>270</v>
      </c>
      <c r="E36" s="857"/>
      <c r="F36" s="869"/>
      <c r="G36" s="869"/>
      <c r="H36" s="870"/>
      <c r="I36" s="871"/>
      <c r="J36" s="872"/>
      <c r="K36" s="829"/>
    </row>
    <row r="37" spans="1:11" s="834" customFormat="1" ht="23.25" customHeight="1">
      <c r="A37" s="830"/>
      <c r="B37" s="831"/>
      <c r="C37" s="838" t="s">
        <v>273</v>
      </c>
      <c r="D37" s="845" t="s">
        <v>925</v>
      </c>
      <c r="E37" s="846"/>
      <c r="F37" s="874"/>
      <c r="G37" s="874"/>
      <c r="H37" s="875"/>
      <c r="I37" s="876"/>
      <c r="J37" s="877"/>
      <c r="K37" s="829"/>
    </row>
    <row r="38" spans="1:11" s="834" customFormat="1" ht="23.25" customHeight="1">
      <c r="A38" s="830"/>
      <c r="B38" s="831"/>
      <c r="C38" s="839"/>
      <c r="D38" s="837" t="s">
        <v>270</v>
      </c>
      <c r="E38" s="878"/>
      <c r="F38" s="879"/>
      <c r="G38" s="879"/>
      <c r="H38" s="880"/>
      <c r="I38" s="881"/>
      <c r="J38" s="882"/>
      <c r="K38" s="829"/>
    </row>
    <row r="39" spans="1:11" s="834" customFormat="1" ht="23.25" customHeight="1">
      <c r="A39" s="830"/>
      <c r="B39" s="831"/>
      <c r="C39" s="832"/>
      <c r="D39" s="835" t="s">
        <v>270</v>
      </c>
      <c r="E39" s="857"/>
      <c r="F39" s="869"/>
      <c r="G39" s="869"/>
      <c r="H39" s="870"/>
      <c r="I39" s="871"/>
      <c r="J39" s="872"/>
      <c r="K39" s="829"/>
    </row>
    <row r="40" spans="1:11" s="834" customFormat="1" ht="23.25" customHeight="1">
      <c r="A40" s="830"/>
      <c r="B40" s="831"/>
      <c r="C40" s="836" t="s">
        <v>922</v>
      </c>
      <c r="D40" s="845" t="s">
        <v>924</v>
      </c>
      <c r="E40" s="846"/>
      <c r="F40" s="874"/>
      <c r="G40" s="874"/>
      <c r="H40" s="875"/>
      <c r="I40" s="876"/>
      <c r="J40" s="877"/>
      <c r="K40" s="829"/>
    </row>
    <row r="41" spans="1:11" s="834" customFormat="1" ht="23.25" customHeight="1">
      <c r="A41" s="830"/>
      <c r="B41" s="831"/>
      <c r="C41" s="832"/>
      <c r="D41" s="837" t="s">
        <v>270</v>
      </c>
      <c r="E41" s="878"/>
      <c r="F41" s="879"/>
      <c r="G41" s="879"/>
      <c r="H41" s="880" t="s">
        <v>923</v>
      </c>
      <c r="I41" s="881"/>
      <c r="J41" s="882"/>
      <c r="K41" s="829"/>
    </row>
    <row r="42" spans="1:11" s="834" customFormat="1" ht="23.25" customHeight="1">
      <c r="A42" s="830"/>
      <c r="B42" s="831"/>
      <c r="C42" s="832"/>
      <c r="D42" s="835" t="s">
        <v>270</v>
      </c>
      <c r="E42" s="857"/>
      <c r="F42" s="869"/>
      <c r="G42" s="869"/>
      <c r="H42" s="870"/>
      <c r="I42" s="871"/>
      <c r="J42" s="872"/>
      <c r="K42" s="829"/>
    </row>
    <row r="43" spans="1:11" s="834" customFormat="1" ht="23.25" customHeight="1">
      <c r="A43" s="830"/>
      <c r="B43" s="831"/>
      <c r="C43" s="836" t="s">
        <v>936</v>
      </c>
      <c r="D43" s="845" t="s">
        <v>246</v>
      </c>
      <c r="E43" s="846"/>
      <c r="F43" s="873"/>
      <c r="G43" s="874"/>
      <c r="H43" s="875"/>
      <c r="I43" s="876"/>
      <c r="J43" s="877"/>
      <c r="K43" s="829"/>
    </row>
    <row r="44" spans="1:11" s="834" customFormat="1" ht="23.25" customHeight="1" thickBot="1">
      <c r="B44" s="840" t="s">
        <v>258</v>
      </c>
      <c r="C44" s="847" t="s">
        <v>940</v>
      </c>
      <c r="D44" s="847"/>
      <c r="E44" s="850"/>
      <c r="F44" s="841">
        <f>G44/20</f>
        <v>0</v>
      </c>
      <c r="G44" s="842">
        <f>(G34+G37+G40+G43)</f>
        <v>0</v>
      </c>
      <c r="H44" s="848" t="s">
        <v>937</v>
      </c>
      <c r="I44" s="852"/>
      <c r="J44" s="849"/>
      <c r="K44" s="829"/>
    </row>
    <row r="45" spans="1:11" ht="15.75" customHeight="1">
      <c r="B45" s="851"/>
      <c r="C45" s="851"/>
      <c r="D45" s="851"/>
      <c r="E45" s="851"/>
      <c r="F45" s="853"/>
      <c r="G45" s="853"/>
      <c r="H45" s="854"/>
      <c r="I45" s="854"/>
      <c r="J45" s="854"/>
    </row>
    <row r="46" spans="1:11" ht="15.75" customHeight="1">
      <c r="B46" s="826" t="s">
        <v>169</v>
      </c>
      <c r="C46" s="1499" t="s">
        <v>917</v>
      </c>
      <c r="D46" s="1500"/>
      <c r="E46" s="1500"/>
      <c r="F46" s="1500"/>
      <c r="G46" s="1500"/>
      <c r="H46" s="1500"/>
      <c r="I46" s="1500"/>
      <c r="J46" s="1500"/>
    </row>
    <row r="47" spans="1:11" ht="15.75" customHeight="1">
      <c r="B47" s="826" t="s">
        <v>73</v>
      </c>
      <c r="C47" s="1474" t="s">
        <v>918</v>
      </c>
      <c r="D47" s="1475"/>
      <c r="E47" s="1475"/>
      <c r="F47" s="1475"/>
      <c r="G47" s="1081"/>
      <c r="H47" s="1081"/>
      <c r="I47" s="1081"/>
      <c r="J47" s="1081"/>
    </row>
    <row r="48" spans="1:11" ht="15.75" customHeight="1">
      <c r="B48" s="826" t="s">
        <v>74</v>
      </c>
      <c r="C48" s="1501" t="s">
        <v>248</v>
      </c>
      <c r="D48" s="1500"/>
      <c r="E48" s="1500"/>
      <c r="F48" s="1500"/>
      <c r="G48" s="1500"/>
      <c r="H48" s="1500"/>
      <c r="I48" s="1500"/>
      <c r="J48" s="1500"/>
    </row>
    <row r="49" spans="1:17" ht="15.75" customHeight="1">
      <c r="B49" s="826" t="s">
        <v>71</v>
      </c>
      <c r="C49" s="1499" t="s">
        <v>249</v>
      </c>
      <c r="D49" s="1500"/>
      <c r="E49" s="1500"/>
      <c r="F49" s="1500"/>
      <c r="G49" s="1500"/>
      <c r="H49" s="1500"/>
      <c r="I49" s="1500"/>
      <c r="J49" s="1500"/>
    </row>
    <row r="50" spans="1:17" ht="26.2" customHeight="1">
      <c r="B50" s="826" t="s">
        <v>78</v>
      </c>
      <c r="C50" s="1495" t="s">
        <v>933</v>
      </c>
      <c r="D50" s="1495"/>
      <c r="E50" s="1495"/>
      <c r="F50" s="1495"/>
      <c r="G50" s="1495"/>
      <c r="H50" s="1495"/>
      <c r="I50" s="1495"/>
      <c r="J50" s="1495"/>
    </row>
    <row r="51" spans="1:17" ht="15.75" customHeight="1">
      <c r="B51" s="826" t="s">
        <v>79</v>
      </c>
      <c r="C51" s="1468" t="s">
        <v>941</v>
      </c>
      <c r="D51" s="1473"/>
      <c r="E51" s="1473"/>
      <c r="F51" s="1473"/>
      <c r="G51" s="1078"/>
      <c r="H51" s="854"/>
      <c r="I51" s="854"/>
      <c r="J51" s="854"/>
    </row>
    <row r="52" spans="1:17" ht="15.75" customHeight="1">
      <c r="B52" s="593" t="s">
        <v>919</v>
      </c>
      <c r="C52" s="1495" t="s">
        <v>920</v>
      </c>
      <c r="D52" s="1495"/>
      <c r="E52" s="1495"/>
      <c r="F52" s="1495"/>
      <c r="G52" s="1495"/>
      <c r="H52" s="1495"/>
      <c r="I52" s="1495"/>
      <c r="J52" s="1495"/>
    </row>
    <row r="53" spans="1:17" ht="13.7" customHeight="1" thickBot="1"/>
    <row r="54" spans="1:17" ht="11.95" customHeight="1">
      <c r="H54" s="432"/>
      <c r="I54" s="1345" t="s">
        <v>168</v>
      </c>
      <c r="J54" s="1496"/>
    </row>
    <row r="55" spans="1:17" ht="12.8" customHeight="1" thickBot="1">
      <c r="H55" s="432"/>
      <c r="I55" s="1497"/>
      <c r="J55" s="1498"/>
    </row>
    <row r="56" spans="1:17" ht="8.1999999999999993" customHeight="1"/>
    <row r="58" spans="1:17" s="828" customFormat="1" ht="20.149999999999999" customHeight="1">
      <c r="A58" s="607"/>
      <c r="B58" s="1502" t="s">
        <v>928</v>
      </c>
      <c r="C58" s="1502"/>
      <c r="D58" s="1502"/>
      <c r="E58" s="1502"/>
      <c r="F58" s="1502"/>
      <c r="G58" s="1502"/>
      <c r="H58" s="1502"/>
      <c r="I58" s="1502"/>
      <c r="J58" s="1502"/>
      <c r="K58" s="596"/>
      <c r="L58" s="596"/>
      <c r="M58" s="596"/>
      <c r="N58" s="596"/>
      <c r="O58" s="827"/>
      <c r="P58" s="827"/>
      <c r="Q58" s="827"/>
    </row>
    <row r="59" spans="1:17" ht="8.1999999999999993" customHeight="1" thickBot="1">
      <c r="A59" s="596"/>
      <c r="B59" s="596"/>
      <c r="C59" s="596"/>
      <c r="D59" s="596"/>
      <c r="E59" s="596"/>
      <c r="F59" s="596"/>
      <c r="G59" s="596"/>
      <c r="H59" s="596"/>
      <c r="I59" s="596"/>
      <c r="J59" s="596"/>
      <c r="K59" s="596"/>
      <c r="L59" s="596"/>
      <c r="M59" s="596"/>
      <c r="N59" s="596"/>
    </row>
    <row r="60" spans="1:17" ht="23.25" customHeight="1">
      <c r="B60" s="1503" t="s">
        <v>926</v>
      </c>
      <c r="C60" s="1504"/>
      <c r="D60" s="1504"/>
      <c r="E60" s="1505"/>
      <c r="F60" s="1080" t="s">
        <v>242</v>
      </c>
      <c r="G60" s="843" t="s">
        <v>929</v>
      </c>
      <c r="H60" s="1509" t="s">
        <v>269</v>
      </c>
      <c r="I60" s="1505"/>
      <c r="J60" s="1512" t="s">
        <v>934</v>
      </c>
      <c r="K60" s="829"/>
    </row>
    <row r="61" spans="1:17" ht="23.25" customHeight="1" thickBot="1">
      <c r="B61" s="1506"/>
      <c r="C61" s="1507"/>
      <c r="D61" s="1507"/>
      <c r="E61" s="1508"/>
      <c r="F61" s="844" t="s">
        <v>243</v>
      </c>
      <c r="G61" s="844" t="s">
        <v>244</v>
      </c>
      <c r="H61" s="1510"/>
      <c r="I61" s="1511"/>
      <c r="J61" s="1513"/>
      <c r="K61" s="829"/>
    </row>
    <row r="62" spans="1:17" s="834" customFormat="1" ht="23.25" customHeight="1">
      <c r="A62" s="830"/>
      <c r="B62" s="831"/>
      <c r="C62" s="832"/>
      <c r="D62" s="833" t="s">
        <v>270</v>
      </c>
      <c r="E62" s="855"/>
      <c r="F62" s="858"/>
      <c r="G62" s="858"/>
      <c r="H62" s="859"/>
      <c r="I62" s="860"/>
      <c r="J62" s="861"/>
      <c r="K62" s="829"/>
    </row>
    <row r="63" spans="1:17" s="834" customFormat="1" ht="23.25" customHeight="1">
      <c r="A63" s="830"/>
      <c r="B63" s="831"/>
      <c r="C63" s="832"/>
      <c r="D63" s="740" t="s">
        <v>270</v>
      </c>
      <c r="E63" s="856"/>
      <c r="F63" s="862"/>
      <c r="G63" s="862"/>
      <c r="H63" s="863"/>
      <c r="I63" s="864"/>
      <c r="J63" s="865"/>
      <c r="K63" s="829"/>
    </row>
    <row r="64" spans="1:17" s="834" customFormat="1" ht="23.25" customHeight="1">
      <c r="A64" s="830"/>
      <c r="B64" s="831"/>
      <c r="C64" s="832"/>
      <c r="D64" s="837" t="s">
        <v>270</v>
      </c>
      <c r="E64" s="855"/>
      <c r="F64" s="858"/>
      <c r="G64" s="858"/>
      <c r="H64" s="866"/>
      <c r="I64" s="867"/>
      <c r="J64" s="868"/>
      <c r="K64" s="829"/>
    </row>
    <row r="65" spans="1:11" s="834" customFormat="1" ht="23.25" customHeight="1">
      <c r="A65" s="830"/>
      <c r="B65" s="831"/>
      <c r="C65" s="832"/>
      <c r="D65" s="835" t="s">
        <v>270</v>
      </c>
      <c r="E65" s="857"/>
      <c r="F65" s="869"/>
      <c r="G65" s="869"/>
      <c r="H65" s="870"/>
      <c r="I65" s="871"/>
      <c r="J65" s="872"/>
      <c r="K65" s="829"/>
    </row>
    <row r="66" spans="1:11" s="834" customFormat="1" ht="23.25" customHeight="1">
      <c r="A66" s="830"/>
      <c r="B66" s="831"/>
      <c r="C66" s="836" t="s">
        <v>271</v>
      </c>
      <c r="D66" s="845" t="s">
        <v>935</v>
      </c>
      <c r="E66" s="846"/>
      <c r="F66" s="873"/>
      <c r="G66" s="874"/>
      <c r="H66" s="875"/>
      <c r="I66" s="876"/>
      <c r="J66" s="877"/>
      <c r="K66" s="829"/>
    </row>
    <row r="67" spans="1:11" s="834" customFormat="1" ht="23.25" customHeight="1" thickBot="1">
      <c r="B67" s="840" t="s">
        <v>260</v>
      </c>
      <c r="C67" s="847" t="s">
        <v>1088</v>
      </c>
      <c r="D67" s="847"/>
      <c r="E67" s="850"/>
      <c r="F67" s="841">
        <f>G67/20</f>
        <v>0</v>
      </c>
      <c r="G67" s="842">
        <f>G66</f>
        <v>0</v>
      </c>
      <c r="H67" s="848" t="s">
        <v>931</v>
      </c>
      <c r="I67" s="852"/>
      <c r="J67" s="849"/>
      <c r="K67" s="829"/>
    </row>
    <row r="68" spans="1:11" s="834" customFormat="1" ht="23.25" customHeight="1">
      <c r="A68" s="830"/>
      <c r="B68" s="831"/>
      <c r="C68" s="832"/>
      <c r="D68" s="833" t="s">
        <v>270</v>
      </c>
      <c r="E68" s="855"/>
      <c r="F68" s="858"/>
      <c r="G68" s="858"/>
      <c r="H68" s="859"/>
      <c r="I68" s="860"/>
      <c r="J68" s="861"/>
      <c r="K68" s="829"/>
    </row>
    <row r="69" spans="1:11" s="834" customFormat="1" ht="23.25" customHeight="1">
      <c r="A69" s="830"/>
      <c r="B69" s="831"/>
      <c r="C69" s="832"/>
      <c r="D69" s="835" t="s">
        <v>270</v>
      </c>
      <c r="E69" s="857"/>
      <c r="F69" s="869"/>
      <c r="G69" s="869"/>
      <c r="H69" s="870"/>
      <c r="I69" s="871"/>
      <c r="J69" s="872"/>
      <c r="K69" s="829"/>
    </row>
    <row r="70" spans="1:11" s="834" customFormat="1" ht="23.25" customHeight="1">
      <c r="A70" s="830"/>
      <c r="B70" s="831"/>
      <c r="C70" s="836" t="s">
        <v>272</v>
      </c>
      <c r="D70" s="845" t="s">
        <v>245</v>
      </c>
      <c r="E70" s="846"/>
      <c r="F70" s="869"/>
      <c r="G70" s="869"/>
      <c r="H70" s="875"/>
      <c r="I70" s="876"/>
      <c r="J70" s="877"/>
      <c r="K70" s="829"/>
    </row>
    <row r="71" spans="1:11" s="834" customFormat="1" ht="23.25" customHeight="1">
      <c r="A71" s="830"/>
      <c r="B71" s="831"/>
      <c r="C71" s="832"/>
      <c r="D71" s="837" t="s">
        <v>270</v>
      </c>
      <c r="E71" s="878"/>
      <c r="F71" s="879"/>
      <c r="G71" s="879"/>
      <c r="H71" s="880"/>
      <c r="I71" s="881"/>
      <c r="J71" s="882"/>
      <c r="K71" s="829"/>
    </row>
    <row r="72" spans="1:11" s="834" customFormat="1" ht="23.25" customHeight="1">
      <c r="A72" s="830"/>
      <c r="B72" s="831"/>
      <c r="C72" s="832"/>
      <c r="D72" s="835" t="s">
        <v>270</v>
      </c>
      <c r="E72" s="857"/>
      <c r="F72" s="869"/>
      <c r="G72" s="869"/>
      <c r="H72" s="870"/>
      <c r="I72" s="871"/>
      <c r="J72" s="872"/>
      <c r="K72" s="829"/>
    </row>
    <row r="73" spans="1:11" s="834" customFormat="1" ht="23.25" customHeight="1">
      <c r="A73" s="830"/>
      <c r="B73" s="831"/>
      <c r="C73" s="838" t="s">
        <v>273</v>
      </c>
      <c r="D73" s="845" t="s">
        <v>925</v>
      </c>
      <c r="E73" s="846"/>
      <c r="F73" s="874"/>
      <c r="G73" s="874"/>
      <c r="H73" s="875"/>
      <c r="I73" s="876"/>
      <c r="J73" s="877"/>
      <c r="K73" s="829"/>
    </row>
    <row r="74" spans="1:11" s="834" customFormat="1" ht="23.25" customHeight="1">
      <c r="A74" s="830"/>
      <c r="B74" s="831"/>
      <c r="C74" s="839"/>
      <c r="D74" s="837" t="s">
        <v>270</v>
      </c>
      <c r="E74" s="878"/>
      <c r="F74" s="879"/>
      <c r="G74" s="879"/>
      <c r="H74" s="880"/>
      <c r="I74" s="881"/>
      <c r="J74" s="882"/>
      <c r="K74" s="829"/>
    </row>
    <row r="75" spans="1:11" s="834" customFormat="1" ht="23.25" customHeight="1">
      <c r="A75" s="830"/>
      <c r="B75" s="831"/>
      <c r="C75" s="832"/>
      <c r="D75" s="835" t="s">
        <v>270</v>
      </c>
      <c r="E75" s="857"/>
      <c r="F75" s="869"/>
      <c r="G75" s="869"/>
      <c r="H75" s="870"/>
      <c r="I75" s="871"/>
      <c r="J75" s="872"/>
      <c r="K75" s="829"/>
    </row>
    <row r="76" spans="1:11" s="834" customFormat="1" ht="23.25" customHeight="1">
      <c r="A76" s="830"/>
      <c r="B76" s="831"/>
      <c r="C76" s="836" t="s">
        <v>922</v>
      </c>
      <c r="D76" s="845" t="s">
        <v>924</v>
      </c>
      <c r="E76" s="846"/>
      <c r="F76" s="874"/>
      <c r="G76" s="874"/>
      <c r="H76" s="875"/>
      <c r="I76" s="876"/>
      <c r="J76" s="877"/>
      <c r="K76" s="829"/>
    </row>
    <row r="77" spans="1:11" s="834" customFormat="1" ht="23.25" customHeight="1">
      <c r="A77" s="830"/>
      <c r="B77" s="831"/>
      <c r="C77" s="832"/>
      <c r="D77" s="837" t="s">
        <v>270</v>
      </c>
      <c r="E77" s="878"/>
      <c r="F77" s="879"/>
      <c r="G77" s="879"/>
      <c r="H77" s="880" t="s">
        <v>923</v>
      </c>
      <c r="I77" s="881"/>
      <c r="J77" s="882"/>
      <c r="K77" s="829"/>
    </row>
    <row r="78" spans="1:11" s="834" customFormat="1" ht="23.25" customHeight="1">
      <c r="A78" s="830"/>
      <c r="B78" s="831"/>
      <c r="C78" s="832"/>
      <c r="D78" s="835" t="s">
        <v>270</v>
      </c>
      <c r="E78" s="857"/>
      <c r="F78" s="869"/>
      <c r="G78" s="869"/>
      <c r="H78" s="870"/>
      <c r="I78" s="871"/>
      <c r="J78" s="872"/>
      <c r="K78" s="829"/>
    </row>
    <row r="79" spans="1:11" s="834" customFormat="1" ht="23.25" customHeight="1">
      <c r="A79" s="830"/>
      <c r="B79" s="831"/>
      <c r="C79" s="836" t="s">
        <v>936</v>
      </c>
      <c r="D79" s="845" t="s">
        <v>246</v>
      </c>
      <c r="E79" s="846"/>
      <c r="F79" s="873"/>
      <c r="G79" s="874"/>
      <c r="H79" s="875"/>
      <c r="I79" s="876"/>
      <c r="J79" s="877"/>
      <c r="K79" s="829"/>
    </row>
    <row r="80" spans="1:11" s="834" customFormat="1" ht="23.25" customHeight="1" thickBot="1">
      <c r="B80" s="840" t="s">
        <v>261</v>
      </c>
      <c r="C80" s="847" t="s">
        <v>1089</v>
      </c>
      <c r="D80" s="847"/>
      <c r="E80" s="850"/>
      <c r="F80" s="841">
        <f>G80/20</f>
        <v>0</v>
      </c>
      <c r="G80" s="842">
        <f>(G70+G73+G76+G79)</f>
        <v>0</v>
      </c>
      <c r="H80" s="848" t="s">
        <v>937</v>
      </c>
      <c r="I80" s="852"/>
      <c r="J80" s="849"/>
      <c r="K80" s="829"/>
    </row>
    <row r="81" spans="1:11" s="834" customFormat="1" ht="23.25" customHeight="1">
      <c r="A81" s="830"/>
      <c r="B81" s="831"/>
      <c r="C81" s="832"/>
      <c r="D81" s="833" t="s">
        <v>270</v>
      </c>
      <c r="E81" s="855"/>
      <c r="F81" s="858"/>
      <c r="G81" s="858"/>
      <c r="H81" s="859"/>
      <c r="I81" s="860"/>
      <c r="J81" s="861"/>
      <c r="K81" s="829"/>
    </row>
    <row r="82" spans="1:11" s="834" customFormat="1" ht="23.25" customHeight="1">
      <c r="A82" s="830"/>
      <c r="B82" s="831"/>
      <c r="C82" s="832"/>
      <c r="D82" s="740" t="s">
        <v>270</v>
      </c>
      <c r="E82" s="856"/>
      <c r="F82" s="862"/>
      <c r="G82" s="862"/>
      <c r="H82" s="863"/>
      <c r="I82" s="864"/>
      <c r="J82" s="865"/>
      <c r="K82" s="829"/>
    </row>
    <row r="83" spans="1:11" s="834" customFormat="1" ht="23.25" customHeight="1">
      <c r="A83" s="830"/>
      <c r="B83" s="831"/>
      <c r="C83" s="832"/>
      <c r="D83" s="837" t="s">
        <v>270</v>
      </c>
      <c r="E83" s="855"/>
      <c r="F83" s="858"/>
      <c r="G83" s="858"/>
      <c r="H83" s="866"/>
      <c r="I83" s="867"/>
      <c r="J83" s="868"/>
      <c r="K83" s="829"/>
    </row>
    <row r="84" spans="1:11" s="834" customFormat="1" ht="23.25" customHeight="1">
      <c r="A84" s="830"/>
      <c r="B84" s="831"/>
      <c r="C84" s="832"/>
      <c r="D84" s="835" t="s">
        <v>270</v>
      </c>
      <c r="E84" s="857"/>
      <c r="F84" s="869"/>
      <c r="G84" s="869"/>
      <c r="H84" s="870"/>
      <c r="I84" s="871"/>
      <c r="J84" s="872"/>
      <c r="K84" s="829"/>
    </row>
    <row r="85" spans="1:11" s="834" customFormat="1" ht="23.25" customHeight="1">
      <c r="A85" s="830"/>
      <c r="B85" s="831"/>
      <c r="C85" s="836" t="s">
        <v>271</v>
      </c>
      <c r="D85" s="845" t="s">
        <v>935</v>
      </c>
      <c r="E85" s="846"/>
      <c r="F85" s="873"/>
      <c r="G85" s="874"/>
      <c r="H85" s="875"/>
      <c r="I85" s="876"/>
      <c r="J85" s="877"/>
      <c r="K85" s="829"/>
    </row>
    <row r="86" spans="1:11" s="834" customFormat="1" ht="23.25" customHeight="1" thickBot="1">
      <c r="B86" s="840" t="s">
        <v>263</v>
      </c>
      <c r="C86" s="847" t="s">
        <v>1090</v>
      </c>
      <c r="D86" s="847"/>
      <c r="E86" s="850"/>
      <c r="F86" s="841">
        <f>G86/20</f>
        <v>0</v>
      </c>
      <c r="G86" s="842">
        <f>G85</f>
        <v>0</v>
      </c>
      <c r="H86" s="848" t="s">
        <v>931</v>
      </c>
      <c r="I86" s="852"/>
      <c r="J86" s="849"/>
      <c r="K86" s="829"/>
    </row>
    <row r="87" spans="1:11" s="834" customFormat="1" ht="23.25" customHeight="1">
      <c r="A87" s="830"/>
      <c r="B87" s="831"/>
      <c r="C87" s="832"/>
      <c r="D87" s="833" t="s">
        <v>270</v>
      </c>
      <c r="E87" s="855"/>
      <c r="F87" s="858"/>
      <c r="G87" s="858"/>
      <c r="H87" s="859"/>
      <c r="I87" s="860"/>
      <c r="J87" s="861"/>
      <c r="K87" s="829"/>
    </row>
    <row r="88" spans="1:11" s="834" customFormat="1" ht="23.25" customHeight="1">
      <c r="A88" s="830"/>
      <c r="B88" s="831"/>
      <c r="C88" s="832"/>
      <c r="D88" s="835" t="s">
        <v>270</v>
      </c>
      <c r="E88" s="857"/>
      <c r="F88" s="869"/>
      <c r="G88" s="869"/>
      <c r="H88" s="870"/>
      <c r="I88" s="871"/>
      <c r="J88" s="872"/>
      <c r="K88" s="829"/>
    </row>
    <row r="89" spans="1:11" s="834" customFormat="1" ht="23.25" customHeight="1">
      <c r="A89" s="830"/>
      <c r="B89" s="831"/>
      <c r="C89" s="836" t="s">
        <v>272</v>
      </c>
      <c r="D89" s="845" t="s">
        <v>245</v>
      </c>
      <c r="E89" s="846"/>
      <c r="F89" s="869"/>
      <c r="G89" s="869"/>
      <c r="H89" s="875"/>
      <c r="I89" s="876"/>
      <c r="J89" s="877"/>
      <c r="K89" s="829"/>
    </row>
    <row r="90" spans="1:11" s="834" customFormat="1" ht="23.25" customHeight="1">
      <c r="A90" s="830"/>
      <c r="B90" s="831"/>
      <c r="C90" s="832"/>
      <c r="D90" s="837" t="s">
        <v>270</v>
      </c>
      <c r="E90" s="878"/>
      <c r="F90" s="879"/>
      <c r="G90" s="879"/>
      <c r="H90" s="880"/>
      <c r="I90" s="881"/>
      <c r="J90" s="882"/>
      <c r="K90" s="829"/>
    </row>
    <row r="91" spans="1:11" s="834" customFormat="1" ht="23.25" customHeight="1">
      <c r="A91" s="830"/>
      <c r="B91" s="831"/>
      <c r="C91" s="832"/>
      <c r="D91" s="835" t="s">
        <v>270</v>
      </c>
      <c r="E91" s="857"/>
      <c r="F91" s="869"/>
      <c r="G91" s="869"/>
      <c r="H91" s="870"/>
      <c r="I91" s="871"/>
      <c r="J91" s="872"/>
      <c r="K91" s="829"/>
    </row>
    <row r="92" spans="1:11" s="834" customFormat="1" ht="23.25" customHeight="1">
      <c r="A92" s="830"/>
      <c r="B92" s="831"/>
      <c r="C92" s="838" t="s">
        <v>273</v>
      </c>
      <c r="D92" s="845" t="s">
        <v>925</v>
      </c>
      <c r="E92" s="846"/>
      <c r="F92" s="874"/>
      <c r="G92" s="874"/>
      <c r="H92" s="875"/>
      <c r="I92" s="876"/>
      <c r="J92" s="877"/>
      <c r="K92" s="829"/>
    </row>
    <row r="93" spans="1:11" s="834" customFormat="1" ht="23.25" customHeight="1">
      <c r="A93" s="830"/>
      <c r="B93" s="831"/>
      <c r="C93" s="839"/>
      <c r="D93" s="837" t="s">
        <v>270</v>
      </c>
      <c r="E93" s="878"/>
      <c r="F93" s="879"/>
      <c r="G93" s="879"/>
      <c r="H93" s="880"/>
      <c r="I93" s="881"/>
      <c r="J93" s="882"/>
      <c r="K93" s="829"/>
    </row>
    <row r="94" spans="1:11" s="834" customFormat="1" ht="23.25" customHeight="1">
      <c r="A94" s="830"/>
      <c r="B94" s="831"/>
      <c r="C94" s="832"/>
      <c r="D94" s="835" t="s">
        <v>270</v>
      </c>
      <c r="E94" s="857"/>
      <c r="F94" s="869"/>
      <c r="G94" s="869"/>
      <c r="H94" s="870"/>
      <c r="I94" s="871"/>
      <c r="J94" s="872"/>
      <c r="K94" s="829"/>
    </row>
    <row r="95" spans="1:11" s="834" customFormat="1" ht="23.25" customHeight="1">
      <c r="A95" s="830"/>
      <c r="B95" s="831"/>
      <c r="C95" s="836" t="s">
        <v>922</v>
      </c>
      <c r="D95" s="845" t="s">
        <v>924</v>
      </c>
      <c r="E95" s="846"/>
      <c r="F95" s="874"/>
      <c r="G95" s="874"/>
      <c r="H95" s="875"/>
      <c r="I95" s="876"/>
      <c r="J95" s="877"/>
      <c r="K95" s="829"/>
    </row>
    <row r="96" spans="1:11" s="834" customFormat="1" ht="23.25" customHeight="1">
      <c r="A96" s="830"/>
      <c r="B96" s="831"/>
      <c r="C96" s="832"/>
      <c r="D96" s="837" t="s">
        <v>270</v>
      </c>
      <c r="E96" s="878"/>
      <c r="F96" s="879"/>
      <c r="G96" s="879"/>
      <c r="H96" s="880" t="s">
        <v>923</v>
      </c>
      <c r="I96" s="881"/>
      <c r="J96" s="882"/>
      <c r="K96" s="829"/>
    </row>
    <row r="97" spans="1:11" s="834" customFormat="1" ht="23.25" customHeight="1">
      <c r="A97" s="830"/>
      <c r="B97" s="831"/>
      <c r="C97" s="832"/>
      <c r="D97" s="835" t="s">
        <v>270</v>
      </c>
      <c r="E97" s="857"/>
      <c r="F97" s="869"/>
      <c r="G97" s="869"/>
      <c r="H97" s="870"/>
      <c r="I97" s="871"/>
      <c r="J97" s="872"/>
      <c r="K97" s="829"/>
    </row>
    <row r="98" spans="1:11" s="834" customFormat="1" ht="23.25" customHeight="1">
      <c r="A98" s="830"/>
      <c r="B98" s="831"/>
      <c r="C98" s="836" t="s">
        <v>936</v>
      </c>
      <c r="D98" s="845" t="s">
        <v>246</v>
      </c>
      <c r="E98" s="846"/>
      <c r="F98" s="873"/>
      <c r="G98" s="874"/>
      <c r="H98" s="875"/>
      <c r="I98" s="876"/>
      <c r="J98" s="877"/>
      <c r="K98" s="829"/>
    </row>
    <row r="99" spans="1:11" s="834" customFormat="1" ht="23.25" customHeight="1" thickBot="1">
      <c r="B99" s="840" t="s">
        <v>264</v>
      </c>
      <c r="C99" s="847" t="s">
        <v>1091</v>
      </c>
      <c r="D99" s="847"/>
      <c r="E99" s="850"/>
      <c r="F99" s="841">
        <f>G99/20</f>
        <v>0</v>
      </c>
      <c r="G99" s="842">
        <f>(G89+G92+G95+G98)</f>
        <v>0</v>
      </c>
      <c r="H99" s="848" t="s">
        <v>937</v>
      </c>
      <c r="I99" s="852"/>
      <c r="J99" s="849"/>
      <c r="K99" s="829"/>
    </row>
    <row r="100" spans="1:11" ht="15.75" customHeight="1">
      <c r="B100" s="851"/>
      <c r="C100" s="851"/>
      <c r="D100" s="851"/>
      <c r="E100" s="851"/>
      <c r="F100" s="853"/>
      <c r="G100" s="853"/>
      <c r="H100" s="854"/>
      <c r="I100" s="854"/>
      <c r="J100" s="854"/>
    </row>
    <row r="101" spans="1:11" ht="15.75" customHeight="1">
      <c r="B101" s="826" t="s">
        <v>169</v>
      </c>
      <c r="C101" s="1499" t="s">
        <v>917</v>
      </c>
      <c r="D101" s="1500"/>
      <c r="E101" s="1500"/>
      <c r="F101" s="1500"/>
      <c r="G101" s="1500"/>
      <c r="H101" s="1500"/>
      <c r="I101" s="1500"/>
      <c r="J101" s="1500"/>
    </row>
    <row r="102" spans="1:11" ht="15.75" customHeight="1">
      <c r="B102" s="826" t="s">
        <v>73</v>
      </c>
      <c r="C102" s="1474" t="s">
        <v>918</v>
      </c>
      <c r="D102" s="1475"/>
      <c r="E102" s="1475"/>
      <c r="F102" s="1475"/>
      <c r="G102" s="1081"/>
      <c r="H102" s="1081"/>
      <c r="I102" s="1081"/>
      <c r="J102" s="1081"/>
    </row>
    <row r="103" spans="1:11" ht="15.75" customHeight="1">
      <c r="B103" s="826" t="s">
        <v>74</v>
      </c>
      <c r="C103" s="1501" t="s">
        <v>248</v>
      </c>
      <c r="D103" s="1500"/>
      <c r="E103" s="1500"/>
      <c r="F103" s="1500"/>
      <c r="G103" s="1500"/>
      <c r="H103" s="1500"/>
      <c r="I103" s="1500"/>
      <c r="J103" s="1500"/>
    </row>
    <row r="104" spans="1:11" ht="15.75" customHeight="1">
      <c r="B104" s="826" t="s">
        <v>71</v>
      </c>
      <c r="C104" s="1499" t="s">
        <v>249</v>
      </c>
      <c r="D104" s="1500"/>
      <c r="E104" s="1500"/>
      <c r="F104" s="1500"/>
      <c r="G104" s="1500"/>
      <c r="H104" s="1500"/>
      <c r="I104" s="1500"/>
      <c r="J104" s="1500"/>
    </row>
    <row r="105" spans="1:11" ht="26.2" customHeight="1">
      <c r="B105" s="826" t="s">
        <v>78</v>
      </c>
      <c r="C105" s="1495" t="s">
        <v>933</v>
      </c>
      <c r="D105" s="1495"/>
      <c r="E105" s="1495"/>
      <c r="F105" s="1495"/>
      <c r="G105" s="1495"/>
      <c r="H105" s="1495"/>
      <c r="I105" s="1495"/>
      <c r="J105" s="1495"/>
    </row>
    <row r="106" spans="1:11" ht="15.75" customHeight="1">
      <c r="B106" s="826" t="s">
        <v>79</v>
      </c>
      <c r="C106" s="1468" t="s">
        <v>941</v>
      </c>
      <c r="D106" s="1473"/>
      <c r="E106" s="1473"/>
      <c r="F106" s="1473"/>
      <c r="G106" s="1078"/>
      <c r="H106" s="854"/>
      <c r="I106" s="854"/>
      <c r="J106" s="854"/>
    </row>
    <row r="107" spans="1:11" ht="15.75" customHeight="1">
      <c r="B107" s="593" t="s">
        <v>726</v>
      </c>
      <c r="C107" s="1495" t="s">
        <v>920</v>
      </c>
      <c r="D107" s="1495"/>
      <c r="E107" s="1495"/>
      <c r="F107" s="1495"/>
      <c r="G107" s="1495"/>
      <c r="H107" s="1495"/>
      <c r="I107" s="1495"/>
      <c r="J107" s="1495"/>
    </row>
    <row r="108" spans="1:11" ht="13.7" customHeight="1" thickBot="1"/>
    <row r="109" spans="1:11" ht="11.95" customHeight="1">
      <c r="H109" s="432"/>
      <c r="I109" s="1345" t="s">
        <v>168</v>
      </c>
      <c r="J109" s="1496"/>
    </row>
    <row r="110" spans="1:11" ht="12.8" customHeight="1" thickBot="1">
      <c r="H110" s="432"/>
      <c r="I110" s="1497"/>
      <c r="J110" s="1498"/>
    </row>
    <row r="113" spans="1:17" s="828" customFormat="1" ht="20.149999999999999" customHeight="1">
      <c r="A113" s="607"/>
      <c r="B113" s="1502" t="s">
        <v>928</v>
      </c>
      <c r="C113" s="1502"/>
      <c r="D113" s="1502"/>
      <c r="E113" s="1502"/>
      <c r="F113" s="1502"/>
      <c r="G113" s="1502"/>
      <c r="H113" s="1502"/>
      <c r="I113" s="1502"/>
      <c r="J113" s="1502"/>
      <c r="K113" s="596"/>
      <c r="L113" s="596"/>
      <c r="M113" s="596"/>
      <c r="N113" s="596"/>
      <c r="O113" s="827"/>
      <c r="P113" s="827"/>
      <c r="Q113" s="827"/>
    </row>
    <row r="114" spans="1:17" ht="8.1999999999999993" customHeight="1" thickBot="1">
      <c r="A114" s="596"/>
      <c r="B114" s="596"/>
      <c r="C114" s="596"/>
      <c r="D114" s="596"/>
      <c r="E114" s="596"/>
      <c r="F114" s="596"/>
      <c r="G114" s="596"/>
      <c r="H114" s="596"/>
      <c r="I114" s="596"/>
      <c r="J114" s="596"/>
      <c r="K114" s="596"/>
      <c r="L114" s="596"/>
      <c r="M114" s="596"/>
      <c r="N114" s="596"/>
    </row>
    <row r="115" spans="1:17" ht="23.25" customHeight="1">
      <c r="B115" s="1503" t="s">
        <v>926</v>
      </c>
      <c r="C115" s="1504"/>
      <c r="D115" s="1504"/>
      <c r="E115" s="1505"/>
      <c r="F115" s="1080" t="s">
        <v>242</v>
      </c>
      <c r="G115" s="843" t="s">
        <v>929</v>
      </c>
      <c r="H115" s="1509" t="s">
        <v>269</v>
      </c>
      <c r="I115" s="1505"/>
      <c r="J115" s="1512" t="s">
        <v>934</v>
      </c>
      <c r="K115" s="829"/>
    </row>
    <row r="116" spans="1:17" ht="23.25" customHeight="1" thickBot="1">
      <c r="B116" s="1506"/>
      <c r="C116" s="1507"/>
      <c r="D116" s="1507"/>
      <c r="E116" s="1508"/>
      <c r="F116" s="844" t="s">
        <v>243</v>
      </c>
      <c r="G116" s="844" t="s">
        <v>244</v>
      </c>
      <c r="H116" s="1510"/>
      <c r="I116" s="1511"/>
      <c r="J116" s="1513"/>
      <c r="K116" s="829"/>
    </row>
    <row r="117" spans="1:17" s="834" customFormat="1" ht="23.25" customHeight="1">
      <c r="A117" s="830"/>
      <c r="B117" s="831"/>
      <c r="C117" s="832"/>
      <c r="D117" s="833" t="s">
        <v>270</v>
      </c>
      <c r="E117" s="855"/>
      <c r="F117" s="858"/>
      <c r="G117" s="858"/>
      <c r="H117" s="859"/>
      <c r="I117" s="860"/>
      <c r="J117" s="861"/>
      <c r="K117" s="829"/>
    </row>
    <row r="118" spans="1:17" s="834" customFormat="1" ht="23.25" customHeight="1">
      <c r="A118" s="830"/>
      <c r="B118" s="831"/>
      <c r="C118" s="832"/>
      <c r="D118" s="740" t="s">
        <v>270</v>
      </c>
      <c r="E118" s="856"/>
      <c r="F118" s="862"/>
      <c r="G118" s="862"/>
      <c r="H118" s="863"/>
      <c r="I118" s="864"/>
      <c r="J118" s="865"/>
      <c r="K118" s="829"/>
    </row>
    <row r="119" spans="1:17" s="834" customFormat="1" ht="23.25" customHeight="1">
      <c r="A119" s="830"/>
      <c r="B119" s="831"/>
      <c r="C119" s="832"/>
      <c r="D119" s="837" t="s">
        <v>270</v>
      </c>
      <c r="E119" s="855"/>
      <c r="F119" s="858"/>
      <c r="G119" s="858"/>
      <c r="H119" s="866"/>
      <c r="I119" s="867"/>
      <c r="J119" s="868"/>
      <c r="K119" s="829"/>
    </row>
    <row r="120" spans="1:17" s="834" customFormat="1" ht="23.25" customHeight="1">
      <c r="A120" s="830"/>
      <c r="B120" s="831"/>
      <c r="C120" s="832"/>
      <c r="D120" s="835" t="s">
        <v>270</v>
      </c>
      <c r="E120" s="857"/>
      <c r="F120" s="869"/>
      <c r="G120" s="869"/>
      <c r="H120" s="870"/>
      <c r="I120" s="871"/>
      <c r="J120" s="872"/>
      <c r="K120" s="829"/>
    </row>
    <row r="121" spans="1:17" s="834" customFormat="1" ht="23.25" customHeight="1">
      <c r="A121" s="830"/>
      <c r="B121" s="831"/>
      <c r="C121" s="836" t="s">
        <v>271</v>
      </c>
      <c r="D121" s="845" t="s">
        <v>935</v>
      </c>
      <c r="E121" s="846"/>
      <c r="F121" s="873"/>
      <c r="G121" s="874"/>
      <c r="H121" s="875"/>
      <c r="I121" s="876"/>
      <c r="J121" s="877"/>
      <c r="K121" s="829"/>
    </row>
    <row r="122" spans="1:17" s="834" customFormat="1" ht="23.25" customHeight="1" thickBot="1">
      <c r="B122" s="840" t="s">
        <v>265</v>
      </c>
      <c r="C122" s="847" t="s">
        <v>1093</v>
      </c>
      <c r="D122" s="847"/>
      <c r="E122" s="850"/>
      <c r="F122" s="841">
        <f>G122/20</f>
        <v>0</v>
      </c>
      <c r="G122" s="842">
        <f>G121</f>
        <v>0</v>
      </c>
      <c r="H122" s="848" t="s">
        <v>931</v>
      </c>
      <c r="I122" s="852"/>
      <c r="J122" s="849"/>
      <c r="K122" s="829"/>
    </row>
    <row r="123" spans="1:17" s="834" customFormat="1" ht="23.25" customHeight="1">
      <c r="A123" s="830"/>
      <c r="B123" s="831"/>
      <c r="C123" s="832"/>
      <c r="D123" s="833" t="s">
        <v>270</v>
      </c>
      <c r="E123" s="855"/>
      <c r="F123" s="858"/>
      <c r="G123" s="858"/>
      <c r="H123" s="859"/>
      <c r="I123" s="860"/>
      <c r="J123" s="861"/>
      <c r="K123" s="829"/>
    </row>
    <row r="124" spans="1:17" s="834" customFormat="1" ht="23.25" customHeight="1">
      <c r="A124" s="830"/>
      <c r="B124" s="831"/>
      <c r="C124" s="832"/>
      <c r="D124" s="835" t="s">
        <v>270</v>
      </c>
      <c r="E124" s="857"/>
      <c r="F124" s="869"/>
      <c r="G124" s="869"/>
      <c r="H124" s="870"/>
      <c r="I124" s="871"/>
      <c r="J124" s="872"/>
      <c r="K124" s="829"/>
    </row>
    <row r="125" spans="1:17" s="834" customFormat="1" ht="23.25" customHeight="1">
      <c r="A125" s="830"/>
      <c r="B125" s="831"/>
      <c r="C125" s="836" t="s">
        <v>272</v>
      </c>
      <c r="D125" s="845" t="s">
        <v>245</v>
      </c>
      <c r="E125" s="846"/>
      <c r="F125" s="869"/>
      <c r="G125" s="869"/>
      <c r="H125" s="875"/>
      <c r="I125" s="876"/>
      <c r="J125" s="877"/>
      <c r="K125" s="829"/>
    </row>
    <row r="126" spans="1:17" s="834" customFormat="1" ht="23.25" customHeight="1">
      <c r="A126" s="830"/>
      <c r="B126" s="831"/>
      <c r="C126" s="832"/>
      <c r="D126" s="837" t="s">
        <v>270</v>
      </c>
      <c r="E126" s="878"/>
      <c r="F126" s="879"/>
      <c r="G126" s="879"/>
      <c r="H126" s="880"/>
      <c r="I126" s="881"/>
      <c r="J126" s="882"/>
      <c r="K126" s="829"/>
    </row>
    <row r="127" spans="1:17" s="834" customFormat="1" ht="23.25" customHeight="1">
      <c r="A127" s="830"/>
      <c r="B127" s="831"/>
      <c r="C127" s="832"/>
      <c r="D127" s="835" t="s">
        <v>270</v>
      </c>
      <c r="E127" s="857"/>
      <c r="F127" s="869"/>
      <c r="G127" s="869"/>
      <c r="H127" s="870"/>
      <c r="I127" s="871"/>
      <c r="J127" s="872"/>
      <c r="K127" s="829"/>
    </row>
    <row r="128" spans="1:17" s="834" customFormat="1" ht="23.25" customHeight="1">
      <c r="A128" s="830"/>
      <c r="B128" s="831"/>
      <c r="C128" s="838" t="s">
        <v>273</v>
      </c>
      <c r="D128" s="845" t="s">
        <v>925</v>
      </c>
      <c r="E128" s="846"/>
      <c r="F128" s="874"/>
      <c r="G128" s="874"/>
      <c r="H128" s="875"/>
      <c r="I128" s="876"/>
      <c r="J128" s="877"/>
      <c r="K128" s="829"/>
    </row>
    <row r="129" spans="1:11" s="834" customFormat="1" ht="23.25" customHeight="1">
      <c r="A129" s="830"/>
      <c r="B129" s="831"/>
      <c r="C129" s="839"/>
      <c r="D129" s="837" t="s">
        <v>270</v>
      </c>
      <c r="E129" s="878"/>
      <c r="F129" s="879"/>
      <c r="G129" s="879"/>
      <c r="H129" s="880"/>
      <c r="I129" s="881"/>
      <c r="J129" s="882"/>
      <c r="K129" s="829"/>
    </row>
    <row r="130" spans="1:11" s="834" customFormat="1" ht="23.25" customHeight="1">
      <c r="A130" s="830"/>
      <c r="B130" s="831"/>
      <c r="C130" s="832"/>
      <c r="D130" s="835" t="s">
        <v>270</v>
      </c>
      <c r="E130" s="857"/>
      <c r="F130" s="869"/>
      <c r="G130" s="869"/>
      <c r="H130" s="870"/>
      <c r="I130" s="871"/>
      <c r="J130" s="872"/>
      <c r="K130" s="829"/>
    </row>
    <row r="131" spans="1:11" s="834" customFormat="1" ht="23.25" customHeight="1">
      <c r="A131" s="830"/>
      <c r="B131" s="831"/>
      <c r="C131" s="836" t="s">
        <v>922</v>
      </c>
      <c r="D131" s="845" t="s">
        <v>924</v>
      </c>
      <c r="E131" s="846"/>
      <c r="F131" s="874"/>
      <c r="G131" s="874"/>
      <c r="H131" s="875"/>
      <c r="I131" s="876"/>
      <c r="J131" s="877"/>
      <c r="K131" s="829"/>
    </row>
    <row r="132" spans="1:11" s="834" customFormat="1" ht="23.25" customHeight="1">
      <c r="A132" s="830"/>
      <c r="B132" s="831"/>
      <c r="C132" s="832"/>
      <c r="D132" s="837" t="s">
        <v>270</v>
      </c>
      <c r="E132" s="878"/>
      <c r="F132" s="879"/>
      <c r="G132" s="879"/>
      <c r="H132" s="880" t="s">
        <v>923</v>
      </c>
      <c r="I132" s="881"/>
      <c r="J132" s="882"/>
      <c r="K132" s="829"/>
    </row>
    <row r="133" spans="1:11" s="834" customFormat="1" ht="23.25" customHeight="1">
      <c r="A133" s="830"/>
      <c r="B133" s="831"/>
      <c r="C133" s="832"/>
      <c r="D133" s="835" t="s">
        <v>270</v>
      </c>
      <c r="E133" s="857"/>
      <c r="F133" s="869"/>
      <c r="G133" s="869"/>
      <c r="H133" s="870"/>
      <c r="I133" s="871"/>
      <c r="J133" s="872"/>
      <c r="K133" s="829"/>
    </row>
    <row r="134" spans="1:11" s="834" customFormat="1" ht="23.25" customHeight="1">
      <c r="A134" s="830"/>
      <c r="B134" s="831"/>
      <c r="C134" s="836" t="s">
        <v>936</v>
      </c>
      <c r="D134" s="845" t="s">
        <v>246</v>
      </c>
      <c r="E134" s="846"/>
      <c r="F134" s="873"/>
      <c r="G134" s="874"/>
      <c r="H134" s="875"/>
      <c r="I134" s="876"/>
      <c r="J134" s="877"/>
      <c r="K134" s="829"/>
    </row>
    <row r="135" spans="1:11" s="834" customFormat="1" ht="23.25" customHeight="1" thickBot="1">
      <c r="B135" s="840" t="s">
        <v>1092</v>
      </c>
      <c r="C135" s="847" t="s">
        <v>1094</v>
      </c>
      <c r="D135" s="847"/>
      <c r="E135" s="850"/>
      <c r="F135" s="841">
        <f>G135/20</f>
        <v>0</v>
      </c>
      <c r="G135" s="842">
        <f>(G125+G128+G131+G134)</f>
        <v>0</v>
      </c>
      <c r="H135" s="848" t="s">
        <v>937</v>
      </c>
      <c r="I135" s="852"/>
      <c r="J135" s="849"/>
      <c r="K135" s="829"/>
    </row>
    <row r="136" spans="1:11" ht="15.75" customHeight="1">
      <c r="B136" s="851"/>
      <c r="C136" s="851"/>
      <c r="D136" s="851"/>
      <c r="E136" s="851"/>
      <c r="F136" s="853"/>
      <c r="G136" s="853"/>
      <c r="H136" s="854"/>
      <c r="I136" s="854"/>
      <c r="J136" s="854"/>
    </row>
    <row r="137" spans="1:11" ht="15.75" customHeight="1">
      <c r="B137" s="826" t="s">
        <v>169</v>
      </c>
      <c r="C137" s="1499" t="s">
        <v>917</v>
      </c>
      <c r="D137" s="1500"/>
      <c r="E137" s="1500"/>
      <c r="F137" s="1500"/>
      <c r="G137" s="1500"/>
      <c r="H137" s="1500"/>
      <c r="I137" s="1500"/>
      <c r="J137" s="1500"/>
    </row>
    <row r="138" spans="1:11" ht="15.75" customHeight="1">
      <c r="B138" s="826" t="s">
        <v>73</v>
      </c>
      <c r="C138" s="1474" t="s">
        <v>918</v>
      </c>
      <c r="D138" s="1475"/>
      <c r="E138" s="1475"/>
      <c r="F138" s="1475"/>
      <c r="G138" s="1081"/>
      <c r="H138" s="1081"/>
      <c r="I138" s="1081"/>
      <c r="J138" s="1081"/>
    </row>
    <row r="139" spans="1:11" ht="15.75" customHeight="1">
      <c r="B139" s="826" t="s">
        <v>74</v>
      </c>
      <c r="C139" s="1501" t="s">
        <v>248</v>
      </c>
      <c r="D139" s="1500"/>
      <c r="E139" s="1500"/>
      <c r="F139" s="1500"/>
      <c r="G139" s="1500"/>
      <c r="H139" s="1500"/>
      <c r="I139" s="1500"/>
      <c r="J139" s="1500"/>
    </row>
    <row r="140" spans="1:11" ht="15.75" customHeight="1">
      <c r="B140" s="826" t="s">
        <v>71</v>
      </c>
      <c r="C140" s="1499" t="s">
        <v>249</v>
      </c>
      <c r="D140" s="1500"/>
      <c r="E140" s="1500"/>
      <c r="F140" s="1500"/>
      <c r="G140" s="1500"/>
      <c r="H140" s="1500"/>
      <c r="I140" s="1500"/>
      <c r="J140" s="1500"/>
    </row>
    <row r="141" spans="1:11" ht="26.2" customHeight="1">
      <c r="B141" s="826" t="s">
        <v>78</v>
      </c>
      <c r="C141" s="1495" t="s">
        <v>933</v>
      </c>
      <c r="D141" s="1495"/>
      <c r="E141" s="1495"/>
      <c r="F141" s="1495"/>
      <c r="G141" s="1495"/>
      <c r="H141" s="1495"/>
      <c r="I141" s="1495"/>
      <c r="J141" s="1495"/>
    </row>
    <row r="142" spans="1:11" ht="15.75" customHeight="1">
      <c r="B142" s="826" t="s">
        <v>79</v>
      </c>
      <c r="C142" s="1468" t="s">
        <v>941</v>
      </c>
      <c r="D142" s="1473"/>
      <c r="E142" s="1473"/>
      <c r="F142" s="1473"/>
      <c r="G142" s="1078"/>
      <c r="H142" s="854"/>
      <c r="I142" s="854"/>
      <c r="J142" s="854"/>
    </row>
    <row r="143" spans="1:11" ht="15.75" customHeight="1">
      <c r="B143" s="593" t="s">
        <v>726</v>
      </c>
      <c r="C143" s="1495" t="s">
        <v>920</v>
      </c>
      <c r="D143" s="1495"/>
      <c r="E143" s="1495"/>
      <c r="F143" s="1495"/>
      <c r="G143" s="1495"/>
      <c r="H143" s="1495"/>
      <c r="I143" s="1495"/>
      <c r="J143" s="1495"/>
    </row>
    <row r="144" spans="1:11" ht="13.7" customHeight="1" thickBot="1"/>
    <row r="145" spans="8:10" ht="11.95" customHeight="1">
      <c r="H145" s="432"/>
      <c r="I145" s="1345" t="s">
        <v>168</v>
      </c>
      <c r="J145" s="1496"/>
    </row>
    <row r="146" spans="8:10" ht="12.8" customHeight="1" thickBot="1">
      <c r="H146" s="432"/>
      <c r="I146" s="1497"/>
      <c r="J146" s="1498"/>
    </row>
  </sheetData>
  <customSheetViews>
    <customSheetView guid="{AA2843CF-4410-49C5-BE8D-11B5E515E501}" scale="85" showPageBreaks="1" printArea="1" view="pageBreakPreview" topLeftCell="A34">
      <selection activeCell="R37" sqref="R37"/>
      <pageMargins left="0.78740157480314965" right="0.78740157480314965" top="0.78740157480314965" bottom="0.78740157480314965" header="0.51181102362204722" footer="0.51181102362204722"/>
      <printOptions horizontalCentered="1"/>
      <pageSetup paperSize="8" scale="90" orientation="portrait" horizontalDpi="300" verticalDpi="300"/>
      <headerFooter alignWithMargins="0"/>
    </customSheetView>
    <customSheetView guid="{E8BE075C-7DFB-4544-AC90-63F76E05B336}" scale="85" showPageBreaks="1" printArea="1" view="pageBreakPreview">
      <selection activeCell="M15" sqref="M15"/>
      <pageMargins left="0.78740157480314965" right="0.78740157480314965" top="0.78740157480314965" bottom="0.78740157480314965" header="0.51181102362204722" footer="0.51181102362204722"/>
      <printOptions horizontalCentered="1"/>
      <pageSetup paperSize="8" scale="90" orientation="portrait" horizontalDpi="300" verticalDpi="300"/>
      <headerFooter alignWithMargins="0"/>
    </customSheetView>
  </customSheetViews>
  <mergeCells count="37">
    <mergeCell ref="B1:J1"/>
    <mergeCell ref="B3:J3"/>
    <mergeCell ref="B5:E6"/>
    <mergeCell ref="H5:I6"/>
    <mergeCell ref="J5:J6"/>
    <mergeCell ref="C51:F51"/>
    <mergeCell ref="C50:J50"/>
    <mergeCell ref="I54:J55"/>
    <mergeCell ref="C46:J46"/>
    <mergeCell ref="C48:J48"/>
    <mergeCell ref="C49:J49"/>
    <mergeCell ref="C47:F47"/>
    <mergeCell ref="C52:J52"/>
    <mergeCell ref="B58:J58"/>
    <mergeCell ref="B60:E61"/>
    <mergeCell ref="H60:I61"/>
    <mergeCell ref="J60:J61"/>
    <mergeCell ref="C101:J101"/>
    <mergeCell ref="C102:F102"/>
    <mergeCell ref="C103:J103"/>
    <mergeCell ref="C104:J104"/>
    <mergeCell ref="C105:J105"/>
    <mergeCell ref="C106:F106"/>
    <mergeCell ref="C107:J107"/>
    <mergeCell ref="I109:J110"/>
    <mergeCell ref="B113:J113"/>
    <mergeCell ref="B115:E116"/>
    <mergeCell ref="H115:I116"/>
    <mergeCell ref="J115:J116"/>
    <mergeCell ref="C142:F142"/>
    <mergeCell ref="C143:J143"/>
    <mergeCell ref="I145:J146"/>
    <mergeCell ref="C137:J137"/>
    <mergeCell ref="C138:F138"/>
    <mergeCell ref="C139:J139"/>
    <mergeCell ref="C140:J140"/>
    <mergeCell ref="C141:J141"/>
  </mergeCells>
  <phoneticPr fontId="7"/>
  <printOptions horizontalCentered="1"/>
  <pageMargins left="0.78740157480314965" right="0.78740157480314965" top="0.78740157480314965" bottom="0.78740157480314965" header="0.51181102362204722" footer="0.51181102362204722"/>
  <pageSetup paperSize="8" scale="87" orientation="portrait" horizontalDpi="300" verticalDpi="300" r:id="rId1"/>
  <headerFooter alignWithMargins="0"/>
  <rowBreaks count="2" manualBreakCount="2">
    <brk id="56" max="10" man="1"/>
    <brk id="111" max="10"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B1:J75"/>
  <sheetViews>
    <sheetView view="pageBreakPreview" topLeftCell="A82" zoomScaleNormal="85" zoomScaleSheetLayoutView="100" workbookViewId="0">
      <selection activeCell="B1" sqref="B1"/>
    </sheetView>
  </sheetViews>
  <sheetFormatPr defaultColWidth="9" defaultRowHeight="12.9"/>
  <cols>
    <col min="1" max="1" width="1.59765625" style="127" customWidth="1"/>
    <col min="2" max="2" width="21.09765625" style="127" customWidth="1"/>
    <col min="3" max="3" width="23" style="128" customWidth="1"/>
    <col min="4" max="8" width="8.69921875" style="127" customWidth="1"/>
    <col min="9" max="9" width="21.59765625" style="127" customWidth="1"/>
    <col min="10" max="10" width="1.59765625" style="127" customWidth="1"/>
    <col min="11" max="16384" width="9" style="127"/>
  </cols>
  <sheetData>
    <row r="1" spans="2:9" ht="13.7" customHeight="1">
      <c r="B1" s="157" t="s">
        <v>995</v>
      </c>
    </row>
    <row r="2" spans="2:9">
      <c r="B2" s="157"/>
      <c r="I2" s="156"/>
    </row>
    <row r="3" spans="2:9" ht="20.3" customHeight="1">
      <c r="B3" s="1536" t="s">
        <v>530</v>
      </c>
      <c r="C3" s="1536"/>
      <c r="D3" s="1536"/>
      <c r="E3" s="1536"/>
      <c r="F3" s="1536"/>
      <c r="G3" s="1536"/>
      <c r="H3" s="1536"/>
      <c r="I3" s="1536"/>
    </row>
    <row r="4" spans="2:9" ht="20.3" customHeight="1" thickBot="1">
      <c r="B4" s="128" t="s">
        <v>529</v>
      </c>
      <c r="D4" s="128"/>
      <c r="E4" s="128"/>
      <c r="F4" s="128"/>
      <c r="G4" s="128"/>
      <c r="H4" s="128"/>
      <c r="I4" s="155" t="s">
        <v>508</v>
      </c>
    </row>
    <row r="5" spans="2:9" s="149" customFormat="1" ht="13.45" thickBot="1">
      <c r="B5" s="139" t="s">
        <v>507</v>
      </c>
      <c r="C5" s="138" t="s">
        <v>528</v>
      </c>
      <c r="D5" s="154" t="s">
        <v>527</v>
      </c>
      <c r="E5" s="153" t="s">
        <v>526</v>
      </c>
      <c r="F5" s="152" t="s">
        <v>525</v>
      </c>
      <c r="G5" s="152" t="s">
        <v>524</v>
      </c>
      <c r="H5" s="151" t="s">
        <v>523</v>
      </c>
      <c r="I5" s="150" t="s">
        <v>522</v>
      </c>
    </row>
    <row r="6" spans="2:9" ht="24.05" customHeight="1">
      <c r="B6" s="148" t="s">
        <v>521</v>
      </c>
      <c r="C6" s="158"/>
      <c r="D6" s="159"/>
      <c r="E6" s="160"/>
      <c r="F6" s="161"/>
      <c r="G6" s="161"/>
      <c r="H6" s="162"/>
      <c r="I6" s="163"/>
    </row>
    <row r="7" spans="2:9" ht="24.05" customHeight="1">
      <c r="B7" s="147" t="s">
        <v>517</v>
      </c>
      <c r="C7" s="164"/>
      <c r="D7" s="165"/>
      <c r="E7" s="166"/>
      <c r="F7" s="167"/>
      <c r="G7" s="167"/>
      <c r="H7" s="168"/>
      <c r="I7" s="169"/>
    </row>
    <row r="8" spans="2:9" ht="24.05" customHeight="1">
      <c r="B8" s="147" t="s">
        <v>520</v>
      </c>
      <c r="C8" s="164"/>
      <c r="D8" s="165"/>
      <c r="E8" s="166"/>
      <c r="F8" s="167"/>
      <c r="G8" s="167"/>
      <c r="H8" s="168"/>
      <c r="I8" s="169"/>
    </row>
    <row r="9" spans="2:9" ht="24.05" customHeight="1">
      <c r="B9" s="147" t="s">
        <v>519</v>
      </c>
      <c r="C9" s="164"/>
      <c r="D9" s="165"/>
      <c r="E9" s="166"/>
      <c r="F9" s="167"/>
      <c r="G9" s="167"/>
      <c r="H9" s="168"/>
      <c r="I9" s="169"/>
    </row>
    <row r="10" spans="2:9" ht="24.05" customHeight="1">
      <c r="B10" s="147" t="s">
        <v>515</v>
      </c>
      <c r="C10" s="164"/>
      <c r="D10" s="165"/>
      <c r="E10" s="166"/>
      <c r="F10" s="167"/>
      <c r="G10" s="167"/>
      <c r="H10" s="168"/>
      <c r="I10" s="169"/>
    </row>
    <row r="11" spans="2:9" ht="24.05" customHeight="1">
      <c r="B11" s="147" t="s">
        <v>514</v>
      </c>
      <c r="C11" s="164"/>
      <c r="D11" s="165"/>
      <c r="E11" s="166"/>
      <c r="F11" s="167"/>
      <c r="G11" s="167"/>
      <c r="H11" s="168"/>
      <c r="I11" s="169"/>
    </row>
    <row r="12" spans="2:9" ht="24.05" customHeight="1">
      <c r="B12" s="147" t="s">
        <v>513</v>
      </c>
      <c r="C12" s="164"/>
      <c r="D12" s="165"/>
      <c r="E12" s="166"/>
      <c r="F12" s="167"/>
      <c r="G12" s="167"/>
      <c r="H12" s="168"/>
      <c r="I12" s="169"/>
    </row>
    <row r="13" spans="2:9" ht="24.05" customHeight="1">
      <c r="B13" s="146" t="s">
        <v>512</v>
      </c>
      <c r="C13" s="170"/>
      <c r="D13" s="171"/>
      <c r="E13" s="172"/>
      <c r="F13" s="173"/>
      <c r="G13" s="173"/>
      <c r="H13" s="174"/>
      <c r="I13" s="175"/>
    </row>
    <row r="14" spans="2:9" ht="24.05" customHeight="1">
      <c r="B14" s="146" t="s">
        <v>511</v>
      </c>
      <c r="C14" s="170"/>
      <c r="D14" s="171"/>
      <c r="E14" s="172"/>
      <c r="F14" s="173"/>
      <c r="G14" s="173"/>
      <c r="H14" s="174"/>
      <c r="I14" s="175"/>
    </row>
    <row r="15" spans="2:9" ht="24.05" customHeight="1">
      <c r="B15" s="146"/>
      <c r="C15" s="170"/>
      <c r="D15" s="171"/>
      <c r="E15" s="172"/>
      <c r="F15" s="173"/>
      <c r="G15" s="173"/>
      <c r="H15" s="174"/>
      <c r="I15" s="175"/>
    </row>
    <row r="16" spans="2:9" ht="24.05" customHeight="1">
      <c r="B16" s="145"/>
      <c r="C16" s="176"/>
      <c r="D16" s="171"/>
      <c r="E16" s="172"/>
      <c r="F16" s="173"/>
      <c r="G16" s="173"/>
      <c r="H16" s="174"/>
      <c r="I16" s="175"/>
    </row>
    <row r="17" spans="2:10" ht="24.05" customHeight="1" thickBot="1">
      <c r="B17" s="1534" t="s">
        <v>503</v>
      </c>
      <c r="C17" s="1535"/>
      <c r="D17" s="177"/>
      <c r="E17" s="178"/>
      <c r="F17" s="179"/>
      <c r="G17" s="179"/>
      <c r="H17" s="180"/>
      <c r="I17" s="181"/>
    </row>
    <row r="19" spans="2:10" s="129" customFormat="1" ht="20.3" customHeight="1" thickBot="1">
      <c r="B19" s="141" t="s">
        <v>518</v>
      </c>
      <c r="C19" s="130"/>
      <c r="D19" s="141"/>
      <c r="E19" s="141"/>
      <c r="F19" s="141"/>
      <c r="G19" s="141"/>
      <c r="H19" s="141"/>
      <c r="I19" s="140" t="s">
        <v>508</v>
      </c>
    </row>
    <row r="20" spans="2:10" s="135" customFormat="1" ht="29.95" customHeight="1" thickBot="1">
      <c r="B20" s="139" t="s">
        <v>507</v>
      </c>
      <c r="C20" s="138" t="s">
        <v>506</v>
      </c>
      <c r="D20" s="1528" t="s">
        <v>505</v>
      </c>
      <c r="E20" s="1529"/>
      <c r="F20" s="1529"/>
      <c r="G20" s="1529"/>
      <c r="H20" s="1530"/>
      <c r="I20" s="137" t="s">
        <v>504</v>
      </c>
      <c r="J20" s="136"/>
    </row>
    <row r="21" spans="2:10" s="129" customFormat="1" ht="24.05" customHeight="1">
      <c r="B21" s="134" t="s">
        <v>517</v>
      </c>
      <c r="C21" s="158"/>
      <c r="D21" s="1531"/>
      <c r="E21" s="1532"/>
      <c r="F21" s="1532"/>
      <c r="G21" s="1532"/>
      <c r="H21" s="1533"/>
      <c r="I21" s="182"/>
      <c r="J21" s="131"/>
    </row>
    <row r="22" spans="2:10" s="129" customFormat="1" ht="24.05" customHeight="1">
      <c r="B22" s="134" t="s">
        <v>516</v>
      </c>
      <c r="C22" s="164"/>
      <c r="D22" s="1518"/>
      <c r="E22" s="1519"/>
      <c r="F22" s="1519"/>
      <c r="G22" s="1519"/>
      <c r="H22" s="1520"/>
      <c r="I22" s="182"/>
      <c r="J22" s="131"/>
    </row>
    <row r="23" spans="2:10" s="129" customFormat="1" ht="24.05" customHeight="1">
      <c r="B23" s="134" t="s">
        <v>515</v>
      </c>
      <c r="C23" s="164"/>
      <c r="D23" s="1518"/>
      <c r="E23" s="1519"/>
      <c r="F23" s="1519"/>
      <c r="G23" s="1519"/>
      <c r="H23" s="1520"/>
      <c r="I23" s="182"/>
      <c r="J23" s="131"/>
    </row>
    <row r="24" spans="2:10" s="129" customFormat="1" ht="24.05" customHeight="1">
      <c r="B24" s="134" t="s">
        <v>514</v>
      </c>
      <c r="C24" s="164"/>
      <c r="D24" s="1518"/>
      <c r="E24" s="1519"/>
      <c r="F24" s="1519"/>
      <c r="G24" s="1519"/>
      <c r="H24" s="1520"/>
      <c r="I24" s="182"/>
      <c r="J24" s="131"/>
    </row>
    <row r="25" spans="2:10" s="129" customFormat="1" ht="24.05" customHeight="1">
      <c r="B25" s="134" t="s">
        <v>513</v>
      </c>
      <c r="C25" s="164"/>
      <c r="D25" s="1518"/>
      <c r="E25" s="1519"/>
      <c r="F25" s="1519"/>
      <c r="G25" s="1519"/>
      <c r="H25" s="1520"/>
      <c r="I25" s="182"/>
      <c r="J25" s="131"/>
    </row>
    <row r="26" spans="2:10" s="129" customFormat="1" ht="24.05" customHeight="1">
      <c r="B26" s="134" t="s">
        <v>512</v>
      </c>
      <c r="C26" s="170"/>
      <c r="D26" s="1518"/>
      <c r="E26" s="1519"/>
      <c r="F26" s="1519"/>
      <c r="G26" s="1519"/>
      <c r="H26" s="1520"/>
      <c r="I26" s="182"/>
      <c r="J26" s="131"/>
    </row>
    <row r="27" spans="2:10" s="129" customFormat="1" ht="24.05" customHeight="1">
      <c r="B27" s="133" t="s">
        <v>511</v>
      </c>
      <c r="C27" s="170"/>
      <c r="D27" s="183"/>
      <c r="E27" s="184"/>
      <c r="F27" s="184"/>
      <c r="G27" s="184"/>
      <c r="H27" s="185"/>
      <c r="I27" s="186"/>
      <c r="J27" s="131"/>
    </row>
    <row r="28" spans="2:10" s="129" customFormat="1" ht="24.05" customHeight="1">
      <c r="B28" s="133"/>
      <c r="C28" s="170"/>
      <c r="D28" s="183"/>
      <c r="E28" s="184"/>
      <c r="F28" s="184"/>
      <c r="G28" s="184"/>
      <c r="H28" s="185"/>
      <c r="I28" s="187"/>
      <c r="J28" s="131"/>
    </row>
    <row r="29" spans="2:10" s="129" customFormat="1" ht="24.05" customHeight="1">
      <c r="B29" s="132"/>
      <c r="C29" s="176"/>
      <c r="D29" s="1521"/>
      <c r="E29" s="1522"/>
      <c r="F29" s="1522"/>
      <c r="G29" s="1522"/>
      <c r="H29" s="1523"/>
      <c r="I29" s="187"/>
      <c r="J29" s="131"/>
    </row>
    <row r="30" spans="2:10" s="129" customFormat="1" ht="24.05" customHeight="1" thickBot="1">
      <c r="B30" s="1534" t="s">
        <v>503</v>
      </c>
      <c r="C30" s="1535"/>
      <c r="D30" s="1524"/>
      <c r="E30" s="1525"/>
      <c r="F30" s="1525"/>
      <c r="G30" s="1525"/>
      <c r="H30" s="1526"/>
      <c r="I30" s="188"/>
      <c r="J30" s="131"/>
    </row>
    <row r="31" spans="2:10" s="129" customFormat="1" ht="12.8" customHeight="1">
      <c r="B31" s="144"/>
      <c r="C31" s="144"/>
      <c r="D31" s="143"/>
      <c r="E31" s="143"/>
      <c r="F31" s="143"/>
      <c r="G31" s="143"/>
      <c r="H31" s="143"/>
      <c r="I31" s="143"/>
      <c r="J31" s="142"/>
    </row>
    <row r="32" spans="2:10" s="129" customFormat="1" ht="20.3" customHeight="1" thickBot="1">
      <c r="B32" s="141" t="s">
        <v>510</v>
      </c>
      <c r="C32" s="130"/>
      <c r="D32" s="141"/>
      <c r="E32" s="141"/>
      <c r="F32" s="141"/>
      <c r="G32" s="141"/>
      <c r="H32" s="141"/>
      <c r="I32" s="140" t="s">
        <v>508</v>
      </c>
    </row>
    <row r="33" spans="2:10" s="135" customFormat="1" ht="29.95" customHeight="1" thickBot="1">
      <c r="B33" s="139" t="s">
        <v>507</v>
      </c>
      <c r="C33" s="138" t="s">
        <v>506</v>
      </c>
      <c r="D33" s="1528" t="s">
        <v>505</v>
      </c>
      <c r="E33" s="1529"/>
      <c r="F33" s="1529"/>
      <c r="G33" s="1529"/>
      <c r="H33" s="1530"/>
      <c r="I33" s="137" t="s">
        <v>504</v>
      </c>
      <c r="J33" s="136"/>
    </row>
    <row r="34" spans="2:10" s="129" customFormat="1" ht="24.05" customHeight="1">
      <c r="B34" s="134"/>
      <c r="C34" s="158"/>
      <c r="D34" s="1531"/>
      <c r="E34" s="1532"/>
      <c r="F34" s="1532"/>
      <c r="G34" s="1532"/>
      <c r="H34" s="1533"/>
      <c r="I34" s="182"/>
      <c r="J34" s="131"/>
    </row>
    <row r="35" spans="2:10" s="129" customFormat="1" ht="24.05" customHeight="1">
      <c r="B35" s="134"/>
      <c r="C35" s="164"/>
      <c r="D35" s="1518"/>
      <c r="E35" s="1519"/>
      <c r="F35" s="1519"/>
      <c r="G35" s="1519"/>
      <c r="H35" s="1520"/>
      <c r="I35" s="182"/>
      <c r="J35" s="131"/>
    </row>
    <row r="36" spans="2:10" s="129" customFormat="1" ht="24.05" customHeight="1">
      <c r="B36" s="134"/>
      <c r="C36" s="164"/>
      <c r="D36" s="1518"/>
      <c r="E36" s="1519"/>
      <c r="F36" s="1519"/>
      <c r="G36" s="1519"/>
      <c r="H36" s="1520"/>
      <c r="I36" s="182"/>
      <c r="J36" s="131"/>
    </row>
    <row r="37" spans="2:10" s="129" customFormat="1" ht="24.05" customHeight="1">
      <c r="B37" s="134"/>
      <c r="C37" s="164"/>
      <c r="D37" s="1518"/>
      <c r="E37" s="1519"/>
      <c r="F37" s="1519"/>
      <c r="G37" s="1519"/>
      <c r="H37" s="1520"/>
      <c r="I37" s="182"/>
      <c r="J37" s="131"/>
    </row>
    <row r="38" spans="2:10" s="129" customFormat="1" ht="24.05" customHeight="1">
      <c r="B38" s="134"/>
      <c r="C38" s="170"/>
      <c r="D38" s="1518"/>
      <c r="E38" s="1519"/>
      <c r="F38" s="1519"/>
      <c r="G38" s="1519"/>
      <c r="H38" s="1520"/>
      <c r="I38" s="182"/>
      <c r="J38" s="131"/>
    </row>
    <row r="39" spans="2:10" s="129" customFormat="1" ht="24.05" customHeight="1">
      <c r="B39" s="133"/>
      <c r="C39" s="170"/>
      <c r="D39" s="183"/>
      <c r="E39" s="184"/>
      <c r="F39" s="184"/>
      <c r="G39" s="184"/>
      <c r="H39" s="185"/>
      <c r="I39" s="186"/>
      <c r="J39" s="131"/>
    </row>
    <row r="40" spans="2:10" s="129" customFormat="1" ht="24.05" customHeight="1">
      <c r="B40" s="132"/>
      <c r="C40" s="176"/>
      <c r="D40" s="1521"/>
      <c r="E40" s="1522"/>
      <c r="F40" s="1522"/>
      <c r="G40" s="1522"/>
      <c r="H40" s="1523"/>
      <c r="I40" s="187"/>
      <c r="J40" s="131"/>
    </row>
    <row r="41" spans="2:10" s="129" customFormat="1" ht="24.05" customHeight="1" thickBot="1">
      <c r="B41" s="1534" t="s">
        <v>503</v>
      </c>
      <c r="C41" s="1535"/>
      <c r="D41" s="1524"/>
      <c r="E41" s="1525"/>
      <c r="F41" s="1525"/>
      <c r="G41" s="1525"/>
      <c r="H41" s="1526"/>
      <c r="I41" s="188"/>
      <c r="J41" s="131"/>
    </row>
    <row r="42" spans="2:10" s="129" customFormat="1" ht="24.05" customHeight="1">
      <c r="B42" s="144"/>
      <c r="C42" s="144"/>
      <c r="D42" s="143"/>
      <c r="E42" s="143"/>
      <c r="F42" s="143"/>
      <c r="G42" s="143"/>
      <c r="H42" s="143"/>
      <c r="I42" s="143"/>
      <c r="J42" s="142"/>
    </row>
    <row r="43" spans="2:10" s="129" customFormat="1" ht="24.05" customHeight="1">
      <c r="B43" s="144"/>
      <c r="C43" s="144"/>
      <c r="D43" s="1515" t="s">
        <v>535</v>
      </c>
      <c r="E43" s="1516"/>
      <c r="F43" s="1516"/>
      <c r="G43" s="1516"/>
      <c r="H43" s="1516"/>
      <c r="I43" s="1517"/>
      <c r="J43" s="142"/>
    </row>
    <row r="44" spans="2:10" s="236" customFormat="1" ht="24.05" customHeight="1">
      <c r="B44" s="234"/>
      <c r="C44" s="234"/>
      <c r="D44" s="143"/>
      <c r="E44" s="143"/>
      <c r="F44" s="143"/>
      <c r="G44" s="143"/>
      <c r="H44" s="143"/>
      <c r="I44" s="143"/>
      <c r="J44" s="235"/>
    </row>
    <row r="45" spans="2:10" s="129" customFormat="1" ht="20.3" customHeight="1" thickBot="1">
      <c r="B45" s="141" t="s">
        <v>531</v>
      </c>
      <c r="C45" s="130"/>
      <c r="D45" s="141"/>
      <c r="E45" s="141"/>
      <c r="F45" s="141"/>
      <c r="G45" s="141"/>
      <c r="H45" s="141"/>
      <c r="I45" s="140" t="s">
        <v>508</v>
      </c>
    </row>
    <row r="46" spans="2:10" s="135" customFormat="1" ht="29.95" customHeight="1" thickBot="1">
      <c r="B46" s="139" t="s">
        <v>507</v>
      </c>
      <c r="C46" s="138" t="s">
        <v>506</v>
      </c>
      <c r="D46" s="1528" t="s">
        <v>505</v>
      </c>
      <c r="E46" s="1529"/>
      <c r="F46" s="1529"/>
      <c r="G46" s="1529"/>
      <c r="H46" s="1530"/>
      <c r="I46" s="137" t="s">
        <v>504</v>
      </c>
      <c r="J46" s="136"/>
    </row>
    <row r="47" spans="2:10" s="129" customFormat="1" ht="24.05" customHeight="1">
      <c r="B47" s="134" t="s">
        <v>532</v>
      </c>
      <c r="C47" s="158"/>
      <c r="D47" s="1531"/>
      <c r="E47" s="1532"/>
      <c r="F47" s="1532"/>
      <c r="G47" s="1532"/>
      <c r="H47" s="1533"/>
      <c r="I47" s="182"/>
      <c r="J47" s="131"/>
    </row>
    <row r="48" spans="2:10" s="129" customFormat="1" ht="24.05" customHeight="1">
      <c r="B48" s="134"/>
      <c r="C48" s="164"/>
      <c r="D48" s="1518"/>
      <c r="E48" s="1519"/>
      <c r="F48" s="1519"/>
      <c r="G48" s="1519"/>
      <c r="H48" s="1520"/>
      <c r="I48" s="182"/>
      <c r="J48" s="131"/>
    </row>
    <row r="49" spans="2:10" s="129" customFormat="1" ht="24.05" customHeight="1">
      <c r="B49" s="134"/>
      <c r="C49" s="164"/>
      <c r="D49" s="1518"/>
      <c r="E49" s="1519"/>
      <c r="F49" s="1519"/>
      <c r="G49" s="1519"/>
      <c r="H49" s="1520"/>
      <c r="I49" s="182"/>
      <c r="J49" s="131"/>
    </row>
    <row r="50" spans="2:10" s="129" customFormat="1" ht="24.05" customHeight="1">
      <c r="B50" s="134"/>
      <c r="C50" s="164"/>
      <c r="D50" s="1518"/>
      <c r="E50" s="1519"/>
      <c r="F50" s="1519"/>
      <c r="G50" s="1519"/>
      <c r="H50" s="1520"/>
      <c r="I50" s="182"/>
      <c r="J50" s="131"/>
    </row>
    <row r="51" spans="2:10" s="129" customFormat="1" ht="24.05" customHeight="1">
      <c r="B51" s="134"/>
      <c r="C51" s="164"/>
      <c r="D51" s="1518"/>
      <c r="E51" s="1519"/>
      <c r="F51" s="1519"/>
      <c r="G51" s="1519"/>
      <c r="H51" s="1520"/>
      <c r="I51" s="182"/>
      <c r="J51" s="131"/>
    </row>
    <row r="52" spans="2:10" s="129" customFormat="1" ht="24.05" customHeight="1">
      <c r="B52" s="134"/>
      <c r="C52" s="164"/>
      <c r="D52" s="1518"/>
      <c r="E52" s="1519"/>
      <c r="F52" s="1519"/>
      <c r="G52" s="1519"/>
      <c r="H52" s="1520"/>
      <c r="I52" s="182"/>
      <c r="J52" s="131"/>
    </row>
    <row r="53" spans="2:10" s="129" customFormat="1" ht="24.05" customHeight="1">
      <c r="B53" s="134"/>
      <c r="C53" s="170"/>
      <c r="D53" s="1518"/>
      <c r="E53" s="1519"/>
      <c r="F53" s="1519"/>
      <c r="G53" s="1519"/>
      <c r="H53" s="1520"/>
      <c r="I53" s="182"/>
      <c r="J53" s="131"/>
    </row>
    <row r="54" spans="2:10" s="129" customFormat="1" ht="24.05" customHeight="1">
      <c r="B54" s="133"/>
      <c r="C54" s="170"/>
      <c r="D54" s="183"/>
      <c r="E54" s="184"/>
      <c r="F54" s="184"/>
      <c r="G54" s="184"/>
      <c r="H54" s="185"/>
      <c r="I54" s="186"/>
      <c r="J54" s="131"/>
    </row>
    <row r="55" spans="2:10" s="129" customFormat="1" ht="24.05" customHeight="1">
      <c r="B55" s="132"/>
      <c r="C55" s="176"/>
      <c r="D55" s="1521"/>
      <c r="E55" s="1522"/>
      <c r="F55" s="1522"/>
      <c r="G55" s="1522"/>
      <c r="H55" s="1523"/>
      <c r="I55" s="187"/>
      <c r="J55" s="131"/>
    </row>
    <row r="56" spans="2:10" s="129" customFormat="1" ht="24.05" customHeight="1" thickBot="1">
      <c r="B56" s="1534" t="s">
        <v>503</v>
      </c>
      <c r="C56" s="1535"/>
      <c r="D56" s="1524"/>
      <c r="E56" s="1525"/>
      <c r="F56" s="1525"/>
      <c r="G56" s="1525"/>
      <c r="H56" s="1526"/>
      <c r="I56" s="188"/>
      <c r="J56" s="131"/>
    </row>
    <row r="57" spans="2:10" s="129" customFormat="1" ht="24.05" customHeight="1">
      <c r="B57" s="144"/>
      <c r="C57" s="144"/>
      <c r="D57" s="143"/>
      <c r="E57" s="143"/>
      <c r="F57" s="143"/>
      <c r="G57" s="143"/>
      <c r="H57" s="143"/>
      <c r="I57" s="143"/>
      <c r="J57" s="142"/>
    </row>
    <row r="58" spans="2:10" s="129" customFormat="1" ht="20.3" customHeight="1" thickBot="1">
      <c r="B58" s="141" t="s">
        <v>509</v>
      </c>
      <c r="C58" s="130"/>
      <c r="D58" s="141"/>
      <c r="E58" s="141"/>
      <c r="F58" s="141"/>
      <c r="G58" s="141"/>
      <c r="H58" s="141"/>
      <c r="I58" s="140" t="s">
        <v>508</v>
      </c>
    </row>
    <row r="59" spans="2:10" s="135" customFormat="1" ht="29.95" customHeight="1" thickBot="1">
      <c r="B59" s="139" t="s">
        <v>507</v>
      </c>
      <c r="C59" s="138" t="s">
        <v>506</v>
      </c>
      <c r="D59" s="1528" t="s">
        <v>505</v>
      </c>
      <c r="E59" s="1529"/>
      <c r="F59" s="1529"/>
      <c r="G59" s="1529"/>
      <c r="H59" s="1530"/>
      <c r="I59" s="137" t="s">
        <v>504</v>
      </c>
      <c r="J59" s="136"/>
    </row>
    <row r="60" spans="2:10" s="129" customFormat="1" ht="24.05" customHeight="1">
      <c r="B60" s="134"/>
      <c r="C60" s="158"/>
      <c r="D60" s="1531"/>
      <c r="E60" s="1532"/>
      <c r="F60" s="1532"/>
      <c r="G60" s="1532"/>
      <c r="H60" s="1533"/>
      <c r="I60" s="182"/>
      <c r="J60" s="131"/>
    </row>
    <row r="61" spans="2:10" s="129" customFormat="1" ht="24.05" customHeight="1">
      <c r="B61" s="134"/>
      <c r="C61" s="164"/>
      <c r="D61" s="1518"/>
      <c r="E61" s="1519"/>
      <c r="F61" s="1519"/>
      <c r="G61" s="1519"/>
      <c r="H61" s="1520"/>
      <c r="I61" s="182"/>
      <c r="J61" s="131"/>
    </row>
    <row r="62" spans="2:10" s="129" customFormat="1" ht="24.05" customHeight="1">
      <c r="B62" s="134"/>
      <c r="C62" s="164"/>
      <c r="D62" s="1518"/>
      <c r="E62" s="1519"/>
      <c r="F62" s="1519"/>
      <c r="G62" s="1519"/>
      <c r="H62" s="1520"/>
      <c r="I62" s="182"/>
      <c r="J62" s="131"/>
    </row>
    <row r="63" spans="2:10" s="129" customFormat="1" ht="24.05" customHeight="1">
      <c r="B63" s="134"/>
      <c r="C63" s="164"/>
      <c r="D63" s="1518"/>
      <c r="E63" s="1519"/>
      <c r="F63" s="1519"/>
      <c r="G63" s="1519"/>
      <c r="H63" s="1520"/>
      <c r="I63" s="182"/>
      <c r="J63" s="131"/>
    </row>
    <row r="64" spans="2:10" s="129" customFormat="1" ht="24.05" customHeight="1">
      <c r="B64" s="134"/>
      <c r="C64" s="164"/>
      <c r="D64" s="1518"/>
      <c r="E64" s="1519"/>
      <c r="F64" s="1519"/>
      <c r="G64" s="1519"/>
      <c r="H64" s="1520"/>
      <c r="I64" s="182"/>
      <c r="J64" s="131"/>
    </row>
    <row r="65" spans="2:10" s="129" customFormat="1" ht="24.05" customHeight="1">
      <c r="B65" s="134"/>
      <c r="C65" s="164"/>
      <c r="D65" s="1518"/>
      <c r="E65" s="1519"/>
      <c r="F65" s="1519"/>
      <c r="G65" s="1519"/>
      <c r="H65" s="1520"/>
      <c r="I65" s="182"/>
      <c r="J65" s="131"/>
    </row>
    <row r="66" spans="2:10" s="129" customFormat="1" ht="24.05" customHeight="1">
      <c r="B66" s="134"/>
      <c r="C66" s="170"/>
      <c r="D66" s="1518"/>
      <c r="E66" s="1519"/>
      <c r="F66" s="1519"/>
      <c r="G66" s="1519"/>
      <c r="H66" s="1520"/>
      <c r="I66" s="182"/>
      <c r="J66" s="131"/>
    </row>
    <row r="67" spans="2:10" s="129" customFormat="1" ht="24.05" customHeight="1">
      <c r="B67" s="133"/>
      <c r="C67" s="170"/>
      <c r="D67" s="183"/>
      <c r="E67" s="184"/>
      <c r="F67" s="184"/>
      <c r="G67" s="184"/>
      <c r="H67" s="185"/>
      <c r="I67" s="186"/>
      <c r="J67" s="131"/>
    </row>
    <row r="68" spans="2:10" s="129" customFormat="1" ht="24.05" customHeight="1">
      <c r="B68" s="132"/>
      <c r="C68" s="176"/>
      <c r="D68" s="1521"/>
      <c r="E68" s="1522"/>
      <c r="F68" s="1522"/>
      <c r="G68" s="1522"/>
      <c r="H68" s="1523"/>
      <c r="I68" s="187"/>
      <c r="J68" s="131"/>
    </row>
    <row r="69" spans="2:10" s="129" customFormat="1" ht="24.05" customHeight="1" thickBot="1">
      <c r="B69" s="1534" t="s">
        <v>503</v>
      </c>
      <c r="C69" s="1535"/>
      <c r="D69" s="1524"/>
      <c r="E69" s="1525"/>
      <c r="F69" s="1525"/>
      <c r="G69" s="1525"/>
      <c r="H69" s="1526"/>
      <c r="I69" s="188"/>
      <c r="J69" s="131"/>
    </row>
    <row r="70" spans="2:10">
      <c r="B70" s="129" t="s">
        <v>502</v>
      </c>
      <c r="C70" s="130"/>
      <c r="D70" s="129"/>
      <c r="E70" s="129"/>
      <c r="F70" s="129"/>
      <c r="G70" s="129"/>
      <c r="H70" s="129"/>
      <c r="I70" s="129"/>
    </row>
    <row r="71" spans="2:10" ht="13.7" customHeight="1">
      <c r="B71" s="1527" t="s">
        <v>501</v>
      </c>
      <c r="C71" s="1527"/>
      <c r="D71" s="1527"/>
      <c r="E71" s="1527"/>
      <c r="F71" s="1527"/>
      <c r="G71" s="1527"/>
      <c r="H71" s="1527"/>
      <c r="I71" s="1527"/>
    </row>
    <row r="72" spans="2:10">
      <c r="B72" s="1527" t="s">
        <v>500</v>
      </c>
      <c r="C72" s="1527"/>
      <c r="D72" s="1527"/>
      <c r="E72" s="1527"/>
      <c r="F72" s="1527"/>
      <c r="G72" s="1527"/>
      <c r="H72" s="1527"/>
      <c r="I72" s="1527"/>
    </row>
    <row r="73" spans="2:10">
      <c r="B73" s="1527" t="s">
        <v>533</v>
      </c>
      <c r="C73" s="1527"/>
      <c r="D73" s="1527"/>
      <c r="E73" s="1527"/>
      <c r="F73" s="1527"/>
      <c r="G73" s="1527"/>
      <c r="H73" s="1527"/>
      <c r="I73" s="1527"/>
    </row>
    <row r="75" spans="2:10" s="129" customFormat="1" ht="24.05" customHeight="1">
      <c r="B75" s="144"/>
      <c r="C75" s="144"/>
      <c r="D75" s="1515" t="s">
        <v>535</v>
      </c>
      <c r="E75" s="1516"/>
      <c r="F75" s="1516"/>
      <c r="G75" s="1516"/>
      <c r="H75" s="1516"/>
      <c r="I75" s="1517"/>
      <c r="J75" s="142"/>
    </row>
  </sheetData>
  <customSheetViews>
    <customSheetView guid="{AA2843CF-4410-49C5-BE8D-11B5E515E501}" scale="70" showPageBreaks="1" printArea="1" view="pageBreakPreview">
      <selection activeCell="K10" sqref="K10"/>
      <rowBreaks count="1" manualBreakCount="1">
        <brk id="45" max="9" man="1"/>
      </rowBreaks>
      <pageMargins left="0.6692913385826772" right="0.51181102362204722" top="0.59055118110236227" bottom="0.59055118110236227" header="0" footer="0"/>
      <printOptions horizontalCentered="1"/>
      <pageSetup paperSize="9" scale="79" orientation="portrait" horizontalDpi="300" verticalDpi="300"/>
      <headerFooter alignWithMargins="0"/>
    </customSheetView>
    <customSheetView guid="{E8BE075C-7DFB-4544-AC90-63F76E05B336}" scale="70" showPageBreaks="1" printArea="1" view="pageBreakPreview">
      <selection activeCell="K10" sqref="K10"/>
      <rowBreaks count="1" manualBreakCount="1">
        <brk id="45" max="9" man="1"/>
      </rowBreaks>
      <pageMargins left="0.6692913385826772" right="0.51181102362204722" top="0.59055118110236227" bottom="0.59055118110236227" header="0" footer="0"/>
      <printOptions horizontalCentered="1"/>
      <pageSetup paperSize="9" scale="79" orientation="portrait" horizontalDpi="300" verticalDpi="300"/>
      <headerFooter alignWithMargins="0"/>
    </customSheetView>
  </customSheetViews>
  <mergeCells count="48">
    <mergeCell ref="D23:H23"/>
    <mergeCell ref="B30:C30"/>
    <mergeCell ref="D30:H30"/>
    <mergeCell ref="D46:H46"/>
    <mergeCell ref="D24:H24"/>
    <mergeCell ref="D29:H29"/>
    <mergeCell ref="D36:H36"/>
    <mergeCell ref="D25:H25"/>
    <mergeCell ref="D33:H33"/>
    <mergeCell ref="D34:H34"/>
    <mergeCell ref="D35:H35"/>
    <mergeCell ref="B3:I3"/>
    <mergeCell ref="B17:C17"/>
    <mergeCell ref="D20:H20"/>
    <mergeCell ref="D21:H21"/>
    <mergeCell ref="D22:H22"/>
    <mergeCell ref="B73:I73"/>
    <mergeCell ref="B41:C41"/>
    <mergeCell ref="B56:C56"/>
    <mergeCell ref="D56:H56"/>
    <mergeCell ref="D26:H26"/>
    <mergeCell ref="D47:H47"/>
    <mergeCell ref="D48:H48"/>
    <mergeCell ref="D62:H62"/>
    <mergeCell ref="D63:H63"/>
    <mergeCell ref="D52:H52"/>
    <mergeCell ref="D53:H53"/>
    <mergeCell ref="D55:H55"/>
    <mergeCell ref="D66:H66"/>
    <mergeCell ref="D68:H68"/>
    <mergeCell ref="B69:C69"/>
    <mergeCell ref="D69:H69"/>
    <mergeCell ref="D75:I75"/>
    <mergeCell ref="D43:I43"/>
    <mergeCell ref="D37:H37"/>
    <mergeCell ref="D38:H38"/>
    <mergeCell ref="D40:H40"/>
    <mergeCell ref="D41:H41"/>
    <mergeCell ref="B71:I71"/>
    <mergeCell ref="B72:I72"/>
    <mergeCell ref="D49:H49"/>
    <mergeCell ref="D50:H50"/>
    <mergeCell ref="D51:H51"/>
    <mergeCell ref="D59:H59"/>
    <mergeCell ref="D60:H60"/>
    <mergeCell ref="D61:H61"/>
    <mergeCell ref="D64:H64"/>
    <mergeCell ref="D65:H65"/>
  </mergeCells>
  <phoneticPr fontId="7"/>
  <printOptions horizontalCentered="1"/>
  <pageMargins left="0.6692913385826772" right="0.51181102362204722" top="0.59055118110236227" bottom="0.59055118110236227" header="0" footer="0"/>
  <pageSetup paperSize="9" scale="79" orientation="portrait" horizontalDpi="300" verticalDpi="300" r:id="rId1"/>
  <headerFooter alignWithMargins="0"/>
  <rowBreaks count="1" manualBreakCount="1">
    <brk id="44" max="9"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T51"/>
  <sheetViews>
    <sheetView view="pageBreakPreview" topLeftCell="A31" zoomScaleNormal="100" zoomScaleSheetLayoutView="100" workbookViewId="0">
      <selection activeCell="B2" sqref="B2:G2"/>
    </sheetView>
  </sheetViews>
  <sheetFormatPr defaultColWidth="9" defaultRowHeight="13.45"/>
  <cols>
    <col min="1" max="1" width="1.19921875" style="565" customWidth="1"/>
    <col min="2" max="2" width="3.5" style="565" customWidth="1"/>
    <col min="3" max="3" width="8.8984375" style="565" customWidth="1"/>
    <col min="4" max="10" width="8.59765625" style="565" customWidth="1"/>
    <col min="11" max="11" width="12" style="565" customWidth="1"/>
    <col min="12" max="12" width="8.69921875" style="565" customWidth="1"/>
    <col min="13" max="13" width="2.8984375" style="565" customWidth="1"/>
    <col min="14" max="16384" width="9" style="565"/>
  </cols>
  <sheetData>
    <row r="1" spans="1:12" ht="14.25" customHeight="1"/>
    <row r="2" spans="1:12" s="1103" customFormat="1" ht="20.149999999999999" customHeight="1">
      <c r="A2" s="563"/>
      <c r="B2" s="1514" t="s">
        <v>997</v>
      </c>
      <c r="C2" s="1585"/>
      <c r="D2" s="1585"/>
      <c r="E2" s="1585"/>
      <c r="F2" s="1585"/>
      <c r="G2" s="1585"/>
      <c r="H2" s="1101"/>
      <c r="I2" s="1101"/>
      <c r="J2" s="1102"/>
    </row>
    <row r="3" spans="1:12" s="1103" customFormat="1" ht="8.1999999999999993" customHeight="1">
      <c r="A3" s="563"/>
      <c r="B3" s="1074"/>
      <c r="C3" s="564"/>
      <c r="D3" s="564"/>
      <c r="E3" s="564"/>
      <c r="F3" s="564"/>
      <c r="G3" s="564"/>
      <c r="H3" s="1101"/>
      <c r="I3" s="1101"/>
      <c r="J3" s="1102"/>
    </row>
    <row r="4" spans="1:12" ht="20.149999999999999" customHeight="1">
      <c r="B4" s="1587" t="s">
        <v>800</v>
      </c>
      <c r="C4" s="1587"/>
      <c r="D4" s="1587"/>
      <c r="E4" s="1587"/>
      <c r="F4" s="1587"/>
      <c r="G4" s="1587"/>
      <c r="H4" s="1587"/>
      <c r="I4" s="1587"/>
      <c r="J4" s="1587"/>
      <c r="K4" s="1587"/>
      <c r="L4" s="1587"/>
    </row>
    <row r="5" spans="1:12" ht="20.149999999999999" customHeight="1">
      <c r="B5" s="1084"/>
      <c r="C5" s="1084"/>
      <c r="D5" s="1084"/>
      <c r="E5" s="1084"/>
      <c r="F5" s="1084"/>
      <c r="G5" s="1084"/>
      <c r="H5" s="1084"/>
      <c r="I5" s="1084"/>
      <c r="J5" s="1084"/>
      <c r="K5" s="1084"/>
      <c r="L5" s="1084"/>
    </row>
    <row r="6" spans="1:12" ht="20.149999999999999" customHeight="1">
      <c r="B6" s="626" t="s">
        <v>801</v>
      </c>
      <c r="C6" s="620"/>
      <c r="D6" s="620"/>
      <c r="E6" s="620"/>
      <c r="F6" s="620"/>
      <c r="G6" s="620"/>
      <c r="H6" s="620"/>
      <c r="I6" s="620"/>
      <c r="J6" s="620"/>
      <c r="K6" s="620"/>
      <c r="L6" s="620"/>
    </row>
    <row r="7" spans="1:12" s="566" customFormat="1" ht="24.75" customHeight="1">
      <c r="B7" s="1085" t="s">
        <v>30</v>
      </c>
      <c r="C7" s="1588" t="s">
        <v>90</v>
      </c>
      <c r="D7" s="1588"/>
      <c r="E7" s="1588"/>
      <c r="F7" s="1588"/>
      <c r="G7" s="1588"/>
      <c r="H7" s="1588"/>
      <c r="I7" s="1588"/>
      <c r="J7" s="1588"/>
      <c r="K7" s="1085" t="s">
        <v>91</v>
      </c>
      <c r="L7" s="1085" t="s">
        <v>92</v>
      </c>
    </row>
    <row r="8" spans="1:12" s="566" customFormat="1" ht="24.75" customHeight="1">
      <c r="B8" s="1085"/>
      <c r="C8" s="1543" t="s">
        <v>93</v>
      </c>
      <c r="D8" s="1543"/>
      <c r="E8" s="1543"/>
      <c r="F8" s="1543"/>
      <c r="G8" s="1543" t="s">
        <v>94</v>
      </c>
      <c r="H8" s="1543"/>
      <c r="I8" s="1543"/>
      <c r="J8" s="1543"/>
      <c r="K8" s="1083" t="s">
        <v>95</v>
      </c>
      <c r="L8" s="1083" t="s">
        <v>96</v>
      </c>
    </row>
    <row r="9" spans="1:12" s="566" customFormat="1" ht="24.75" customHeight="1">
      <c r="B9" s="614">
        <v>1</v>
      </c>
      <c r="C9" s="1547"/>
      <c r="D9" s="1547"/>
      <c r="E9" s="1547"/>
      <c r="F9" s="1547"/>
      <c r="G9" s="615" t="s">
        <v>59</v>
      </c>
      <c r="H9" s="1544" t="s">
        <v>97</v>
      </c>
      <c r="I9" s="1544"/>
      <c r="J9" s="1544"/>
      <c r="K9" s="616"/>
      <c r="L9" s="617"/>
    </row>
    <row r="10" spans="1:12" s="566" customFormat="1" ht="24.75" customHeight="1">
      <c r="A10" s="613"/>
      <c r="B10" s="614">
        <v>2</v>
      </c>
      <c r="C10" s="1547"/>
      <c r="D10" s="1547"/>
      <c r="E10" s="1547"/>
      <c r="F10" s="1547"/>
      <c r="G10" s="615" t="s">
        <v>98</v>
      </c>
      <c r="H10" s="1544" t="s">
        <v>97</v>
      </c>
      <c r="I10" s="1544"/>
      <c r="J10" s="1544"/>
      <c r="K10" s="616"/>
      <c r="L10" s="617"/>
    </row>
    <row r="11" spans="1:12" s="566" customFormat="1" ht="24.75" customHeight="1">
      <c r="A11" s="613"/>
      <c r="B11" s="614">
        <v>3</v>
      </c>
      <c r="C11" s="1547"/>
      <c r="D11" s="1547"/>
      <c r="E11" s="1547"/>
      <c r="F11" s="1547"/>
      <c r="G11" s="615" t="s">
        <v>98</v>
      </c>
      <c r="H11" s="1544" t="s">
        <v>97</v>
      </c>
      <c r="I11" s="1544"/>
      <c r="J11" s="1544"/>
      <c r="K11" s="616"/>
      <c r="L11" s="617"/>
    </row>
    <row r="12" spans="1:12" s="566" customFormat="1" ht="24.75" customHeight="1">
      <c r="A12" s="613"/>
      <c r="B12" s="614">
        <v>4</v>
      </c>
      <c r="C12" s="1547"/>
      <c r="D12" s="1547"/>
      <c r="E12" s="1547"/>
      <c r="F12" s="1547"/>
      <c r="G12" s="615" t="s">
        <v>98</v>
      </c>
      <c r="H12" s="1544" t="s">
        <v>97</v>
      </c>
      <c r="I12" s="1544"/>
      <c r="J12" s="1544"/>
      <c r="K12" s="616"/>
      <c r="L12" s="617"/>
    </row>
    <row r="13" spans="1:12" s="566" customFormat="1" ht="24.75" customHeight="1">
      <c r="B13" s="614">
        <v>5</v>
      </c>
      <c r="C13" s="1547"/>
      <c r="D13" s="1547"/>
      <c r="E13" s="1547"/>
      <c r="F13" s="1547"/>
      <c r="G13" s="615" t="s">
        <v>98</v>
      </c>
      <c r="H13" s="1544" t="s">
        <v>97</v>
      </c>
      <c r="I13" s="1544"/>
      <c r="J13" s="1544"/>
      <c r="K13" s="616"/>
      <c r="L13" s="617"/>
    </row>
    <row r="14" spans="1:12" s="566" customFormat="1" ht="24.75" customHeight="1">
      <c r="B14" s="1543" t="s">
        <v>77</v>
      </c>
      <c r="C14" s="1543"/>
      <c r="D14" s="1543"/>
      <c r="E14" s="1543"/>
      <c r="F14" s="1543"/>
      <c r="G14" s="1104"/>
      <c r="H14" s="1545"/>
      <c r="I14" s="1545"/>
      <c r="J14" s="1545"/>
      <c r="K14" s="618">
        <f>SUM(K9:K13)</f>
        <v>0</v>
      </c>
      <c r="L14" s="619">
        <f>SUM(L9:L13)</f>
        <v>0</v>
      </c>
    </row>
    <row r="15" spans="1:12" s="566" customFormat="1" ht="8.1999999999999993" customHeight="1">
      <c r="B15" s="264"/>
      <c r="C15" s="264"/>
      <c r="D15" s="264"/>
      <c r="E15" s="264"/>
      <c r="F15" s="567"/>
      <c r="G15" s="568"/>
    </row>
    <row r="16" spans="1:12" s="72" customFormat="1" ht="13.7" customHeight="1">
      <c r="B16" s="569" t="s">
        <v>65</v>
      </c>
      <c r="C16" s="1586" t="s">
        <v>99</v>
      </c>
      <c r="D16" s="1584"/>
      <c r="E16" s="1584"/>
      <c r="F16" s="1584"/>
      <c r="G16" s="1584"/>
    </row>
    <row r="17" spans="1:20" s="72" customFormat="1" ht="13.7" customHeight="1">
      <c r="B17" s="569" t="s">
        <v>67</v>
      </c>
      <c r="C17" s="1583" t="s">
        <v>100</v>
      </c>
      <c r="D17" s="1584"/>
      <c r="E17" s="1584"/>
      <c r="F17" s="1584"/>
      <c r="G17" s="1584"/>
    </row>
    <row r="18" spans="1:20" s="72" customFormat="1" ht="13.7" customHeight="1">
      <c r="B18" s="569" t="s">
        <v>69</v>
      </c>
      <c r="C18" s="1582" t="s">
        <v>101</v>
      </c>
      <c r="D18" s="1582"/>
      <c r="E18" s="1582"/>
      <c r="F18" s="1582"/>
      <c r="G18" s="1582"/>
    </row>
    <row r="19" spans="1:20" s="72" customFormat="1" ht="13.7" customHeight="1">
      <c r="B19" s="569" t="s">
        <v>76</v>
      </c>
      <c r="C19" s="1583" t="s">
        <v>774</v>
      </c>
      <c r="D19" s="1584"/>
      <c r="E19" s="1584"/>
      <c r="F19" s="1584"/>
      <c r="G19" s="1584"/>
    </row>
    <row r="21" spans="1:20" s="583" customFormat="1" ht="9.9499999999999993" customHeight="1">
      <c r="B21" s="586"/>
      <c r="C21" s="585"/>
      <c r="D21" s="585"/>
      <c r="E21" s="585"/>
      <c r="F21" s="585"/>
      <c r="G21" s="585"/>
      <c r="H21" s="585"/>
      <c r="I21" s="587"/>
      <c r="J21" s="587"/>
      <c r="K21" s="587"/>
      <c r="L21" s="1086"/>
      <c r="M21" s="585"/>
      <c r="N21" s="585"/>
    </row>
    <row r="22" spans="1:20" s="594" customFormat="1" ht="20.149999999999999" customHeight="1">
      <c r="B22" s="1575" t="s">
        <v>802</v>
      </c>
      <c r="C22" s="1576"/>
      <c r="D22" s="1576"/>
      <c r="E22" s="1576"/>
      <c r="F22" s="1576"/>
      <c r="G22" s="1576"/>
      <c r="H22" s="1576"/>
      <c r="I22" s="1576"/>
      <c r="J22" s="1576"/>
      <c r="K22" s="1576"/>
      <c r="L22" s="1576"/>
      <c r="M22" s="608"/>
      <c r="N22" s="596"/>
      <c r="O22" s="596"/>
      <c r="P22" s="596"/>
      <c r="Q22" s="596"/>
      <c r="R22" s="597"/>
      <c r="S22" s="597"/>
      <c r="T22" s="597"/>
    </row>
    <row r="23" spans="1:20" s="594" customFormat="1" ht="8.1999999999999993" customHeight="1">
      <c r="A23" s="609"/>
      <c r="B23" s="610"/>
      <c r="C23" s="610"/>
      <c r="D23" s="610"/>
      <c r="E23" s="610"/>
      <c r="F23" s="610"/>
      <c r="G23" s="610"/>
      <c r="H23" s="610"/>
      <c r="I23" s="610"/>
      <c r="J23" s="610"/>
      <c r="K23" s="610"/>
      <c r="L23" s="610"/>
      <c r="M23" s="610"/>
      <c r="N23" s="596"/>
      <c r="O23" s="596"/>
      <c r="P23" s="596"/>
      <c r="Q23" s="596"/>
      <c r="R23" s="597"/>
      <c r="S23" s="597"/>
      <c r="T23" s="597"/>
    </row>
    <row r="24" spans="1:20" s="604" customFormat="1" ht="20.149999999999999" customHeight="1" thickBot="1">
      <c r="A24" s="600"/>
      <c r="B24" s="601" t="s">
        <v>254</v>
      </c>
      <c r="C24" s="601" t="s">
        <v>775</v>
      </c>
      <c r="D24" s="601"/>
      <c r="E24" s="602"/>
      <c r="F24" s="602"/>
      <c r="G24" s="602"/>
      <c r="H24" s="602"/>
      <c r="I24" s="603"/>
      <c r="J24" s="603"/>
      <c r="K24" s="603"/>
      <c r="L24" s="603"/>
    </row>
    <row r="25" spans="1:20" s="256" customFormat="1" ht="23.25" customHeight="1" thickBot="1">
      <c r="C25" s="1577" t="s">
        <v>776</v>
      </c>
      <c r="D25" s="1578"/>
      <c r="E25" s="1579"/>
      <c r="F25" s="1579"/>
      <c r="G25" s="1579" t="s">
        <v>777</v>
      </c>
      <c r="H25" s="1579"/>
      <c r="I25" s="1579"/>
      <c r="J25" s="1579" t="s">
        <v>778</v>
      </c>
      <c r="K25" s="1580"/>
      <c r="L25" s="1581"/>
    </row>
    <row r="26" spans="1:20" s="256" customFormat="1" ht="23.25" customHeight="1" thickBot="1">
      <c r="C26" s="1548" t="s">
        <v>779</v>
      </c>
      <c r="D26" s="1549"/>
      <c r="E26" s="1549"/>
      <c r="F26" s="1550"/>
      <c r="G26" s="621"/>
      <c r="H26" s="622"/>
      <c r="I26" s="623" t="s">
        <v>780</v>
      </c>
      <c r="J26" s="621"/>
      <c r="K26" s="622"/>
      <c r="L26" s="624" t="s">
        <v>780</v>
      </c>
    </row>
    <row r="27" spans="1:20" s="256" customFormat="1" ht="16.55" customHeight="1">
      <c r="C27" s="605"/>
      <c r="D27" s="605"/>
      <c r="E27" s="605"/>
      <c r="F27" s="605"/>
      <c r="G27" s="605"/>
      <c r="H27" s="605"/>
      <c r="I27" s="605"/>
      <c r="J27" s="605"/>
      <c r="K27" s="605"/>
      <c r="L27" s="605"/>
    </row>
    <row r="28" spans="1:20" s="256" customFormat="1" ht="16.55" customHeight="1">
      <c r="C28" s="605"/>
      <c r="D28" s="605"/>
      <c r="E28" s="605"/>
      <c r="F28" s="605"/>
      <c r="G28" s="605"/>
      <c r="H28" s="605"/>
      <c r="I28" s="605"/>
      <c r="J28" s="605"/>
      <c r="K28" s="605"/>
      <c r="L28" s="605"/>
    </row>
    <row r="29" spans="1:20" s="604" customFormat="1" ht="20.149999999999999" customHeight="1" thickBot="1">
      <c r="A29" s="600"/>
      <c r="B29" s="601" t="s">
        <v>254</v>
      </c>
      <c r="C29" s="601" t="s">
        <v>781</v>
      </c>
      <c r="D29" s="601"/>
      <c r="E29" s="606"/>
      <c r="F29" s="606"/>
      <c r="G29" s="606"/>
      <c r="H29" s="606"/>
      <c r="I29" s="603"/>
      <c r="J29" s="603"/>
      <c r="K29" s="603"/>
      <c r="L29" s="603"/>
    </row>
    <row r="30" spans="1:20" s="256" customFormat="1" ht="23.25" customHeight="1" thickBot="1">
      <c r="C30" s="1548" t="s">
        <v>776</v>
      </c>
      <c r="D30" s="1549"/>
      <c r="E30" s="1550"/>
      <c r="F30" s="1549" t="s">
        <v>782</v>
      </c>
      <c r="G30" s="1549"/>
      <c r="H30" s="1549"/>
      <c r="I30" s="1549"/>
      <c r="J30" s="1549"/>
      <c r="K30" s="1549"/>
      <c r="L30" s="1551"/>
    </row>
    <row r="31" spans="1:20" s="256" customFormat="1" ht="23.25" customHeight="1">
      <c r="C31" s="1552" t="s">
        <v>783</v>
      </c>
      <c r="D31" s="1555" t="s">
        <v>784</v>
      </c>
      <c r="E31" s="1556"/>
      <c r="F31" s="1557"/>
      <c r="G31" s="1558"/>
      <c r="H31" s="1558"/>
      <c r="I31" s="1558"/>
      <c r="J31" s="1558"/>
      <c r="K31" s="1558"/>
      <c r="L31" s="1559"/>
    </row>
    <row r="32" spans="1:20" s="256" customFormat="1" ht="23.25" customHeight="1">
      <c r="C32" s="1553"/>
      <c r="D32" s="1560" t="s">
        <v>785</v>
      </c>
      <c r="E32" s="1561"/>
      <c r="F32" s="1562"/>
      <c r="G32" s="1563"/>
      <c r="H32" s="1563"/>
      <c r="I32" s="1563"/>
      <c r="J32" s="1563"/>
      <c r="K32" s="1563"/>
      <c r="L32" s="625" t="s">
        <v>780</v>
      </c>
    </row>
    <row r="33" spans="1:12" s="256" customFormat="1" ht="23.25" customHeight="1">
      <c r="C33" s="1553"/>
      <c r="D33" s="1564" t="s">
        <v>786</v>
      </c>
      <c r="E33" s="611" t="s">
        <v>787</v>
      </c>
      <c r="F33" s="1562"/>
      <c r="G33" s="1563"/>
      <c r="H33" s="1567"/>
      <c r="I33" s="611" t="s">
        <v>788</v>
      </c>
      <c r="J33" s="1562"/>
      <c r="K33" s="1563"/>
      <c r="L33" s="1568"/>
    </row>
    <row r="34" spans="1:12" s="256" customFormat="1" ht="23.25" customHeight="1">
      <c r="C34" s="1553"/>
      <c r="D34" s="1565"/>
      <c r="E34" s="611" t="s">
        <v>789</v>
      </c>
      <c r="F34" s="1562"/>
      <c r="G34" s="1563"/>
      <c r="H34" s="1567"/>
      <c r="I34" s="611" t="s">
        <v>790</v>
      </c>
      <c r="J34" s="1562"/>
      <c r="K34" s="1563"/>
      <c r="L34" s="1568"/>
    </row>
    <row r="35" spans="1:12" s="256" customFormat="1" ht="23.25" customHeight="1">
      <c r="C35" s="1553"/>
      <c r="D35" s="1566"/>
      <c r="E35" s="611" t="s">
        <v>791</v>
      </c>
      <c r="F35" s="1562"/>
      <c r="G35" s="1563"/>
      <c r="H35" s="1563"/>
      <c r="I35" s="1563"/>
      <c r="J35" s="1563"/>
      <c r="K35" s="1563"/>
      <c r="L35" s="1568"/>
    </row>
    <row r="36" spans="1:12" s="256" customFormat="1" ht="23.25" customHeight="1" thickBot="1">
      <c r="C36" s="1554"/>
      <c r="D36" s="1569" t="s">
        <v>792</v>
      </c>
      <c r="E36" s="1570"/>
      <c r="F36" s="1571" t="s">
        <v>793</v>
      </c>
      <c r="G36" s="1572"/>
      <c r="H36" s="1573"/>
      <c r="I36" s="612" t="s">
        <v>794</v>
      </c>
      <c r="J36" s="1571" t="s">
        <v>793</v>
      </c>
      <c r="K36" s="1572"/>
      <c r="L36" s="1574"/>
    </row>
    <row r="37" spans="1:12" s="592" customFormat="1" ht="4.7" customHeight="1">
      <c r="C37" s="584"/>
      <c r="D37" s="584"/>
      <c r="E37" s="584"/>
      <c r="F37" s="584"/>
      <c r="G37" s="584"/>
      <c r="H37" s="584"/>
      <c r="I37" s="584"/>
      <c r="J37" s="584"/>
      <c r="K37" s="584"/>
      <c r="L37" s="584"/>
    </row>
    <row r="38" spans="1:12" s="592" customFormat="1" ht="13.7" customHeight="1">
      <c r="B38" s="593" t="s">
        <v>169</v>
      </c>
      <c r="C38" s="1474" t="s">
        <v>795</v>
      </c>
      <c r="D38" s="1474"/>
      <c r="E38" s="1475"/>
      <c r="F38" s="1475"/>
      <c r="G38" s="1475"/>
      <c r="H38" s="1475"/>
      <c r="I38" s="1475"/>
      <c r="J38" s="1475"/>
      <c r="K38" s="1475"/>
      <c r="L38" s="1475"/>
    </row>
    <row r="39" spans="1:12" s="592" customFormat="1" ht="13.7" customHeight="1">
      <c r="B39" s="593" t="s">
        <v>170</v>
      </c>
      <c r="C39" s="1474" t="s">
        <v>796</v>
      </c>
      <c r="D39" s="1474"/>
      <c r="E39" s="1475"/>
      <c r="F39" s="1475"/>
      <c r="G39" s="1475"/>
      <c r="H39" s="1475"/>
      <c r="I39" s="1475"/>
      <c r="J39" s="1475"/>
      <c r="K39" s="1475"/>
      <c r="L39" s="1475"/>
    </row>
    <row r="40" spans="1:12" s="592" customFormat="1" ht="13.7" customHeight="1">
      <c r="B40" s="593" t="s">
        <v>74</v>
      </c>
      <c r="C40" s="1476" t="s">
        <v>797</v>
      </c>
      <c r="D40" s="1476"/>
      <c r="E40" s="1475"/>
      <c r="F40" s="1475"/>
      <c r="G40" s="1475"/>
      <c r="H40" s="1475"/>
      <c r="I40" s="1475"/>
      <c r="J40" s="1475"/>
      <c r="K40" s="1475"/>
      <c r="L40" s="1475"/>
    </row>
    <row r="41" spans="1:12" s="592" customFormat="1" ht="16.55" customHeight="1"/>
    <row r="42" spans="1:12" s="592" customFormat="1" ht="16.55" customHeight="1">
      <c r="C42" s="584"/>
      <c r="D42" s="584"/>
      <c r="E42" s="584"/>
      <c r="F42" s="584"/>
      <c r="G42" s="584"/>
      <c r="H42" s="584"/>
      <c r="I42" s="584"/>
      <c r="J42" s="584"/>
      <c r="K42" s="584"/>
      <c r="L42" s="584"/>
    </row>
    <row r="43" spans="1:12" s="591" customFormat="1" ht="20.149999999999999" customHeight="1">
      <c r="A43" s="588"/>
      <c r="B43" s="589" t="s">
        <v>254</v>
      </c>
      <c r="C43" s="589" t="s">
        <v>798</v>
      </c>
      <c r="D43" s="589"/>
      <c r="E43" s="1086"/>
      <c r="F43" s="1086"/>
      <c r="G43" s="1086"/>
      <c r="H43" s="1086"/>
      <c r="I43" s="590"/>
      <c r="J43" s="590"/>
      <c r="K43" s="590"/>
      <c r="L43" s="590"/>
    </row>
    <row r="44" spans="1:12" s="591" customFormat="1" ht="18.8" customHeight="1">
      <c r="A44" s="588"/>
      <c r="B44" s="589"/>
      <c r="C44" s="1546" t="s">
        <v>799</v>
      </c>
      <c r="D44" s="1546"/>
      <c r="E44" s="1546"/>
      <c r="F44" s="1546"/>
      <c r="G44" s="1546"/>
      <c r="H44" s="1546"/>
      <c r="I44" s="1546"/>
      <c r="J44" s="1546"/>
      <c r="K44" s="1546"/>
      <c r="L44" s="1546"/>
    </row>
    <row r="46" spans="1:12" ht="14" thickBot="1"/>
    <row r="47" spans="1:12">
      <c r="H47" s="1537" t="s">
        <v>75</v>
      </c>
      <c r="I47" s="1538"/>
      <c r="J47" s="1538"/>
      <c r="K47" s="1538"/>
      <c r="L47" s="1539"/>
    </row>
    <row r="48" spans="1:12" ht="14" thickBot="1">
      <c r="H48" s="1540"/>
      <c r="I48" s="1541"/>
      <c r="J48" s="1541"/>
      <c r="K48" s="1541"/>
      <c r="L48" s="1542"/>
    </row>
    <row r="51" ht="20.149999999999999" customHeight="1"/>
  </sheetData>
  <customSheetViews>
    <customSheetView guid="{AA2843CF-4410-49C5-BE8D-11B5E515E501}" scale="95" showPageBreaks="1" fitToPage="1" printArea="1" view="pageBreakPreview">
      <selection activeCell="P12" sqref="P12"/>
      <pageMargins left="0.78740157480314965" right="0.59055118110236227" top="0.59055118110236227" bottom="0.59055118110236227" header="0.39370078740157483" footer="0.39370078740157483"/>
      <printOptions horizontalCentered="1"/>
      <pageSetup paperSize="9" scale="92" orientation="portrait"/>
      <headerFooter alignWithMargins="0"/>
    </customSheetView>
    <customSheetView guid="{E8BE075C-7DFB-4544-AC90-63F76E05B336}" scale="95" showPageBreaks="1" fitToPage="1" printArea="1" view="pageBreakPreview">
      <selection activeCell="P12" sqref="P12"/>
      <pageMargins left="0.78740157480314965" right="0.59055118110236227" top="0.59055118110236227" bottom="0.59055118110236227" header="0.39370078740157483" footer="0.39370078740157483"/>
      <printOptions horizontalCentered="1"/>
      <pageSetup paperSize="9" scale="92" orientation="portrait"/>
      <headerFooter alignWithMargins="0"/>
    </customSheetView>
  </customSheetViews>
  <mergeCells count="47">
    <mergeCell ref="C18:G18"/>
    <mergeCell ref="C19:G19"/>
    <mergeCell ref="B2:G2"/>
    <mergeCell ref="C16:G16"/>
    <mergeCell ref="C17:G17"/>
    <mergeCell ref="C10:F10"/>
    <mergeCell ref="C11:F11"/>
    <mergeCell ref="C12:F12"/>
    <mergeCell ref="C13:F13"/>
    <mergeCell ref="B14:F14"/>
    <mergeCell ref="B4:L4"/>
    <mergeCell ref="C7:J7"/>
    <mergeCell ref="B22:L22"/>
    <mergeCell ref="C25:F25"/>
    <mergeCell ref="G25:I25"/>
    <mergeCell ref="J25:L25"/>
    <mergeCell ref="C26:F26"/>
    <mergeCell ref="C31:C36"/>
    <mergeCell ref="D31:E31"/>
    <mergeCell ref="F31:L31"/>
    <mergeCell ref="D32:E32"/>
    <mergeCell ref="F32:K32"/>
    <mergeCell ref="D33:D35"/>
    <mergeCell ref="F33:H33"/>
    <mergeCell ref="J33:L33"/>
    <mergeCell ref="F34:H34"/>
    <mergeCell ref="J34:L34"/>
    <mergeCell ref="F35:L35"/>
    <mergeCell ref="D36:E36"/>
    <mergeCell ref="F36:H36"/>
    <mergeCell ref="J36:L36"/>
    <mergeCell ref="H47:L48"/>
    <mergeCell ref="C8:F8"/>
    <mergeCell ref="H9:J9"/>
    <mergeCell ref="H10:J10"/>
    <mergeCell ref="H11:J11"/>
    <mergeCell ref="H12:J12"/>
    <mergeCell ref="H13:J13"/>
    <mergeCell ref="H14:J14"/>
    <mergeCell ref="G8:J8"/>
    <mergeCell ref="C38:L38"/>
    <mergeCell ref="C39:L39"/>
    <mergeCell ref="C40:L40"/>
    <mergeCell ref="C44:L44"/>
    <mergeCell ref="C9:F9"/>
    <mergeCell ref="C30:E30"/>
    <mergeCell ref="F30:L30"/>
  </mergeCells>
  <phoneticPr fontId="9"/>
  <printOptions horizontalCentered="1"/>
  <pageMargins left="0.78740157480314965" right="0.59055118110236227" top="0.59055118110236227" bottom="0.59055118110236227" header="0.39370078740157483" footer="0.39370078740157483"/>
  <pageSetup paperSize="9" scale="92"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B1:T22"/>
  <sheetViews>
    <sheetView view="pageBreakPreview" zoomScaleNormal="55" zoomScaleSheetLayoutView="100" workbookViewId="0">
      <selection activeCell="B1" sqref="B1"/>
    </sheetView>
  </sheetViews>
  <sheetFormatPr defaultColWidth="9" defaultRowHeight="12.4"/>
  <cols>
    <col min="1" max="1" width="3.3984375" style="571" customWidth="1"/>
    <col min="2" max="2" width="4.5" style="571" customWidth="1"/>
    <col min="3" max="3" width="9.59765625" style="571" customWidth="1"/>
    <col min="4" max="5" width="9.19921875" style="571" customWidth="1"/>
    <col min="6" max="6" width="10.8984375" style="571" bestFit="1" customWidth="1"/>
    <col min="7" max="7" width="11.59765625" style="571" customWidth="1"/>
    <col min="8" max="8" width="10" style="571" customWidth="1"/>
    <col min="9" max="9" width="15.19921875" style="571" customWidth="1"/>
    <col min="10" max="10" width="9" style="571"/>
    <col min="11" max="11" width="17.09765625" style="571" customWidth="1"/>
    <col min="12" max="16384" width="9" style="571"/>
  </cols>
  <sheetData>
    <row r="1" spans="2:11" ht="12.9">
      <c r="B1" s="239" t="s">
        <v>998</v>
      </c>
      <c r="C1" s="570"/>
    </row>
    <row r="2" spans="2:11" ht="16.7">
      <c r="B2" s="1589" t="s">
        <v>172</v>
      </c>
      <c r="C2" s="1589"/>
      <c r="D2" s="1589"/>
      <c r="E2" s="1589"/>
      <c r="F2" s="1589"/>
      <c r="G2" s="1589"/>
      <c r="H2" s="1589"/>
      <c r="I2" s="1589"/>
      <c r="J2" s="1589"/>
      <c r="K2" s="1589"/>
    </row>
    <row r="4" spans="2:11" ht="16.55" customHeight="1">
      <c r="B4" s="1590" t="s">
        <v>173</v>
      </c>
      <c r="C4" s="1592" t="s">
        <v>102</v>
      </c>
      <c r="D4" s="1592" t="s">
        <v>103</v>
      </c>
      <c r="E4" s="1592" t="s">
        <v>104</v>
      </c>
      <c r="F4" s="1087" t="s">
        <v>174</v>
      </c>
      <c r="G4" s="1087" t="s">
        <v>175</v>
      </c>
      <c r="H4" s="1087" t="s">
        <v>105</v>
      </c>
      <c r="I4" s="1592" t="s">
        <v>106</v>
      </c>
      <c r="J4" s="1594" t="s">
        <v>176</v>
      </c>
      <c r="K4" s="1595"/>
    </row>
    <row r="5" spans="2:11" ht="16.55" customHeight="1">
      <c r="B5" s="1591"/>
      <c r="C5" s="1593"/>
      <c r="D5" s="1593"/>
      <c r="E5" s="1593"/>
      <c r="F5" s="1088" t="s">
        <v>177</v>
      </c>
      <c r="G5" s="1088" t="s">
        <v>178</v>
      </c>
      <c r="H5" s="1088" t="s">
        <v>179</v>
      </c>
      <c r="I5" s="1593"/>
      <c r="J5" s="572" t="s">
        <v>180</v>
      </c>
      <c r="K5" s="572" t="s">
        <v>181</v>
      </c>
    </row>
    <row r="6" spans="2:11" ht="42.75" customHeight="1">
      <c r="B6" s="573">
        <v>1</v>
      </c>
      <c r="C6" s="1082"/>
      <c r="D6" s="1082"/>
      <c r="E6" s="1082"/>
      <c r="F6" s="1082"/>
      <c r="G6" s="1082"/>
      <c r="H6" s="1082"/>
      <c r="I6" s="581"/>
      <c r="J6" s="582"/>
      <c r="K6" s="582"/>
    </row>
    <row r="7" spans="2:11" ht="42.75" customHeight="1">
      <c r="B7" s="573">
        <v>2</v>
      </c>
      <c r="C7" s="582"/>
      <c r="D7" s="582"/>
      <c r="E7" s="582"/>
      <c r="F7" s="582"/>
      <c r="G7" s="582"/>
      <c r="H7" s="582"/>
      <c r="I7" s="582"/>
      <c r="J7" s="582"/>
      <c r="K7" s="582"/>
    </row>
    <row r="8" spans="2:11" ht="42.75" customHeight="1">
      <c r="B8" s="573">
        <v>3</v>
      </c>
      <c r="C8" s="582"/>
      <c r="D8" s="582"/>
      <c r="E8" s="582"/>
      <c r="F8" s="582"/>
      <c r="G8" s="582"/>
      <c r="H8" s="582"/>
      <c r="I8" s="582"/>
      <c r="J8" s="582"/>
      <c r="K8" s="582"/>
    </row>
    <row r="9" spans="2:11" ht="42.75" customHeight="1">
      <c r="B9" s="573">
        <v>4</v>
      </c>
      <c r="C9" s="582"/>
      <c r="D9" s="582"/>
      <c r="E9" s="582"/>
      <c r="F9" s="582"/>
      <c r="G9" s="582"/>
      <c r="H9" s="582"/>
      <c r="I9" s="582"/>
      <c r="J9" s="582"/>
      <c r="K9" s="582"/>
    </row>
    <row r="10" spans="2:11" ht="42.75" customHeight="1">
      <c r="B10" s="573">
        <v>5</v>
      </c>
      <c r="C10" s="582"/>
      <c r="D10" s="582"/>
      <c r="E10" s="582"/>
      <c r="F10" s="582"/>
      <c r="G10" s="582"/>
      <c r="H10" s="582"/>
      <c r="I10" s="582"/>
      <c r="J10" s="582"/>
      <c r="K10" s="582"/>
    </row>
    <row r="11" spans="2:11" ht="42.75" customHeight="1">
      <c r="B11" s="573">
        <v>6</v>
      </c>
      <c r="C11" s="582"/>
      <c r="D11" s="582"/>
      <c r="E11" s="582"/>
      <c r="F11" s="582"/>
      <c r="G11" s="582"/>
      <c r="H11" s="582"/>
      <c r="I11" s="582"/>
      <c r="J11" s="582"/>
      <c r="K11" s="582"/>
    </row>
    <row r="12" spans="2:11" ht="42.75" customHeight="1">
      <c r="B12" s="573">
        <v>7</v>
      </c>
      <c r="C12" s="582"/>
      <c r="D12" s="582"/>
      <c r="E12" s="582"/>
      <c r="F12" s="582"/>
      <c r="G12" s="582"/>
      <c r="H12" s="582"/>
      <c r="I12" s="582"/>
      <c r="J12" s="582"/>
      <c r="K12" s="582"/>
    </row>
    <row r="13" spans="2:11" ht="42.75" customHeight="1">
      <c r="B13" s="573">
        <v>8</v>
      </c>
      <c r="C13" s="582"/>
      <c r="D13" s="582"/>
      <c r="E13" s="582"/>
      <c r="F13" s="582"/>
      <c r="G13" s="582"/>
      <c r="H13" s="582"/>
      <c r="I13" s="582"/>
      <c r="J13" s="582"/>
      <c r="K13" s="582"/>
    </row>
    <row r="14" spans="2:11" ht="42.75" customHeight="1">
      <c r="B14" s="573">
        <v>9</v>
      </c>
      <c r="C14" s="582"/>
      <c r="D14" s="582"/>
      <c r="E14" s="582"/>
      <c r="F14" s="582"/>
      <c r="G14" s="582"/>
      <c r="H14" s="582"/>
      <c r="I14" s="582"/>
      <c r="J14" s="582"/>
      <c r="K14" s="582"/>
    </row>
    <row r="15" spans="2:11" ht="42.75" customHeight="1">
      <c r="B15" s="573">
        <v>10</v>
      </c>
      <c r="C15" s="582"/>
      <c r="D15" s="582"/>
      <c r="E15" s="582"/>
      <c r="F15" s="582"/>
      <c r="G15" s="582"/>
      <c r="H15" s="582"/>
      <c r="I15" s="582"/>
      <c r="J15" s="582"/>
      <c r="K15" s="582"/>
    </row>
    <row r="16" spans="2:11" ht="6.05" customHeight="1"/>
    <row r="17" spans="2:20">
      <c r="B17" s="574" t="s">
        <v>169</v>
      </c>
      <c r="C17" s="575" t="s">
        <v>182</v>
      </c>
      <c r="D17" s="575"/>
      <c r="E17" s="575"/>
      <c r="F17" s="575"/>
      <c r="G17" s="575"/>
      <c r="H17" s="575"/>
      <c r="I17" s="575"/>
      <c r="J17" s="575"/>
      <c r="K17" s="575"/>
    </row>
    <row r="18" spans="2:20">
      <c r="B18" s="574" t="s">
        <v>434</v>
      </c>
      <c r="C18" s="576" t="s">
        <v>1104</v>
      </c>
      <c r="D18" s="577"/>
      <c r="E18" s="577"/>
      <c r="F18" s="577"/>
      <c r="G18" s="577"/>
      <c r="H18" s="577"/>
      <c r="I18" s="577"/>
      <c r="J18" s="577"/>
      <c r="K18" s="577"/>
      <c r="L18" s="577"/>
      <c r="M18" s="577"/>
      <c r="N18" s="577"/>
      <c r="O18" s="577"/>
      <c r="P18" s="577"/>
      <c r="Q18" s="577"/>
      <c r="R18" s="577"/>
      <c r="S18" s="577"/>
      <c r="T18" s="577"/>
    </row>
    <row r="19" spans="2:20" ht="12.9" thickBot="1">
      <c r="B19" s="574" t="s">
        <v>435</v>
      </c>
      <c r="C19" s="577" t="s">
        <v>183</v>
      </c>
      <c r="D19" s="577"/>
      <c r="E19" s="577"/>
      <c r="F19" s="577"/>
      <c r="G19" s="577"/>
      <c r="H19" s="577"/>
      <c r="I19" s="577"/>
      <c r="J19" s="577"/>
      <c r="K19" s="577"/>
      <c r="L19" s="578"/>
      <c r="M19" s="578"/>
      <c r="N19" s="578"/>
      <c r="O19" s="578"/>
      <c r="P19" s="578"/>
      <c r="Q19" s="578"/>
      <c r="R19" s="578"/>
      <c r="S19" s="578"/>
      <c r="T19" s="578"/>
    </row>
    <row r="20" spans="2:20" ht="13.7" customHeight="1">
      <c r="B20" s="574"/>
      <c r="C20" s="579"/>
      <c r="D20" s="579"/>
      <c r="E20" s="579"/>
      <c r="F20" s="579"/>
      <c r="G20" s="579"/>
      <c r="H20" s="579"/>
      <c r="I20" s="1537" t="s">
        <v>168</v>
      </c>
      <c r="J20" s="1538"/>
      <c r="K20" s="1539"/>
      <c r="L20" s="578"/>
      <c r="M20" s="578"/>
      <c r="N20" s="578"/>
      <c r="O20" s="578"/>
      <c r="P20" s="578"/>
      <c r="Q20" s="578"/>
      <c r="R20" s="578"/>
      <c r="S20" s="578"/>
      <c r="T20" s="578"/>
    </row>
    <row r="21" spans="2:20" ht="11.95" customHeight="1" thickBot="1">
      <c r="I21" s="1540"/>
      <c r="J21" s="1541"/>
      <c r="K21" s="1542"/>
      <c r="L21" s="580"/>
    </row>
    <row r="22" spans="2:20" ht="12.8" customHeight="1">
      <c r="L22" s="580"/>
    </row>
  </sheetData>
  <customSheetViews>
    <customSheetView guid="{AA2843CF-4410-49C5-BE8D-11B5E515E501}" scale="95" showPageBreaks="1" printArea="1" view="pageBreakPreview">
      <selection activeCell="J11" sqref="J11"/>
      <pageMargins left="0.78740157480314965" right="0.78740157480314965" top="0.59055118110236227" bottom="0.59055118110236227" header="0.39370078740157483" footer="0.39370078740157483"/>
      <printOptions horizontalCentered="1"/>
      <pageSetup paperSize="9" scale="79" orientation="portrait" horizontalDpi="300" verticalDpi="300"/>
      <headerFooter alignWithMargins="0"/>
    </customSheetView>
    <customSheetView guid="{E8BE075C-7DFB-4544-AC90-63F76E05B336}" scale="95" showPageBreaks="1" printArea="1" view="pageBreakPreview">
      <selection activeCell="J11" sqref="J11"/>
      <pageMargins left="0.78740157480314965" right="0.78740157480314965" top="0.59055118110236227" bottom="0.59055118110236227" header="0.39370078740157483" footer="0.39370078740157483"/>
      <printOptions horizontalCentered="1"/>
      <pageSetup paperSize="9" scale="79" orientation="portrait" horizontalDpi="300" verticalDpi="300"/>
      <headerFooter alignWithMargins="0"/>
    </customSheetView>
  </customSheetViews>
  <mergeCells count="8">
    <mergeCell ref="I20:K21"/>
    <mergeCell ref="B2:K2"/>
    <mergeCell ref="B4:B5"/>
    <mergeCell ref="C4:C5"/>
    <mergeCell ref="D4:D5"/>
    <mergeCell ref="E4:E5"/>
    <mergeCell ref="I4:I5"/>
    <mergeCell ref="J4:K4"/>
  </mergeCells>
  <phoneticPr fontId="7"/>
  <printOptions horizontalCentered="1"/>
  <pageMargins left="0.78740157480314965" right="0.78740157480314965" top="0.59055118110236227" bottom="0.59055118110236227" header="0.39370078740157483" footer="0.39370078740157483"/>
  <pageSetup paperSize="9" scale="79"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AD159"/>
  <sheetViews>
    <sheetView showGridLines="0" view="pageBreakPreview" topLeftCell="M145" zoomScaleNormal="85" zoomScaleSheetLayoutView="100" workbookViewId="0">
      <selection activeCell="B2" sqref="B2"/>
    </sheetView>
  </sheetViews>
  <sheetFormatPr defaultColWidth="9" defaultRowHeight="12.4"/>
  <cols>
    <col min="1" max="1" width="2.59765625" style="72" customWidth="1"/>
    <col min="2" max="2" width="12.19921875" style="72" customWidth="1"/>
    <col min="3" max="3" width="28.09765625" style="72" customWidth="1"/>
    <col min="4" max="4" width="8.69921875" style="72" customWidth="1"/>
    <col min="5" max="5" width="16.19921875" style="73" customWidth="1"/>
    <col min="6" max="25" width="10.69921875" style="72" customWidth="1"/>
    <col min="26" max="26" width="12.19921875" style="72" customWidth="1"/>
    <col min="27" max="27" width="2.19921875" style="72" customWidth="1"/>
    <col min="28" max="16384" width="9" style="72"/>
  </cols>
  <sheetData>
    <row r="1" spans="1:30" ht="14.25" customHeight="1"/>
    <row r="2" spans="1:30" s="307" customFormat="1" ht="20.149999999999999" customHeight="1">
      <c r="B2" s="1105" t="s">
        <v>1002</v>
      </c>
      <c r="C2" s="1074"/>
      <c r="D2" s="1074"/>
      <c r="E2" s="1074"/>
      <c r="F2" s="1074"/>
      <c r="G2" s="1074"/>
      <c r="H2" s="1074"/>
      <c r="I2" s="1074"/>
      <c r="J2" s="1074"/>
      <c r="K2" s="1074"/>
      <c r="L2" s="1074"/>
      <c r="M2" s="1074"/>
      <c r="N2" s="1074"/>
      <c r="O2" s="1074"/>
      <c r="P2" s="1074"/>
      <c r="Q2" s="1074"/>
      <c r="R2" s="1074"/>
      <c r="S2" s="1074"/>
      <c r="T2" s="1074"/>
      <c r="U2" s="1074"/>
      <c r="V2" s="1074"/>
      <c r="W2" s="1074"/>
      <c r="X2" s="1074"/>
      <c r="Y2" s="1074"/>
      <c r="Z2" s="1074"/>
    </row>
    <row r="3" spans="1:30" s="307" customFormat="1" ht="9.9499999999999993" customHeight="1">
      <c r="B3" s="308"/>
      <c r="C3" s="74"/>
      <c r="D3" s="74"/>
      <c r="E3" s="75"/>
      <c r="F3" s="74"/>
      <c r="G3" s="74"/>
      <c r="H3" s="74"/>
      <c r="I3" s="74"/>
      <c r="J3" s="74"/>
      <c r="K3" s="74"/>
      <c r="L3" s="74"/>
      <c r="M3" s="74"/>
      <c r="N3" s="74"/>
      <c r="O3" s="74"/>
      <c r="P3" s="74"/>
      <c r="Q3" s="74"/>
      <c r="R3" s="74"/>
      <c r="S3" s="74"/>
      <c r="T3" s="74"/>
      <c r="U3" s="74"/>
      <c r="V3" s="74"/>
      <c r="W3" s="74"/>
      <c r="X3" s="74"/>
      <c r="Y3" s="76"/>
      <c r="Z3" s="77"/>
    </row>
    <row r="4" spans="1:30" s="307" customFormat="1" ht="20.149999999999999" customHeight="1">
      <c r="B4" s="1612" t="s">
        <v>437</v>
      </c>
      <c r="C4" s="1612"/>
      <c r="D4" s="1612"/>
      <c r="E4" s="1612"/>
      <c r="F4" s="1612"/>
      <c r="G4" s="1612"/>
      <c r="H4" s="1612"/>
      <c r="I4" s="1612"/>
      <c r="J4" s="1612"/>
      <c r="K4" s="1612"/>
      <c r="L4" s="1612"/>
      <c r="M4" s="1612"/>
      <c r="N4" s="1612"/>
      <c r="O4" s="1612"/>
      <c r="P4" s="1612"/>
      <c r="Q4" s="1612"/>
      <c r="R4" s="1612"/>
      <c r="S4" s="1612"/>
      <c r="T4" s="1612"/>
      <c r="U4" s="1612"/>
      <c r="V4" s="1612"/>
      <c r="W4" s="1612"/>
      <c r="X4" s="1612"/>
      <c r="Y4" s="1612"/>
      <c r="Z4" s="1612"/>
      <c r="AA4" s="309"/>
      <c r="AB4" s="309"/>
      <c r="AC4" s="309"/>
      <c r="AD4" s="309"/>
    </row>
    <row r="5" spans="1:30" s="307" customFormat="1" ht="7.15" customHeight="1">
      <c r="B5" s="310"/>
      <c r="C5" s="311"/>
      <c r="D5" s="311"/>
      <c r="E5" s="311"/>
      <c r="F5" s="311"/>
      <c r="G5" s="311"/>
      <c r="H5" s="311"/>
      <c r="I5" s="311"/>
      <c r="J5" s="311"/>
      <c r="K5" s="311"/>
      <c r="L5" s="311"/>
      <c r="M5" s="311"/>
      <c r="N5" s="311"/>
      <c r="O5" s="311"/>
      <c r="P5" s="311"/>
      <c r="Q5" s="311"/>
      <c r="R5" s="311"/>
      <c r="S5" s="311"/>
      <c r="T5" s="311"/>
      <c r="U5" s="311"/>
      <c r="V5" s="311"/>
      <c r="W5" s="311"/>
      <c r="X5" s="311"/>
      <c r="Y5" s="311"/>
      <c r="Z5" s="311"/>
      <c r="AA5" s="309"/>
      <c r="AB5" s="309"/>
      <c r="AC5" s="309"/>
      <c r="AD5" s="309"/>
    </row>
    <row r="6" spans="1:30" s="307" customFormat="1" ht="19.5" customHeight="1" thickBot="1">
      <c r="B6" s="312" t="s">
        <v>1105</v>
      </c>
      <c r="C6" s="313"/>
      <c r="D6" s="313"/>
      <c r="E6" s="313"/>
      <c r="F6" s="313"/>
      <c r="G6" s="313"/>
      <c r="H6" s="313"/>
      <c r="I6" s="313"/>
      <c r="J6" s="313"/>
      <c r="K6" s="313"/>
      <c r="L6" s="313"/>
      <c r="M6" s="313"/>
      <c r="N6" s="313"/>
      <c r="O6" s="313"/>
      <c r="P6" s="313"/>
      <c r="Q6" s="313"/>
      <c r="R6" s="313"/>
      <c r="S6" s="313"/>
      <c r="T6" s="313"/>
      <c r="U6" s="313"/>
      <c r="V6" s="313"/>
      <c r="W6" s="313"/>
      <c r="X6" s="313"/>
      <c r="Y6" s="313"/>
      <c r="Z6" s="314"/>
      <c r="AA6" s="309"/>
      <c r="AB6" s="309"/>
      <c r="AC6" s="309"/>
      <c r="AD6" s="309"/>
    </row>
    <row r="7" spans="1:30" ht="22.7" customHeight="1" thickBot="1">
      <c r="B7" s="1600" t="s">
        <v>85</v>
      </c>
      <c r="C7" s="1601"/>
      <c r="D7" s="1604" t="s">
        <v>147</v>
      </c>
      <c r="E7" s="1609" t="s">
        <v>1067</v>
      </c>
      <c r="F7" s="1608" t="s">
        <v>206</v>
      </c>
      <c r="G7" s="1608"/>
      <c r="H7" s="1608"/>
      <c r="I7" s="1608"/>
      <c r="J7" s="1608"/>
      <c r="K7" s="1608"/>
      <c r="L7" s="1608"/>
      <c r="M7" s="1608"/>
      <c r="N7" s="1608"/>
      <c r="O7" s="1608"/>
      <c r="P7" s="1608"/>
      <c r="Q7" s="1608"/>
      <c r="R7" s="1608"/>
      <c r="S7" s="1608"/>
      <c r="T7" s="1608"/>
      <c r="U7" s="1608"/>
      <c r="V7" s="1608"/>
      <c r="W7" s="1608"/>
      <c r="X7" s="1608"/>
      <c r="Y7" s="1608"/>
      <c r="Z7" s="1604" t="s">
        <v>86</v>
      </c>
    </row>
    <row r="8" spans="1:30" s="74" customFormat="1" ht="22.7" customHeight="1" thickBot="1">
      <c r="A8" s="77"/>
      <c r="B8" s="1602"/>
      <c r="C8" s="1603"/>
      <c r="D8" s="1605"/>
      <c r="E8" s="1610"/>
      <c r="F8" s="315" t="s">
        <v>313</v>
      </c>
      <c r="G8" s="315" t="s">
        <v>314</v>
      </c>
      <c r="H8" s="315" t="s">
        <v>315</v>
      </c>
      <c r="I8" s="315" t="s">
        <v>316</v>
      </c>
      <c r="J8" s="315" t="s">
        <v>317</v>
      </c>
      <c r="K8" s="315" t="s">
        <v>318</v>
      </c>
      <c r="L8" s="315" t="s">
        <v>319</v>
      </c>
      <c r="M8" s="315" t="s">
        <v>320</v>
      </c>
      <c r="N8" s="315" t="s">
        <v>321</v>
      </c>
      <c r="O8" s="315" t="s">
        <v>322</v>
      </c>
      <c r="P8" s="315" t="s">
        <v>323</v>
      </c>
      <c r="Q8" s="315" t="s">
        <v>324</v>
      </c>
      <c r="R8" s="315" t="s">
        <v>325</v>
      </c>
      <c r="S8" s="315" t="s">
        <v>326</v>
      </c>
      <c r="T8" s="315" t="s">
        <v>327</v>
      </c>
      <c r="U8" s="315" t="s">
        <v>328</v>
      </c>
      <c r="V8" s="315" t="s">
        <v>329</v>
      </c>
      <c r="W8" s="315" t="s">
        <v>330</v>
      </c>
      <c r="X8" s="315" t="s">
        <v>331</v>
      </c>
      <c r="Y8" s="315" t="s">
        <v>571</v>
      </c>
      <c r="Z8" s="1605"/>
    </row>
    <row r="9" spans="1:30" s="74" customFormat="1" ht="20.149999999999999" customHeight="1">
      <c r="A9" s="316"/>
      <c r="B9" s="1611" t="s">
        <v>87</v>
      </c>
      <c r="C9" s="317" t="s">
        <v>149</v>
      </c>
      <c r="D9" s="318" t="s">
        <v>148</v>
      </c>
      <c r="E9" s="319"/>
      <c r="F9" s="320"/>
      <c r="G9" s="320"/>
      <c r="H9" s="320"/>
      <c r="I9" s="320"/>
      <c r="J9" s="320"/>
      <c r="K9" s="320"/>
      <c r="L9" s="320"/>
      <c r="M9" s="320"/>
      <c r="N9" s="320"/>
      <c r="O9" s="320"/>
      <c r="P9" s="320"/>
      <c r="Q9" s="320"/>
      <c r="R9" s="320"/>
      <c r="S9" s="320"/>
      <c r="T9" s="320"/>
      <c r="U9" s="320"/>
      <c r="V9" s="320"/>
      <c r="W9" s="320"/>
      <c r="X9" s="320"/>
      <c r="Y9" s="320"/>
      <c r="Z9" s="321"/>
    </row>
    <row r="10" spans="1:30" s="74" customFormat="1" ht="20.149999999999999" customHeight="1">
      <c r="A10" s="316"/>
      <c r="B10" s="1607"/>
      <c r="C10" s="322"/>
      <c r="D10" s="323" t="s">
        <v>148</v>
      </c>
      <c r="E10" s="324"/>
      <c r="F10" s="325"/>
      <c r="G10" s="325"/>
      <c r="H10" s="325"/>
      <c r="I10" s="325"/>
      <c r="J10" s="325"/>
      <c r="K10" s="325"/>
      <c r="L10" s="325"/>
      <c r="M10" s="325"/>
      <c r="N10" s="325"/>
      <c r="O10" s="325"/>
      <c r="P10" s="325"/>
      <c r="Q10" s="325"/>
      <c r="R10" s="325"/>
      <c r="S10" s="325"/>
      <c r="T10" s="325"/>
      <c r="U10" s="325"/>
      <c r="V10" s="325"/>
      <c r="W10" s="325"/>
      <c r="X10" s="325"/>
      <c r="Y10" s="325"/>
      <c r="Z10" s="326"/>
    </row>
    <row r="11" spans="1:30" s="74" customFormat="1" ht="20.149999999999999" customHeight="1">
      <c r="A11" s="316"/>
      <c r="B11" s="1607"/>
      <c r="C11" s="322"/>
      <c r="D11" s="323" t="s">
        <v>148</v>
      </c>
      <c r="E11" s="324"/>
      <c r="F11" s="325"/>
      <c r="G11" s="325"/>
      <c r="H11" s="325"/>
      <c r="I11" s="325"/>
      <c r="J11" s="325"/>
      <c r="K11" s="325"/>
      <c r="L11" s="325"/>
      <c r="M11" s="325"/>
      <c r="N11" s="325"/>
      <c r="O11" s="325"/>
      <c r="P11" s="325"/>
      <c r="Q11" s="325"/>
      <c r="R11" s="325"/>
      <c r="S11" s="325"/>
      <c r="T11" s="325"/>
      <c r="U11" s="325"/>
      <c r="V11" s="325"/>
      <c r="W11" s="325"/>
      <c r="X11" s="325"/>
      <c r="Y11" s="325"/>
      <c r="Z11" s="326"/>
    </row>
    <row r="12" spans="1:30" s="74" customFormat="1" ht="20.149999999999999" customHeight="1">
      <c r="A12" s="316"/>
      <c r="B12" s="1607"/>
      <c r="C12" s="327"/>
      <c r="D12" s="328" t="s">
        <v>148</v>
      </c>
      <c r="E12" s="324"/>
      <c r="F12" s="325"/>
      <c r="G12" s="325"/>
      <c r="H12" s="325"/>
      <c r="I12" s="325"/>
      <c r="J12" s="325"/>
      <c r="K12" s="325"/>
      <c r="L12" s="325"/>
      <c r="M12" s="325"/>
      <c r="N12" s="325"/>
      <c r="O12" s="325"/>
      <c r="P12" s="325"/>
      <c r="Q12" s="325"/>
      <c r="R12" s="325"/>
      <c r="S12" s="325"/>
      <c r="T12" s="325"/>
      <c r="U12" s="325"/>
      <c r="V12" s="325"/>
      <c r="W12" s="325"/>
      <c r="X12" s="325"/>
      <c r="Y12" s="325"/>
      <c r="Z12" s="326"/>
    </row>
    <row r="13" spans="1:30" s="74" customFormat="1" ht="20.149999999999999" customHeight="1">
      <c r="A13" s="316"/>
      <c r="B13" s="1607"/>
      <c r="C13" s="329"/>
      <c r="D13" s="330" t="s">
        <v>148</v>
      </c>
      <c r="E13" s="331"/>
      <c r="F13" s="332"/>
      <c r="G13" s="332"/>
      <c r="H13" s="332"/>
      <c r="I13" s="332"/>
      <c r="J13" s="332"/>
      <c r="K13" s="332"/>
      <c r="L13" s="332"/>
      <c r="M13" s="332"/>
      <c r="N13" s="332"/>
      <c r="O13" s="332"/>
      <c r="P13" s="332"/>
      <c r="Q13" s="332"/>
      <c r="R13" s="332"/>
      <c r="S13" s="332"/>
      <c r="T13" s="332"/>
      <c r="U13" s="332"/>
      <c r="V13" s="332"/>
      <c r="W13" s="332"/>
      <c r="X13" s="332"/>
      <c r="Y13" s="332"/>
      <c r="Z13" s="333"/>
    </row>
    <row r="14" spans="1:30" s="74" customFormat="1" ht="20.149999999999999" customHeight="1" thickBot="1">
      <c r="A14" s="316"/>
      <c r="B14" s="334"/>
      <c r="C14" s="335" t="s">
        <v>155</v>
      </c>
      <c r="D14" s="336" t="s">
        <v>148</v>
      </c>
      <c r="E14" s="337">
        <f>SUM(E9:E13)</f>
        <v>0</v>
      </c>
      <c r="F14" s="338"/>
      <c r="G14" s="338"/>
      <c r="H14" s="338"/>
      <c r="I14" s="338"/>
      <c r="J14" s="338"/>
      <c r="K14" s="338"/>
      <c r="L14" s="338"/>
      <c r="M14" s="338"/>
      <c r="N14" s="338"/>
      <c r="O14" s="338"/>
      <c r="P14" s="338"/>
      <c r="Q14" s="338"/>
      <c r="R14" s="338"/>
      <c r="S14" s="338"/>
      <c r="T14" s="338"/>
      <c r="U14" s="338"/>
      <c r="V14" s="338"/>
      <c r="W14" s="338"/>
      <c r="X14" s="338"/>
      <c r="Y14" s="338"/>
      <c r="Z14" s="339"/>
    </row>
    <row r="15" spans="1:30" ht="19.899999999999999" customHeight="1" thickTop="1">
      <c r="A15" s="78"/>
      <c r="B15" s="1607" t="s">
        <v>165</v>
      </c>
      <c r="C15" s="322" t="s">
        <v>88</v>
      </c>
      <c r="D15" s="323" t="s">
        <v>148</v>
      </c>
      <c r="E15" s="340"/>
      <c r="F15" s="341"/>
      <c r="G15" s="341"/>
      <c r="H15" s="341"/>
      <c r="I15" s="341"/>
      <c r="J15" s="341"/>
      <c r="K15" s="341"/>
      <c r="L15" s="341"/>
      <c r="M15" s="341"/>
      <c r="N15" s="341"/>
      <c r="O15" s="341"/>
      <c r="P15" s="341"/>
      <c r="Q15" s="341"/>
      <c r="R15" s="341"/>
      <c r="S15" s="341"/>
      <c r="T15" s="341"/>
      <c r="U15" s="341"/>
      <c r="V15" s="341"/>
      <c r="W15" s="341"/>
      <c r="X15" s="341"/>
      <c r="Y15" s="341"/>
      <c r="Z15" s="342"/>
    </row>
    <row r="16" spans="1:30" ht="19.899999999999999" customHeight="1">
      <c r="A16" s="78"/>
      <c r="B16" s="1607"/>
      <c r="C16" s="322"/>
      <c r="D16" s="323" t="s">
        <v>148</v>
      </c>
      <c r="E16" s="324"/>
      <c r="F16" s="325"/>
      <c r="G16" s="325"/>
      <c r="H16" s="325"/>
      <c r="I16" s="325"/>
      <c r="J16" s="325"/>
      <c r="K16" s="325"/>
      <c r="L16" s="325"/>
      <c r="M16" s="325"/>
      <c r="N16" s="325"/>
      <c r="O16" s="325"/>
      <c r="P16" s="325"/>
      <c r="Q16" s="325"/>
      <c r="R16" s="325"/>
      <c r="S16" s="325"/>
      <c r="T16" s="325"/>
      <c r="U16" s="325"/>
      <c r="V16" s="325"/>
      <c r="W16" s="325"/>
      <c r="X16" s="325"/>
      <c r="Y16" s="325"/>
      <c r="Z16" s="326"/>
    </row>
    <row r="17" spans="1:26" ht="19.899999999999999" customHeight="1">
      <c r="A17" s="78"/>
      <c r="B17" s="1607"/>
      <c r="C17" s="322"/>
      <c r="D17" s="323" t="s">
        <v>148</v>
      </c>
      <c r="E17" s="324"/>
      <c r="F17" s="325"/>
      <c r="G17" s="325"/>
      <c r="H17" s="325"/>
      <c r="I17" s="325"/>
      <c r="J17" s="325"/>
      <c r="K17" s="325"/>
      <c r="L17" s="325"/>
      <c r="M17" s="325"/>
      <c r="N17" s="325"/>
      <c r="O17" s="325"/>
      <c r="P17" s="325"/>
      <c r="Q17" s="325"/>
      <c r="R17" s="325"/>
      <c r="S17" s="325"/>
      <c r="T17" s="325"/>
      <c r="U17" s="325"/>
      <c r="V17" s="325"/>
      <c r="W17" s="325"/>
      <c r="X17" s="325"/>
      <c r="Y17" s="325"/>
      <c r="Z17" s="326"/>
    </row>
    <row r="18" spans="1:26" ht="19.899999999999999" customHeight="1">
      <c r="B18" s="1607"/>
      <c r="C18" s="327"/>
      <c r="D18" s="328" t="s">
        <v>148</v>
      </c>
      <c r="E18" s="324"/>
      <c r="F18" s="325"/>
      <c r="G18" s="325"/>
      <c r="H18" s="325"/>
      <c r="I18" s="325"/>
      <c r="J18" s="325"/>
      <c r="K18" s="325"/>
      <c r="L18" s="325"/>
      <c r="M18" s="325"/>
      <c r="N18" s="325"/>
      <c r="O18" s="325"/>
      <c r="P18" s="325"/>
      <c r="Q18" s="325"/>
      <c r="R18" s="325"/>
      <c r="S18" s="325"/>
      <c r="T18" s="325"/>
      <c r="U18" s="325"/>
      <c r="V18" s="325"/>
      <c r="W18" s="325"/>
      <c r="X18" s="325"/>
      <c r="Y18" s="325"/>
      <c r="Z18" s="326"/>
    </row>
    <row r="19" spans="1:26" ht="19.899999999999999" customHeight="1">
      <c r="B19" s="1607"/>
      <c r="C19" s="329"/>
      <c r="D19" s="330" t="s">
        <v>148</v>
      </c>
      <c r="E19" s="331"/>
      <c r="F19" s="332"/>
      <c r="G19" s="332"/>
      <c r="H19" s="332"/>
      <c r="I19" s="332"/>
      <c r="J19" s="332"/>
      <c r="K19" s="332"/>
      <c r="L19" s="332"/>
      <c r="M19" s="332"/>
      <c r="N19" s="332"/>
      <c r="O19" s="332"/>
      <c r="P19" s="332"/>
      <c r="Q19" s="332"/>
      <c r="R19" s="332"/>
      <c r="S19" s="332"/>
      <c r="T19" s="332"/>
      <c r="U19" s="332"/>
      <c r="V19" s="332"/>
      <c r="W19" s="332"/>
      <c r="X19" s="332"/>
      <c r="Y19" s="332"/>
      <c r="Z19" s="333"/>
    </row>
    <row r="20" spans="1:26" ht="19.899999999999999" customHeight="1" thickBot="1">
      <c r="B20" s="334"/>
      <c r="C20" s="335" t="s">
        <v>156</v>
      </c>
      <c r="D20" s="336" t="s">
        <v>148</v>
      </c>
      <c r="E20" s="337">
        <f>SUM(E15:E19)</f>
        <v>0</v>
      </c>
      <c r="F20" s="338"/>
      <c r="G20" s="338"/>
      <c r="H20" s="338"/>
      <c r="I20" s="338"/>
      <c r="J20" s="338"/>
      <c r="K20" s="338"/>
      <c r="L20" s="338"/>
      <c r="M20" s="338"/>
      <c r="N20" s="338"/>
      <c r="O20" s="338"/>
      <c r="P20" s="338"/>
      <c r="Q20" s="338"/>
      <c r="R20" s="338"/>
      <c r="S20" s="338"/>
      <c r="T20" s="338"/>
      <c r="U20" s="338"/>
      <c r="V20" s="338"/>
      <c r="W20" s="338"/>
      <c r="X20" s="338"/>
      <c r="Y20" s="338"/>
      <c r="Z20" s="339"/>
    </row>
    <row r="21" spans="1:26" s="74" customFormat="1" ht="20.149999999999999" customHeight="1" thickTop="1" thickBot="1">
      <c r="A21" s="77"/>
      <c r="B21" s="1596" t="s">
        <v>252</v>
      </c>
      <c r="C21" s="1597"/>
      <c r="D21" s="343" t="s">
        <v>148</v>
      </c>
      <c r="E21" s="344">
        <f>SUM(E14,E20)</f>
        <v>0</v>
      </c>
      <c r="F21" s="345"/>
      <c r="G21" s="345"/>
      <c r="H21" s="345"/>
      <c r="I21" s="345"/>
      <c r="J21" s="345"/>
      <c r="K21" s="345"/>
      <c r="L21" s="345"/>
      <c r="M21" s="345"/>
      <c r="N21" s="345"/>
      <c r="O21" s="345"/>
      <c r="P21" s="345"/>
      <c r="Q21" s="345"/>
      <c r="R21" s="345"/>
      <c r="S21" s="345"/>
      <c r="T21" s="345"/>
      <c r="U21" s="345"/>
      <c r="V21" s="345"/>
      <c r="W21" s="345"/>
      <c r="X21" s="345"/>
      <c r="Y21" s="345"/>
      <c r="Z21" s="346"/>
    </row>
    <row r="22" spans="1:26" ht="19.899999999999999" customHeight="1">
      <c r="B22" s="1607" t="s">
        <v>412</v>
      </c>
      <c r="C22" s="347" t="s">
        <v>157</v>
      </c>
      <c r="D22" s="348" t="s">
        <v>148</v>
      </c>
      <c r="E22" s="349"/>
      <c r="F22" s="350"/>
      <c r="G22" s="350"/>
      <c r="H22" s="350"/>
      <c r="I22" s="350"/>
      <c r="J22" s="350"/>
      <c r="K22" s="350"/>
      <c r="L22" s="350"/>
      <c r="M22" s="350"/>
      <c r="N22" s="350"/>
      <c r="O22" s="350"/>
      <c r="P22" s="350"/>
      <c r="Q22" s="350"/>
      <c r="R22" s="350"/>
      <c r="S22" s="350"/>
      <c r="T22" s="350"/>
      <c r="U22" s="350"/>
      <c r="V22" s="350"/>
      <c r="W22" s="350"/>
      <c r="X22" s="350"/>
      <c r="Y22" s="350"/>
      <c r="Z22" s="351">
        <f t="shared" ref="Z22:Z27" si="0">SUM(F22:Y22)</f>
        <v>0</v>
      </c>
    </row>
    <row r="23" spans="1:26" ht="19.899999999999999" customHeight="1">
      <c r="B23" s="1607"/>
      <c r="C23" s="352" t="s">
        <v>158</v>
      </c>
      <c r="D23" s="353" t="s">
        <v>148</v>
      </c>
      <c r="E23" s="354"/>
      <c r="F23" s="355"/>
      <c r="G23" s="355"/>
      <c r="H23" s="355"/>
      <c r="I23" s="355"/>
      <c r="J23" s="355"/>
      <c r="K23" s="355"/>
      <c r="L23" s="355"/>
      <c r="M23" s="355"/>
      <c r="N23" s="355"/>
      <c r="O23" s="355"/>
      <c r="P23" s="355"/>
      <c r="Q23" s="355"/>
      <c r="R23" s="355"/>
      <c r="S23" s="355"/>
      <c r="T23" s="355"/>
      <c r="U23" s="355"/>
      <c r="V23" s="355"/>
      <c r="W23" s="355"/>
      <c r="X23" s="355"/>
      <c r="Y23" s="355"/>
      <c r="Z23" s="356">
        <f t="shared" si="0"/>
        <v>0</v>
      </c>
    </row>
    <row r="24" spans="1:26" ht="19.899999999999999" customHeight="1">
      <c r="B24" s="1607"/>
      <c r="C24" s="352"/>
      <c r="D24" s="353" t="s">
        <v>148</v>
      </c>
      <c r="E24" s="354"/>
      <c r="F24" s="355"/>
      <c r="G24" s="355"/>
      <c r="H24" s="355"/>
      <c r="I24" s="355"/>
      <c r="J24" s="355"/>
      <c r="K24" s="355"/>
      <c r="L24" s="355"/>
      <c r="M24" s="355"/>
      <c r="N24" s="355"/>
      <c r="O24" s="355"/>
      <c r="P24" s="355"/>
      <c r="Q24" s="355"/>
      <c r="R24" s="355"/>
      <c r="S24" s="355"/>
      <c r="T24" s="355"/>
      <c r="U24" s="355"/>
      <c r="V24" s="355"/>
      <c r="W24" s="355"/>
      <c r="X24" s="355"/>
      <c r="Y24" s="355"/>
      <c r="Z24" s="356">
        <f t="shared" si="0"/>
        <v>0</v>
      </c>
    </row>
    <row r="25" spans="1:26" ht="19.899999999999999" customHeight="1">
      <c r="B25" s="1607"/>
      <c r="C25" s="352"/>
      <c r="D25" s="353" t="s">
        <v>148</v>
      </c>
      <c r="E25" s="354"/>
      <c r="F25" s="355"/>
      <c r="G25" s="355"/>
      <c r="H25" s="355"/>
      <c r="I25" s="355"/>
      <c r="J25" s="355"/>
      <c r="K25" s="355"/>
      <c r="L25" s="355"/>
      <c r="M25" s="355"/>
      <c r="N25" s="355"/>
      <c r="O25" s="355"/>
      <c r="P25" s="355"/>
      <c r="Q25" s="355"/>
      <c r="R25" s="355"/>
      <c r="S25" s="355"/>
      <c r="T25" s="355"/>
      <c r="U25" s="355"/>
      <c r="V25" s="355"/>
      <c r="W25" s="355"/>
      <c r="X25" s="355"/>
      <c r="Y25" s="355"/>
      <c r="Z25" s="356">
        <f t="shared" si="0"/>
        <v>0</v>
      </c>
    </row>
    <row r="26" spans="1:26" ht="19.899999999999999" customHeight="1">
      <c r="A26" s="78"/>
      <c r="B26" s="1607"/>
      <c r="C26" s="357"/>
      <c r="D26" s="358" t="s">
        <v>148</v>
      </c>
      <c r="E26" s="359"/>
      <c r="F26" s="360"/>
      <c r="G26" s="360"/>
      <c r="H26" s="360"/>
      <c r="I26" s="360"/>
      <c r="J26" s="360"/>
      <c r="K26" s="360"/>
      <c r="L26" s="360"/>
      <c r="M26" s="360"/>
      <c r="N26" s="360"/>
      <c r="O26" s="360"/>
      <c r="P26" s="360"/>
      <c r="Q26" s="360"/>
      <c r="R26" s="360"/>
      <c r="S26" s="360"/>
      <c r="T26" s="360"/>
      <c r="U26" s="360"/>
      <c r="V26" s="360"/>
      <c r="W26" s="360"/>
      <c r="X26" s="360"/>
      <c r="Y26" s="360"/>
      <c r="Z26" s="361">
        <f t="shared" si="0"/>
        <v>0</v>
      </c>
    </row>
    <row r="27" spans="1:26" ht="19.899999999999999" customHeight="1" thickBot="1">
      <c r="A27" s="78"/>
      <c r="B27" s="1596" t="s">
        <v>413</v>
      </c>
      <c r="C27" s="1597"/>
      <c r="D27" s="343" t="s">
        <v>148</v>
      </c>
      <c r="E27" s="344"/>
      <c r="F27" s="345">
        <f>SUM(F22:F26)</f>
        <v>0</v>
      </c>
      <c r="G27" s="345">
        <f t="shared" ref="G27:X27" si="1">SUM(G22:G26)</f>
        <v>0</v>
      </c>
      <c r="H27" s="345">
        <f t="shared" si="1"/>
        <v>0</v>
      </c>
      <c r="I27" s="345">
        <f t="shared" si="1"/>
        <v>0</v>
      </c>
      <c r="J27" s="345">
        <f t="shared" si="1"/>
        <v>0</v>
      </c>
      <c r="K27" s="345">
        <f t="shared" si="1"/>
        <v>0</v>
      </c>
      <c r="L27" s="345">
        <f t="shared" si="1"/>
        <v>0</v>
      </c>
      <c r="M27" s="345">
        <f t="shared" si="1"/>
        <v>0</v>
      </c>
      <c r="N27" s="345">
        <f t="shared" si="1"/>
        <v>0</v>
      </c>
      <c r="O27" s="345">
        <f t="shared" si="1"/>
        <v>0</v>
      </c>
      <c r="P27" s="345">
        <f t="shared" si="1"/>
        <v>0</v>
      </c>
      <c r="Q27" s="345">
        <f t="shared" si="1"/>
        <v>0</v>
      </c>
      <c r="R27" s="345">
        <f t="shared" si="1"/>
        <v>0</v>
      </c>
      <c r="S27" s="345">
        <f t="shared" si="1"/>
        <v>0</v>
      </c>
      <c r="T27" s="345">
        <f t="shared" si="1"/>
        <v>0</v>
      </c>
      <c r="U27" s="345">
        <f t="shared" si="1"/>
        <v>0</v>
      </c>
      <c r="V27" s="345">
        <f t="shared" si="1"/>
        <v>0</v>
      </c>
      <c r="W27" s="345">
        <f t="shared" si="1"/>
        <v>0</v>
      </c>
      <c r="X27" s="345">
        <f t="shared" si="1"/>
        <v>0</v>
      </c>
      <c r="Y27" s="345">
        <f>SUM(Y22:Y26)</f>
        <v>0</v>
      </c>
      <c r="Z27" s="362">
        <f t="shared" si="0"/>
        <v>0</v>
      </c>
    </row>
    <row r="28" spans="1:26" ht="20.95" customHeight="1" thickBot="1">
      <c r="B28" s="1598" t="s">
        <v>414</v>
      </c>
      <c r="C28" s="1599"/>
      <c r="D28" s="343" t="s">
        <v>148</v>
      </c>
      <c r="E28" s="344">
        <f>SUM(E21,E27)</f>
        <v>0</v>
      </c>
      <c r="F28" s="345">
        <f>SUM(F21,F27)</f>
        <v>0</v>
      </c>
      <c r="G28" s="345">
        <f t="shared" ref="G28:X28" si="2">SUM(G21,G27)</f>
        <v>0</v>
      </c>
      <c r="H28" s="345">
        <f t="shared" si="2"/>
        <v>0</v>
      </c>
      <c r="I28" s="345">
        <f>SUM(I21,I27)</f>
        <v>0</v>
      </c>
      <c r="J28" s="345">
        <f t="shared" si="2"/>
        <v>0</v>
      </c>
      <c r="K28" s="345">
        <f t="shared" si="2"/>
        <v>0</v>
      </c>
      <c r="L28" s="345">
        <f t="shared" si="2"/>
        <v>0</v>
      </c>
      <c r="M28" s="345">
        <f t="shared" si="2"/>
        <v>0</v>
      </c>
      <c r="N28" s="345">
        <f t="shared" si="2"/>
        <v>0</v>
      </c>
      <c r="O28" s="345">
        <f t="shared" si="2"/>
        <v>0</v>
      </c>
      <c r="P28" s="345">
        <f t="shared" si="2"/>
        <v>0</v>
      </c>
      <c r="Q28" s="345">
        <f t="shared" si="2"/>
        <v>0</v>
      </c>
      <c r="R28" s="345">
        <f t="shared" si="2"/>
        <v>0</v>
      </c>
      <c r="S28" s="345">
        <f t="shared" si="2"/>
        <v>0</v>
      </c>
      <c r="T28" s="345">
        <f t="shared" si="2"/>
        <v>0</v>
      </c>
      <c r="U28" s="345">
        <f t="shared" si="2"/>
        <v>0</v>
      </c>
      <c r="V28" s="345">
        <f t="shared" si="2"/>
        <v>0</v>
      </c>
      <c r="W28" s="345">
        <f t="shared" si="2"/>
        <v>0</v>
      </c>
      <c r="X28" s="345">
        <f t="shared" si="2"/>
        <v>0</v>
      </c>
      <c r="Y28" s="363">
        <f>SUM(Y21,Y27)</f>
        <v>0</v>
      </c>
      <c r="Z28" s="364">
        <f>SUM(E28:Y28)</f>
        <v>0</v>
      </c>
    </row>
    <row r="29" spans="1:26" ht="6.05" customHeight="1">
      <c r="B29" s="76"/>
      <c r="C29" s="76"/>
      <c r="D29" s="365"/>
      <c r="E29" s="366"/>
      <c r="F29" s="366"/>
      <c r="G29" s="366"/>
      <c r="H29" s="366"/>
      <c r="I29" s="366"/>
      <c r="J29" s="366"/>
      <c r="K29" s="366"/>
      <c r="L29" s="366"/>
      <c r="M29" s="366"/>
      <c r="N29" s="366"/>
      <c r="O29" s="366"/>
      <c r="P29" s="366"/>
      <c r="Q29" s="366"/>
      <c r="R29" s="366"/>
      <c r="S29" s="366"/>
      <c r="T29" s="366"/>
      <c r="U29" s="366"/>
      <c r="V29" s="366"/>
      <c r="W29" s="366"/>
      <c r="X29" s="366"/>
      <c r="Y29" s="366"/>
      <c r="Z29" s="366"/>
    </row>
    <row r="30" spans="1:26" ht="16.55" customHeight="1">
      <c r="B30" s="367" t="s">
        <v>332</v>
      </c>
    </row>
    <row r="31" spans="1:26" ht="16.55" customHeight="1">
      <c r="B31" s="72" t="s">
        <v>572</v>
      </c>
    </row>
    <row r="32" spans="1:26" ht="16.55" customHeight="1">
      <c r="B32" s="72" t="s">
        <v>333</v>
      </c>
    </row>
    <row r="33" spans="1:30" ht="16.55" customHeight="1">
      <c r="B33" s="72" t="s">
        <v>573</v>
      </c>
    </row>
    <row r="34" spans="1:30" ht="16.55" customHeight="1">
      <c r="B34" s="72" t="s">
        <v>419</v>
      </c>
    </row>
    <row r="35" spans="1:30" ht="16.55" customHeight="1"/>
    <row r="36" spans="1:30" s="307" customFormat="1" ht="19.5" customHeight="1" thickBot="1">
      <c r="B36" s="312" t="s">
        <v>574</v>
      </c>
      <c r="C36" s="313"/>
      <c r="D36" s="313"/>
      <c r="E36" s="313"/>
      <c r="F36" s="313"/>
      <c r="G36" s="313"/>
      <c r="H36" s="313"/>
      <c r="I36" s="313"/>
      <c r="J36" s="313"/>
      <c r="K36" s="313"/>
      <c r="L36" s="313"/>
      <c r="M36" s="313"/>
      <c r="N36" s="313"/>
      <c r="O36" s="313"/>
      <c r="P36" s="313"/>
      <c r="Q36" s="313"/>
      <c r="R36" s="313"/>
      <c r="S36" s="313"/>
      <c r="T36" s="313"/>
      <c r="U36" s="313"/>
      <c r="V36" s="313"/>
      <c r="W36" s="313"/>
      <c r="X36" s="313"/>
      <c r="Y36" s="313"/>
      <c r="Z36" s="314"/>
      <c r="AA36" s="309"/>
      <c r="AB36" s="309"/>
      <c r="AC36" s="309"/>
      <c r="AD36" s="309"/>
    </row>
    <row r="37" spans="1:30" ht="22.7" customHeight="1" thickBot="1">
      <c r="B37" s="1600" t="s">
        <v>85</v>
      </c>
      <c r="C37" s="1601"/>
      <c r="D37" s="1604" t="s">
        <v>147</v>
      </c>
      <c r="E37" s="1609" t="s">
        <v>1067</v>
      </c>
      <c r="F37" s="1608" t="s">
        <v>206</v>
      </c>
      <c r="G37" s="1608"/>
      <c r="H37" s="1608"/>
      <c r="I37" s="1608"/>
      <c r="J37" s="1608"/>
      <c r="K37" s="1608"/>
      <c r="L37" s="1608"/>
      <c r="M37" s="1608"/>
      <c r="N37" s="1608"/>
      <c r="O37" s="1608"/>
      <c r="P37" s="1608"/>
      <c r="Q37" s="1608"/>
      <c r="R37" s="1608"/>
      <c r="S37" s="1608"/>
      <c r="T37" s="1608"/>
      <c r="U37" s="1608"/>
      <c r="V37" s="1608"/>
      <c r="W37" s="1608"/>
      <c r="X37" s="1608"/>
      <c r="Y37" s="1608"/>
      <c r="Z37" s="1604" t="s">
        <v>86</v>
      </c>
    </row>
    <row r="38" spans="1:30" s="74" customFormat="1" ht="22.7" customHeight="1" thickBot="1">
      <c r="A38" s="77"/>
      <c r="B38" s="1602"/>
      <c r="C38" s="1603"/>
      <c r="D38" s="1605"/>
      <c r="E38" s="1610"/>
      <c r="F38" s="315" t="s">
        <v>313</v>
      </c>
      <c r="G38" s="315" t="s">
        <v>314</v>
      </c>
      <c r="H38" s="315" t="s">
        <v>315</v>
      </c>
      <c r="I38" s="315" t="s">
        <v>316</v>
      </c>
      <c r="J38" s="315" t="s">
        <v>317</v>
      </c>
      <c r="K38" s="315" t="s">
        <v>318</v>
      </c>
      <c r="L38" s="315" t="s">
        <v>319</v>
      </c>
      <c r="M38" s="315" t="s">
        <v>320</v>
      </c>
      <c r="N38" s="315" t="s">
        <v>321</v>
      </c>
      <c r="O38" s="315" t="s">
        <v>322</v>
      </c>
      <c r="P38" s="315" t="s">
        <v>323</v>
      </c>
      <c r="Q38" s="315" t="s">
        <v>324</v>
      </c>
      <c r="R38" s="315" t="s">
        <v>325</v>
      </c>
      <c r="S38" s="315" t="s">
        <v>326</v>
      </c>
      <c r="T38" s="315" t="s">
        <v>327</v>
      </c>
      <c r="U38" s="315" t="s">
        <v>328</v>
      </c>
      <c r="V38" s="315" t="s">
        <v>329</v>
      </c>
      <c r="W38" s="315" t="s">
        <v>330</v>
      </c>
      <c r="X38" s="315" t="s">
        <v>331</v>
      </c>
      <c r="Y38" s="315" t="s">
        <v>571</v>
      </c>
      <c r="Z38" s="1605"/>
    </row>
    <row r="39" spans="1:30" s="74" customFormat="1" ht="20.149999999999999" customHeight="1">
      <c r="A39" s="316"/>
      <c r="B39" s="1611" t="s">
        <v>87</v>
      </c>
      <c r="C39" s="317" t="s">
        <v>149</v>
      </c>
      <c r="D39" s="318" t="s">
        <v>148</v>
      </c>
      <c r="E39" s="319"/>
      <c r="F39" s="320"/>
      <c r="G39" s="320"/>
      <c r="H39" s="320"/>
      <c r="I39" s="320"/>
      <c r="J39" s="320"/>
      <c r="K39" s="320"/>
      <c r="L39" s="320"/>
      <c r="M39" s="320"/>
      <c r="N39" s="320"/>
      <c r="O39" s="320"/>
      <c r="P39" s="320"/>
      <c r="Q39" s="320"/>
      <c r="R39" s="320"/>
      <c r="S39" s="320"/>
      <c r="T39" s="320"/>
      <c r="U39" s="320"/>
      <c r="V39" s="320"/>
      <c r="W39" s="320"/>
      <c r="X39" s="320"/>
      <c r="Y39" s="320"/>
      <c r="Z39" s="321"/>
    </row>
    <row r="40" spans="1:30" s="74" customFormat="1" ht="20.149999999999999" customHeight="1">
      <c r="A40" s="316"/>
      <c r="B40" s="1607"/>
      <c r="C40" s="322"/>
      <c r="D40" s="323" t="s">
        <v>148</v>
      </c>
      <c r="E40" s="324"/>
      <c r="F40" s="325"/>
      <c r="G40" s="325"/>
      <c r="H40" s="325"/>
      <c r="I40" s="325"/>
      <c r="J40" s="325"/>
      <c r="K40" s="325"/>
      <c r="L40" s="325"/>
      <c r="M40" s="325"/>
      <c r="N40" s="325"/>
      <c r="O40" s="325"/>
      <c r="P40" s="325"/>
      <c r="Q40" s="325"/>
      <c r="R40" s="325"/>
      <c r="S40" s="325"/>
      <c r="T40" s="325"/>
      <c r="U40" s="325"/>
      <c r="V40" s="325"/>
      <c r="W40" s="325"/>
      <c r="X40" s="325"/>
      <c r="Y40" s="325"/>
      <c r="Z40" s="326"/>
    </row>
    <row r="41" spans="1:30" s="74" customFormat="1" ht="20.149999999999999" customHeight="1">
      <c r="A41" s="316"/>
      <c r="B41" s="1607"/>
      <c r="C41" s="322"/>
      <c r="D41" s="323" t="s">
        <v>148</v>
      </c>
      <c r="E41" s="324"/>
      <c r="F41" s="325"/>
      <c r="G41" s="325"/>
      <c r="H41" s="325"/>
      <c r="I41" s="325"/>
      <c r="J41" s="325"/>
      <c r="K41" s="325"/>
      <c r="L41" s="325"/>
      <c r="M41" s="325"/>
      <c r="N41" s="325"/>
      <c r="O41" s="325"/>
      <c r="P41" s="325"/>
      <c r="Q41" s="325"/>
      <c r="R41" s="325"/>
      <c r="S41" s="325"/>
      <c r="T41" s="325"/>
      <c r="U41" s="325"/>
      <c r="V41" s="325"/>
      <c r="W41" s="325"/>
      <c r="X41" s="325"/>
      <c r="Y41" s="325"/>
      <c r="Z41" s="326"/>
    </row>
    <row r="42" spans="1:30" s="74" customFormat="1" ht="20.149999999999999" customHeight="1">
      <c r="A42" s="316"/>
      <c r="B42" s="1607"/>
      <c r="C42" s="327"/>
      <c r="D42" s="328" t="s">
        <v>148</v>
      </c>
      <c r="E42" s="324"/>
      <c r="F42" s="325"/>
      <c r="G42" s="325"/>
      <c r="H42" s="325"/>
      <c r="I42" s="325"/>
      <c r="J42" s="325"/>
      <c r="K42" s="325"/>
      <c r="L42" s="325"/>
      <c r="M42" s="325"/>
      <c r="N42" s="325"/>
      <c r="O42" s="325"/>
      <c r="P42" s="325"/>
      <c r="Q42" s="325"/>
      <c r="R42" s="325"/>
      <c r="S42" s="325"/>
      <c r="T42" s="325"/>
      <c r="U42" s="325"/>
      <c r="V42" s="325"/>
      <c r="W42" s="325"/>
      <c r="X42" s="325"/>
      <c r="Y42" s="325"/>
      <c r="Z42" s="326"/>
    </row>
    <row r="43" spans="1:30" s="74" customFormat="1" ht="20.149999999999999" customHeight="1">
      <c r="A43" s="316"/>
      <c r="B43" s="1607"/>
      <c r="C43" s="329"/>
      <c r="D43" s="330" t="s">
        <v>148</v>
      </c>
      <c r="E43" s="331"/>
      <c r="F43" s="332"/>
      <c r="G43" s="332"/>
      <c r="H43" s="332"/>
      <c r="I43" s="332"/>
      <c r="J43" s="332"/>
      <c r="K43" s="332"/>
      <c r="L43" s="332"/>
      <c r="M43" s="332"/>
      <c r="N43" s="332"/>
      <c r="O43" s="332"/>
      <c r="P43" s="332"/>
      <c r="Q43" s="332"/>
      <c r="R43" s="332"/>
      <c r="S43" s="332"/>
      <c r="T43" s="332"/>
      <c r="U43" s="332"/>
      <c r="V43" s="332"/>
      <c r="W43" s="332"/>
      <c r="X43" s="332"/>
      <c r="Y43" s="332"/>
      <c r="Z43" s="333"/>
    </row>
    <row r="44" spans="1:30" s="74" customFormat="1" ht="20.149999999999999" customHeight="1" thickBot="1">
      <c r="A44" s="316"/>
      <c r="B44" s="334"/>
      <c r="C44" s="335" t="s">
        <v>155</v>
      </c>
      <c r="D44" s="336" t="s">
        <v>148</v>
      </c>
      <c r="E44" s="337">
        <f>SUM(E39:E43)</f>
        <v>0</v>
      </c>
      <c r="F44" s="338"/>
      <c r="G44" s="338"/>
      <c r="H44" s="338"/>
      <c r="I44" s="338"/>
      <c r="J44" s="338"/>
      <c r="K44" s="338"/>
      <c r="L44" s="338"/>
      <c r="M44" s="338"/>
      <c r="N44" s="338"/>
      <c r="O44" s="338"/>
      <c r="P44" s="338"/>
      <c r="Q44" s="338"/>
      <c r="R44" s="338"/>
      <c r="S44" s="338"/>
      <c r="T44" s="338"/>
      <c r="U44" s="338"/>
      <c r="V44" s="338"/>
      <c r="W44" s="338"/>
      <c r="X44" s="338"/>
      <c r="Y44" s="338"/>
      <c r="Z44" s="339"/>
    </row>
    <row r="45" spans="1:30" ht="19.899999999999999" customHeight="1" thickTop="1">
      <c r="A45" s="78"/>
      <c r="B45" s="1607" t="s">
        <v>165</v>
      </c>
      <c r="C45" s="322" t="s">
        <v>88</v>
      </c>
      <c r="D45" s="323" t="s">
        <v>148</v>
      </c>
      <c r="E45" s="340"/>
      <c r="F45" s="341"/>
      <c r="G45" s="341"/>
      <c r="H45" s="341"/>
      <c r="I45" s="341"/>
      <c r="J45" s="341"/>
      <c r="K45" s="341"/>
      <c r="L45" s="341"/>
      <c r="M45" s="341"/>
      <c r="N45" s="341"/>
      <c r="O45" s="341"/>
      <c r="P45" s="341"/>
      <c r="Q45" s="341"/>
      <c r="R45" s="341"/>
      <c r="S45" s="341"/>
      <c r="T45" s="341"/>
      <c r="U45" s="341"/>
      <c r="V45" s="341"/>
      <c r="W45" s="341"/>
      <c r="X45" s="341"/>
      <c r="Y45" s="341"/>
      <c r="Z45" s="342"/>
    </row>
    <row r="46" spans="1:30" ht="19.899999999999999" customHeight="1">
      <c r="A46" s="78"/>
      <c r="B46" s="1607"/>
      <c r="C46" s="322"/>
      <c r="D46" s="323" t="s">
        <v>148</v>
      </c>
      <c r="E46" s="324"/>
      <c r="F46" s="325"/>
      <c r="G46" s="325"/>
      <c r="H46" s="325"/>
      <c r="I46" s="325"/>
      <c r="J46" s="325"/>
      <c r="K46" s="325"/>
      <c r="L46" s="325"/>
      <c r="M46" s="325"/>
      <c r="N46" s="325"/>
      <c r="O46" s="325"/>
      <c r="P46" s="325"/>
      <c r="Q46" s="325"/>
      <c r="R46" s="325"/>
      <c r="S46" s="325"/>
      <c r="T46" s="325"/>
      <c r="U46" s="325"/>
      <c r="V46" s="325"/>
      <c r="W46" s="325"/>
      <c r="X46" s="325"/>
      <c r="Y46" s="325"/>
      <c r="Z46" s="326"/>
    </row>
    <row r="47" spans="1:30" ht="19.899999999999999" customHeight="1">
      <c r="A47" s="78"/>
      <c r="B47" s="1607"/>
      <c r="C47" s="322"/>
      <c r="D47" s="323" t="s">
        <v>148</v>
      </c>
      <c r="E47" s="324"/>
      <c r="F47" s="325"/>
      <c r="G47" s="325"/>
      <c r="H47" s="325"/>
      <c r="I47" s="325"/>
      <c r="J47" s="325"/>
      <c r="K47" s="325"/>
      <c r="L47" s="325"/>
      <c r="M47" s="325"/>
      <c r="N47" s="325"/>
      <c r="O47" s="325"/>
      <c r="P47" s="325"/>
      <c r="Q47" s="325"/>
      <c r="R47" s="325"/>
      <c r="S47" s="325"/>
      <c r="T47" s="325"/>
      <c r="U47" s="325"/>
      <c r="V47" s="325"/>
      <c r="W47" s="325"/>
      <c r="X47" s="325"/>
      <c r="Y47" s="325"/>
      <c r="Z47" s="326"/>
    </row>
    <row r="48" spans="1:30" ht="19.899999999999999" customHeight="1">
      <c r="B48" s="1607"/>
      <c r="C48" s="327"/>
      <c r="D48" s="328" t="s">
        <v>148</v>
      </c>
      <c r="E48" s="324"/>
      <c r="F48" s="325"/>
      <c r="G48" s="325"/>
      <c r="H48" s="325"/>
      <c r="I48" s="325"/>
      <c r="J48" s="325"/>
      <c r="K48" s="325"/>
      <c r="L48" s="325"/>
      <c r="M48" s="325"/>
      <c r="N48" s="325"/>
      <c r="O48" s="325"/>
      <c r="P48" s="325"/>
      <c r="Q48" s="325"/>
      <c r="R48" s="325"/>
      <c r="S48" s="325"/>
      <c r="T48" s="325"/>
      <c r="U48" s="325"/>
      <c r="V48" s="325"/>
      <c r="W48" s="325"/>
      <c r="X48" s="325"/>
      <c r="Y48" s="325"/>
      <c r="Z48" s="326"/>
    </row>
    <row r="49" spans="1:26" ht="19.899999999999999" customHeight="1">
      <c r="B49" s="1607"/>
      <c r="C49" s="329"/>
      <c r="D49" s="330" t="s">
        <v>148</v>
      </c>
      <c r="E49" s="331"/>
      <c r="F49" s="332"/>
      <c r="G49" s="332"/>
      <c r="H49" s="332"/>
      <c r="I49" s="332"/>
      <c r="J49" s="332"/>
      <c r="K49" s="332"/>
      <c r="L49" s="332"/>
      <c r="M49" s="332"/>
      <c r="N49" s="332"/>
      <c r="O49" s="332"/>
      <c r="P49" s="332"/>
      <c r="Q49" s="332"/>
      <c r="R49" s="332"/>
      <c r="S49" s="332"/>
      <c r="T49" s="332"/>
      <c r="U49" s="332"/>
      <c r="V49" s="332"/>
      <c r="W49" s="332"/>
      <c r="X49" s="332"/>
      <c r="Y49" s="332"/>
      <c r="Z49" s="333"/>
    </row>
    <row r="50" spans="1:26" ht="19.899999999999999" customHeight="1" thickBot="1">
      <c r="B50" s="334"/>
      <c r="C50" s="335" t="s">
        <v>156</v>
      </c>
      <c r="D50" s="336" t="s">
        <v>148</v>
      </c>
      <c r="E50" s="337">
        <f>SUM(E45:E49)</f>
        <v>0</v>
      </c>
      <c r="F50" s="338"/>
      <c r="G50" s="338"/>
      <c r="H50" s="338"/>
      <c r="I50" s="338"/>
      <c r="J50" s="338"/>
      <c r="K50" s="338"/>
      <c r="L50" s="338"/>
      <c r="M50" s="338"/>
      <c r="N50" s="338"/>
      <c r="O50" s="338"/>
      <c r="P50" s="338"/>
      <c r="Q50" s="338"/>
      <c r="R50" s="338"/>
      <c r="S50" s="338"/>
      <c r="T50" s="338"/>
      <c r="U50" s="338"/>
      <c r="V50" s="338"/>
      <c r="W50" s="338"/>
      <c r="X50" s="338"/>
      <c r="Y50" s="338"/>
      <c r="Z50" s="339"/>
    </row>
    <row r="51" spans="1:26" s="74" customFormat="1" ht="20.149999999999999" customHeight="1" thickTop="1" thickBot="1">
      <c r="A51" s="77"/>
      <c r="B51" s="1596" t="s">
        <v>252</v>
      </c>
      <c r="C51" s="1597"/>
      <c r="D51" s="343" t="s">
        <v>148</v>
      </c>
      <c r="E51" s="344">
        <f>SUM(E44,E50)</f>
        <v>0</v>
      </c>
      <c r="F51" s="345"/>
      <c r="G51" s="345"/>
      <c r="H51" s="345"/>
      <c r="I51" s="345"/>
      <c r="J51" s="345"/>
      <c r="K51" s="345"/>
      <c r="L51" s="345"/>
      <c r="M51" s="345"/>
      <c r="N51" s="345"/>
      <c r="O51" s="345"/>
      <c r="P51" s="345"/>
      <c r="Q51" s="345"/>
      <c r="R51" s="345"/>
      <c r="S51" s="345"/>
      <c r="T51" s="345"/>
      <c r="U51" s="345"/>
      <c r="V51" s="345"/>
      <c r="W51" s="345"/>
      <c r="X51" s="345"/>
      <c r="Y51" s="345"/>
      <c r="Z51" s="346"/>
    </row>
    <row r="52" spans="1:26" ht="19.899999999999999" customHeight="1">
      <c r="B52" s="1607" t="s">
        <v>412</v>
      </c>
      <c r="C52" s="347" t="s">
        <v>157</v>
      </c>
      <c r="D52" s="348" t="s">
        <v>148</v>
      </c>
      <c r="E52" s="349"/>
      <c r="F52" s="350"/>
      <c r="G52" s="350"/>
      <c r="H52" s="350"/>
      <c r="I52" s="350"/>
      <c r="J52" s="350"/>
      <c r="K52" s="350"/>
      <c r="L52" s="350"/>
      <c r="M52" s="350"/>
      <c r="N52" s="350"/>
      <c r="O52" s="350"/>
      <c r="P52" s="350"/>
      <c r="Q52" s="350"/>
      <c r="R52" s="350"/>
      <c r="S52" s="350"/>
      <c r="T52" s="350"/>
      <c r="U52" s="350"/>
      <c r="V52" s="350"/>
      <c r="W52" s="350"/>
      <c r="X52" s="350"/>
      <c r="Y52" s="350"/>
      <c r="Z52" s="351">
        <f t="shared" ref="Z52:Z57" si="3">SUM(F52:Y52)</f>
        <v>0</v>
      </c>
    </row>
    <row r="53" spans="1:26" ht="19.899999999999999" customHeight="1">
      <c r="B53" s="1607"/>
      <c r="C53" s="352" t="s">
        <v>158</v>
      </c>
      <c r="D53" s="353" t="s">
        <v>148</v>
      </c>
      <c r="E53" s="354"/>
      <c r="F53" s="355"/>
      <c r="G53" s="355"/>
      <c r="H53" s="355"/>
      <c r="I53" s="355"/>
      <c r="J53" s="355"/>
      <c r="K53" s="355"/>
      <c r="L53" s="355"/>
      <c r="M53" s="355"/>
      <c r="N53" s="355"/>
      <c r="O53" s="355"/>
      <c r="P53" s="355"/>
      <c r="Q53" s="355"/>
      <c r="R53" s="355"/>
      <c r="S53" s="355"/>
      <c r="T53" s="355"/>
      <c r="U53" s="355"/>
      <c r="V53" s="355"/>
      <c r="W53" s="355"/>
      <c r="X53" s="355"/>
      <c r="Y53" s="355"/>
      <c r="Z53" s="356">
        <f t="shared" si="3"/>
        <v>0</v>
      </c>
    </row>
    <row r="54" spans="1:26" ht="19.899999999999999" customHeight="1">
      <c r="B54" s="1607"/>
      <c r="C54" s="352"/>
      <c r="D54" s="353" t="s">
        <v>148</v>
      </c>
      <c r="E54" s="354"/>
      <c r="F54" s="355"/>
      <c r="G54" s="355"/>
      <c r="H54" s="355"/>
      <c r="I54" s="355"/>
      <c r="J54" s="355"/>
      <c r="K54" s="355"/>
      <c r="L54" s="355"/>
      <c r="M54" s="355"/>
      <c r="N54" s="355"/>
      <c r="O54" s="355"/>
      <c r="P54" s="355"/>
      <c r="Q54" s="355"/>
      <c r="R54" s="355"/>
      <c r="S54" s="355"/>
      <c r="T54" s="355"/>
      <c r="U54" s="355"/>
      <c r="V54" s="355"/>
      <c r="W54" s="355"/>
      <c r="X54" s="355"/>
      <c r="Y54" s="355"/>
      <c r="Z54" s="356">
        <f t="shared" si="3"/>
        <v>0</v>
      </c>
    </row>
    <row r="55" spans="1:26" ht="19.899999999999999" customHeight="1">
      <c r="B55" s="1607"/>
      <c r="C55" s="352"/>
      <c r="D55" s="353" t="s">
        <v>148</v>
      </c>
      <c r="E55" s="354"/>
      <c r="F55" s="355"/>
      <c r="G55" s="355"/>
      <c r="H55" s="355"/>
      <c r="I55" s="355"/>
      <c r="J55" s="355"/>
      <c r="K55" s="355"/>
      <c r="L55" s="355"/>
      <c r="M55" s="355"/>
      <c r="N55" s="355"/>
      <c r="O55" s="355"/>
      <c r="P55" s="355"/>
      <c r="Q55" s="355"/>
      <c r="R55" s="355"/>
      <c r="S55" s="355"/>
      <c r="T55" s="355"/>
      <c r="U55" s="355"/>
      <c r="V55" s="355"/>
      <c r="W55" s="355"/>
      <c r="X55" s="355"/>
      <c r="Y55" s="355"/>
      <c r="Z55" s="356">
        <f t="shared" si="3"/>
        <v>0</v>
      </c>
    </row>
    <row r="56" spans="1:26" ht="19.899999999999999" customHeight="1">
      <c r="A56" s="78"/>
      <c r="B56" s="1607"/>
      <c r="C56" s="357"/>
      <c r="D56" s="358" t="s">
        <v>148</v>
      </c>
      <c r="E56" s="359"/>
      <c r="F56" s="360"/>
      <c r="G56" s="360"/>
      <c r="H56" s="360"/>
      <c r="I56" s="360"/>
      <c r="J56" s="360"/>
      <c r="K56" s="360"/>
      <c r="L56" s="360"/>
      <c r="M56" s="360"/>
      <c r="N56" s="360"/>
      <c r="O56" s="360"/>
      <c r="P56" s="360"/>
      <c r="Q56" s="360"/>
      <c r="R56" s="360"/>
      <c r="S56" s="360"/>
      <c r="T56" s="360"/>
      <c r="U56" s="360"/>
      <c r="V56" s="360"/>
      <c r="W56" s="360"/>
      <c r="X56" s="360"/>
      <c r="Y56" s="360"/>
      <c r="Z56" s="361">
        <f t="shared" si="3"/>
        <v>0</v>
      </c>
    </row>
    <row r="57" spans="1:26" ht="19.899999999999999" customHeight="1" thickBot="1">
      <c r="A57" s="78"/>
      <c r="B57" s="1596" t="s">
        <v>413</v>
      </c>
      <c r="C57" s="1597"/>
      <c r="D57" s="343" t="s">
        <v>148</v>
      </c>
      <c r="E57" s="344"/>
      <c r="F57" s="345">
        <f>SUM(F52:F56)</f>
        <v>0</v>
      </c>
      <c r="G57" s="345">
        <f t="shared" ref="G57:X57" si="4">SUM(G52:G56)</f>
        <v>0</v>
      </c>
      <c r="H57" s="345">
        <f t="shared" si="4"/>
        <v>0</v>
      </c>
      <c r="I57" s="345">
        <f t="shared" si="4"/>
        <v>0</v>
      </c>
      <c r="J57" s="345">
        <f t="shared" si="4"/>
        <v>0</v>
      </c>
      <c r="K57" s="345">
        <f t="shared" si="4"/>
        <v>0</v>
      </c>
      <c r="L57" s="345">
        <f t="shared" si="4"/>
        <v>0</v>
      </c>
      <c r="M57" s="345">
        <f t="shared" si="4"/>
        <v>0</v>
      </c>
      <c r="N57" s="345">
        <f t="shared" si="4"/>
        <v>0</v>
      </c>
      <c r="O57" s="345">
        <f t="shared" si="4"/>
        <v>0</v>
      </c>
      <c r="P57" s="345">
        <f t="shared" si="4"/>
        <v>0</v>
      </c>
      <c r="Q57" s="345">
        <f t="shared" si="4"/>
        <v>0</v>
      </c>
      <c r="R57" s="345">
        <f t="shared" si="4"/>
        <v>0</v>
      </c>
      <c r="S57" s="345">
        <f t="shared" si="4"/>
        <v>0</v>
      </c>
      <c r="T57" s="345">
        <f t="shared" si="4"/>
        <v>0</v>
      </c>
      <c r="U57" s="345">
        <f t="shared" si="4"/>
        <v>0</v>
      </c>
      <c r="V57" s="345">
        <f t="shared" si="4"/>
        <v>0</v>
      </c>
      <c r="W57" s="345">
        <f t="shared" si="4"/>
        <v>0</v>
      </c>
      <c r="X57" s="345">
        <f t="shared" si="4"/>
        <v>0</v>
      </c>
      <c r="Y57" s="345">
        <f>SUM(Y52:Y56)</f>
        <v>0</v>
      </c>
      <c r="Z57" s="362">
        <f t="shared" si="3"/>
        <v>0</v>
      </c>
    </row>
    <row r="58" spans="1:26" ht="20.95" customHeight="1" thickBot="1">
      <c r="B58" s="1598" t="s">
        <v>414</v>
      </c>
      <c r="C58" s="1599"/>
      <c r="D58" s="343" t="s">
        <v>148</v>
      </c>
      <c r="E58" s="344">
        <f>SUM(E51,E57)</f>
        <v>0</v>
      </c>
      <c r="F58" s="345">
        <f>SUM(F51,F57)</f>
        <v>0</v>
      </c>
      <c r="G58" s="345">
        <f t="shared" ref="G58:H58" si="5">SUM(G51,G57)</f>
        <v>0</v>
      </c>
      <c r="H58" s="345">
        <f t="shared" si="5"/>
        <v>0</v>
      </c>
      <c r="I58" s="345">
        <f>SUM(I51,I57)</f>
        <v>0</v>
      </c>
      <c r="J58" s="345">
        <f t="shared" ref="J58:X58" si="6">SUM(J51,J57)</f>
        <v>0</v>
      </c>
      <c r="K58" s="345">
        <f t="shared" si="6"/>
        <v>0</v>
      </c>
      <c r="L58" s="345">
        <f t="shared" si="6"/>
        <v>0</v>
      </c>
      <c r="M58" s="345">
        <f t="shared" si="6"/>
        <v>0</v>
      </c>
      <c r="N58" s="345">
        <f t="shared" si="6"/>
        <v>0</v>
      </c>
      <c r="O58" s="345">
        <f t="shared" si="6"/>
        <v>0</v>
      </c>
      <c r="P58" s="345">
        <f t="shared" si="6"/>
        <v>0</v>
      </c>
      <c r="Q58" s="345">
        <f t="shared" si="6"/>
        <v>0</v>
      </c>
      <c r="R58" s="345">
        <f t="shared" si="6"/>
        <v>0</v>
      </c>
      <c r="S58" s="345">
        <f t="shared" si="6"/>
        <v>0</v>
      </c>
      <c r="T58" s="345">
        <f t="shared" si="6"/>
        <v>0</v>
      </c>
      <c r="U58" s="345">
        <f t="shared" si="6"/>
        <v>0</v>
      </c>
      <c r="V58" s="345">
        <f t="shared" si="6"/>
        <v>0</v>
      </c>
      <c r="W58" s="345">
        <f t="shared" si="6"/>
        <v>0</v>
      </c>
      <c r="X58" s="345">
        <f t="shared" si="6"/>
        <v>0</v>
      </c>
      <c r="Y58" s="363">
        <f>SUM(Y51,Y57)</f>
        <v>0</v>
      </c>
      <c r="Z58" s="364">
        <f>SUM(E58:Y58)</f>
        <v>0</v>
      </c>
    </row>
    <row r="59" spans="1:26" ht="6.05" customHeight="1">
      <c r="B59" s="76"/>
      <c r="C59" s="76"/>
      <c r="D59" s="365"/>
      <c r="E59" s="366"/>
      <c r="F59" s="366"/>
      <c r="G59" s="366"/>
      <c r="H59" s="366"/>
      <c r="I59" s="366"/>
      <c r="J59" s="366"/>
      <c r="K59" s="366"/>
      <c r="L59" s="366"/>
      <c r="M59" s="366"/>
      <c r="N59" s="366"/>
      <c r="O59" s="366"/>
      <c r="P59" s="366"/>
      <c r="Q59" s="366"/>
      <c r="R59" s="366"/>
      <c r="S59" s="366"/>
      <c r="T59" s="366"/>
      <c r="U59" s="366"/>
      <c r="V59" s="366"/>
      <c r="W59" s="366"/>
      <c r="X59" s="366"/>
      <c r="Y59" s="366"/>
      <c r="Z59" s="366"/>
    </row>
    <row r="60" spans="1:26" ht="16.55" customHeight="1">
      <c r="B60" s="367" t="s">
        <v>332</v>
      </c>
    </row>
    <row r="61" spans="1:26" ht="16.55" customHeight="1">
      <c r="B61" s="72" t="s">
        <v>572</v>
      </c>
    </row>
    <row r="62" spans="1:26" ht="16.55" customHeight="1">
      <c r="B62" s="72" t="s">
        <v>333</v>
      </c>
    </row>
    <row r="63" spans="1:26" ht="16.55" customHeight="1" thickBot="1">
      <c r="B63" s="72" t="s">
        <v>573</v>
      </c>
    </row>
    <row r="64" spans="1:26" ht="16.55" customHeight="1">
      <c r="B64" s="72" t="s">
        <v>419</v>
      </c>
      <c r="U64" s="1613" t="s">
        <v>168</v>
      </c>
      <c r="V64" s="1614"/>
      <c r="W64" s="1614"/>
      <c r="X64" s="1614"/>
      <c r="Y64" s="1614"/>
      <c r="Z64" s="1615"/>
    </row>
    <row r="65" spans="1:30" ht="16.55" customHeight="1" thickBot="1">
      <c r="U65" s="1616"/>
      <c r="V65" s="1617"/>
      <c r="W65" s="1617"/>
      <c r="X65" s="1617"/>
      <c r="Y65" s="1617"/>
      <c r="Z65" s="1618"/>
    </row>
    <row r="66" spans="1:30" ht="16.55" customHeight="1">
      <c r="U66" s="1023"/>
      <c r="V66" s="1023"/>
      <c r="W66" s="1023"/>
      <c r="X66" s="1023"/>
      <c r="Y66" s="1023"/>
      <c r="Z66" s="1023"/>
    </row>
    <row r="67" spans="1:30" s="307" customFormat="1" ht="19.5" customHeight="1" thickBot="1">
      <c r="B67" s="312" t="s">
        <v>1066</v>
      </c>
      <c r="C67" s="313"/>
      <c r="D67" s="313"/>
      <c r="E67" s="313"/>
      <c r="F67" s="313"/>
      <c r="G67" s="313"/>
      <c r="H67" s="313"/>
      <c r="I67" s="313"/>
      <c r="J67" s="313"/>
      <c r="K67" s="313"/>
      <c r="L67" s="313"/>
      <c r="M67" s="313"/>
      <c r="N67" s="313"/>
      <c r="O67" s="313"/>
      <c r="P67" s="313"/>
      <c r="Q67" s="313"/>
      <c r="R67" s="313"/>
      <c r="S67" s="313"/>
      <c r="T67" s="313"/>
      <c r="U67" s="313"/>
      <c r="V67" s="313"/>
      <c r="W67" s="313"/>
      <c r="X67" s="313"/>
      <c r="Y67" s="313"/>
      <c r="Z67" s="314"/>
      <c r="AA67" s="309"/>
      <c r="AB67" s="309"/>
      <c r="AC67" s="309"/>
      <c r="AD67" s="309"/>
    </row>
    <row r="68" spans="1:30" ht="22.7" customHeight="1" thickBot="1">
      <c r="B68" s="1600" t="s">
        <v>85</v>
      </c>
      <c r="C68" s="1601"/>
      <c r="D68" s="1604" t="s">
        <v>147</v>
      </c>
      <c r="E68" s="1609" t="s">
        <v>1067</v>
      </c>
      <c r="F68" s="1608" t="s">
        <v>206</v>
      </c>
      <c r="G68" s="1608"/>
      <c r="H68" s="1608"/>
      <c r="I68" s="1608"/>
      <c r="J68" s="1608"/>
      <c r="K68" s="1608"/>
      <c r="L68" s="1608"/>
      <c r="M68" s="1608"/>
      <c r="N68" s="1608"/>
      <c r="O68" s="1608"/>
      <c r="P68" s="1608"/>
      <c r="Q68" s="1608"/>
      <c r="R68" s="1608"/>
      <c r="S68" s="1608"/>
      <c r="T68" s="1608"/>
      <c r="U68" s="1608"/>
      <c r="V68" s="1608"/>
      <c r="W68" s="1608"/>
      <c r="X68" s="1608"/>
      <c r="Y68" s="1608"/>
      <c r="Z68" s="1604" t="s">
        <v>86</v>
      </c>
    </row>
    <row r="69" spans="1:30" s="74" customFormat="1" ht="22.7" customHeight="1" thickBot="1">
      <c r="A69" s="77"/>
      <c r="B69" s="1602"/>
      <c r="C69" s="1603"/>
      <c r="D69" s="1605"/>
      <c r="E69" s="1610"/>
      <c r="F69" s="315" t="s">
        <v>313</v>
      </c>
      <c r="G69" s="315" t="s">
        <v>314</v>
      </c>
      <c r="H69" s="315" t="s">
        <v>315</v>
      </c>
      <c r="I69" s="315" t="s">
        <v>316</v>
      </c>
      <c r="J69" s="315" t="s">
        <v>317</v>
      </c>
      <c r="K69" s="315" t="s">
        <v>318</v>
      </c>
      <c r="L69" s="315" t="s">
        <v>319</v>
      </c>
      <c r="M69" s="315" t="s">
        <v>320</v>
      </c>
      <c r="N69" s="315" t="s">
        <v>321</v>
      </c>
      <c r="O69" s="315" t="s">
        <v>322</v>
      </c>
      <c r="P69" s="315" t="s">
        <v>323</v>
      </c>
      <c r="Q69" s="315" t="s">
        <v>324</v>
      </c>
      <c r="R69" s="315" t="s">
        <v>325</v>
      </c>
      <c r="S69" s="315" t="s">
        <v>326</v>
      </c>
      <c r="T69" s="315" t="s">
        <v>327</v>
      </c>
      <c r="U69" s="315" t="s">
        <v>328</v>
      </c>
      <c r="V69" s="315" t="s">
        <v>329</v>
      </c>
      <c r="W69" s="315" t="s">
        <v>330</v>
      </c>
      <c r="X69" s="315" t="s">
        <v>331</v>
      </c>
      <c r="Y69" s="315" t="s">
        <v>571</v>
      </c>
      <c r="Z69" s="1605"/>
    </row>
    <row r="70" spans="1:30" s="74" customFormat="1" ht="20.149999999999999" customHeight="1">
      <c r="A70" s="316"/>
      <c r="B70" s="1611" t="s">
        <v>87</v>
      </c>
      <c r="C70" s="317" t="s">
        <v>149</v>
      </c>
      <c r="D70" s="318" t="s">
        <v>148</v>
      </c>
      <c r="E70" s="319"/>
      <c r="F70" s="320"/>
      <c r="G70" s="320"/>
      <c r="H70" s="320"/>
      <c r="I70" s="320"/>
      <c r="J70" s="320"/>
      <c r="K70" s="320"/>
      <c r="L70" s="320"/>
      <c r="M70" s="320"/>
      <c r="N70" s="320"/>
      <c r="O70" s="320"/>
      <c r="P70" s="320"/>
      <c r="Q70" s="320"/>
      <c r="R70" s="320"/>
      <c r="S70" s="320"/>
      <c r="T70" s="320"/>
      <c r="U70" s="320"/>
      <c r="V70" s="320"/>
      <c r="W70" s="320"/>
      <c r="X70" s="320"/>
      <c r="Y70" s="320"/>
      <c r="Z70" s="321"/>
    </row>
    <row r="71" spans="1:30" s="74" customFormat="1" ht="20.149999999999999" customHeight="1">
      <c r="A71" s="316"/>
      <c r="B71" s="1607"/>
      <c r="C71" s="322"/>
      <c r="D71" s="323" t="s">
        <v>148</v>
      </c>
      <c r="E71" s="324"/>
      <c r="F71" s="325"/>
      <c r="G71" s="325"/>
      <c r="H71" s="325"/>
      <c r="I71" s="325"/>
      <c r="J71" s="325"/>
      <c r="K71" s="325"/>
      <c r="L71" s="325"/>
      <c r="M71" s="325"/>
      <c r="N71" s="325"/>
      <c r="O71" s="325"/>
      <c r="P71" s="325"/>
      <c r="Q71" s="325"/>
      <c r="R71" s="325"/>
      <c r="S71" s="325"/>
      <c r="T71" s="325"/>
      <c r="U71" s="325"/>
      <c r="V71" s="325"/>
      <c r="W71" s="325"/>
      <c r="X71" s="325"/>
      <c r="Y71" s="325"/>
      <c r="Z71" s="326"/>
    </row>
    <row r="72" spans="1:30" s="74" customFormat="1" ht="20.149999999999999" customHeight="1">
      <c r="A72" s="316"/>
      <c r="B72" s="1607"/>
      <c r="C72" s="322"/>
      <c r="D72" s="323" t="s">
        <v>148</v>
      </c>
      <c r="E72" s="324"/>
      <c r="F72" s="325"/>
      <c r="G72" s="325"/>
      <c r="H72" s="325"/>
      <c r="I72" s="325"/>
      <c r="J72" s="325"/>
      <c r="K72" s="325"/>
      <c r="L72" s="325"/>
      <c r="M72" s="325"/>
      <c r="N72" s="325"/>
      <c r="O72" s="325"/>
      <c r="P72" s="325"/>
      <c r="Q72" s="325"/>
      <c r="R72" s="325"/>
      <c r="S72" s="325"/>
      <c r="T72" s="325"/>
      <c r="U72" s="325"/>
      <c r="V72" s="325"/>
      <c r="W72" s="325"/>
      <c r="X72" s="325"/>
      <c r="Y72" s="325"/>
      <c r="Z72" s="326"/>
    </row>
    <row r="73" spans="1:30" s="74" customFormat="1" ht="20.149999999999999" customHeight="1">
      <c r="A73" s="316"/>
      <c r="B73" s="1607"/>
      <c r="C73" s="327"/>
      <c r="D73" s="328" t="s">
        <v>148</v>
      </c>
      <c r="E73" s="324"/>
      <c r="F73" s="325"/>
      <c r="G73" s="325"/>
      <c r="H73" s="325"/>
      <c r="I73" s="325"/>
      <c r="J73" s="325"/>
      <c r="K73" s="325"/>
      <c r="L73" s="325"/>
      <c r="M73" s="325"/>
      <c r="N73" s="325"/>
      <c r="O73" s="325"/>
      <c r="P73" s="325"/>
      <c r="Q73" s="325"/>
      <c r="R73" s="325"/>
      <c r="S73" s="325"/>
      <c r="T73" s="325"/>
      <c r="U73" s="325"/>
      <c r="V73" s="325"/>
      <c r="W73" s="325"/>
      <c r="X73" s="325"/>
      <c r="Y73" s="325"/>
      <c r="Z73" s="326"/>
    </row>
    <row r="74" spans="1:30" s="74" customFormat="1" ht="20.149999999999999" customHeight="1">
      <c r="A74" s="316"/>
      <c r="B74" s="1607"/>
      <c r="C74" s="329"/>
      <c r="D74" s="330" t="s">
        <v>148</v>
      </c>
      <c r="E74" s="331"/>
      <c r="F74" s="332"/>
      <c r="G74" s="332"/>
      <c r="H74" s="332"/>
      <c r="I74" s="332"/>
      <c r="J74" s="332"/>
      <c r="K74" s="332"/>
      <c r="L74" s="332"/>
      <c r="M74" s="332"/>
      <c r="N74" s="332"/>
      <c r="O74" s="332"/>
      <c r="P74" s="332"/>
      <c r="Q74" s="332"/>
      <c r="R74" s="332"/>
      <c r="S74" s="332"/>
      <c r="T74" s="332"/>
      <c r="U74" s="332"/>
      <c r="V74" s="332"/>
      <c r="W74" s="332"/>
      <c r="X74" s="332"/>
      <c r="Y74" s="332"/>
      <c r="Z74" s="333"/>
    </row>
    <row r="75" spans="1:30" s="74" customFormat="1" ht="20.149999999999999" customHeight="1" thickBot="1">
      <c r="A75" s="316"/>
      <c r="B75" s="334"/>
      <c r="C75" s="335" t="s">
        <v>155</v>
      </c>
      <c r="D75" s="336" t="s">
        <v>148</v>
      </c>
      <c r="E75" s="337">
        <f>SUM(E70:E74)</f>
        <v>0</v>
      </c>
      <c r="F75" s="338"/>
      <c r="G75" s="338"/>
      <c r="H75" s="338"/>
      <c r="I75" s="338"/>
      <c r="J75" s="338"/>
      <c r="K75" s="338"/>
      <c r="L75" s="338"/>
      <c r="M75" s="338"/>
      <c r="N75" s="338"/>
      <c r="O75" s="338"/>
      <c r="P75" s="338"/>
      <c r="Q75" s="338"/>
      <c r="R75" s="338"/>
      <c r="S75" s="338"/>
      <c r="T75" s="338"/>
      <c r="U75" s="338"/>
      <c r="V75" s="338"/>
      <c r="W75" s="338"/>
      <c r="X75" s="338"/>
      <c r="Y75" s="338"/>
      <c r="Z75" s="339"/>
    </row>
    <row r="76" spans="1:30" ht="19.899999999999999" customHeight="1" thickTop="1">
      <c r="A76" s="78"/>
      <c r="B76" s="1607" t="s">
        <v>165</v>
      </c>
      <c r="C76" s="322" t="s">
        <v>88</v>
      </c>
      <c r="D76" s="323" t="s">
        <v>148</v>
      </c>
      <c r="E76" s="340"/>
      <c r="F76" s="341"/>
      <c r="G76" s="341"/>
      <c r="H76" s="341"/>
      <c r="I76" s="341"/>
      <c r="J76" s="341"/>
      <c r="K76" s="341"/>
      <c r="L76" s="341"/>
      <c r="M76" s="341"/>
      <c r="N76" s="341"/>
      <c r="O76" s="341"/>
      <c r="P76" s="341"/>
      <c r="Q76" s="341"/>
      <c r="R76" s="341"/>
      <c r="S76" s="341"/>
      <c r="T76" s="341"/>
      <c r="U76" s="341"/>
      <c r="V76" s="341"/>
      <c r="W76" s="341"/>
      <c r="X76" s="341"/>
      <c r="Y76" s="341"/>
      <c r="Z76" s="342"/>
    </row>
    <row r="77" spans="1:30" ht="19.899999999999999" customHeight="1">
      <c r="A77" s="78"/>
      <c r="B77" s="1607"/>
      <c r="C77" s="322"/>
      <c r="D77" s="323" t="s">
        <v>148</v>
      </c>
      <c r="E77" s="324"/>
      <c r="F77" s="325"/>
      <c r="G77" s="325"/>
      <c r="H77" s="325"/>
      <c r="I77" s="325"/>
      <c r="J77" s="325"/>
      <c r="K77" s="325"/>
      <c r="L77" s="325"/>
      <c r="M77" s="325"/>
      <c r="N77" s="325"/>
      <c r="O77" s="325"/>
      <c r="P77" s="325"/>
      <c r="Q77" s="325"/>
      <c r="R77" s="325"/>
      <c r="S77" s="325"/>
      <c r="T77" s="325"/>
      <c r="U77" s="325"/>
      <c r="V77" s="325"/>
      <c r="W77" s="325"/>
      <c r="X77" s="325"/>
      <c r="Y77" s="325"/>
      <c r="Z77" s="326"/>
    </row>
    <row r="78" spans="1:30" ht="19.899999999999999" customHeight="1">
      <c r="A78" s="78"/>
      <c r="B78" s="1607"/>
      <c r="C78" s="322"/>
      <c r="D78" s="323" t="s">
        <v>148</v>
      </c>
      <c r="E78" s="324"/>
      <c r="F78" s="325"/>
      <c r="G78" s="325"/>
      <c r="H78" s="325"/>
      <c r="I78" s="325"/>
      <c r="J78" s="325"/>
      <c r="K78" s="325"/>
      <c r="L78" s="325"/>
      <c r="M78" s="325"/>
      <c r="N78" s="325"/>
      <c r="O78" s="325"/>
      <c r="P78" s="325"/>
      <c r="Q78" s="325"/>
      <c r="R78" s="325"/>
      <c r="S78" s="325"/>
      <c r="T78" s="325"/>
      <c r="U78" s="325"/>
      <c r="V78" s="325"/>
      <c r="W78" s="325"/>
      <c r="X78" s="325"/>
      <c r="Y78" s="325"/>
      <c r="Z78" s="326"/>
    </row>
    <row r="79" spans="1:30" ht="19.899999999999999" customHeight="1">
      <c r="B79" s="1607"/>
      <c r="C79" s="327"/>
      <c r="D79" s="328" t="s">
        <v>148</v>
      </c>
      <c r="E79" s="324"/>
      <c r="F79" s="325"/>
      <c r="G79" s="325"/>
      <c r="H79" s="325"/>
      <c r="I79" s="325"/>
      <c r="J79" s="325"/>
      <c r="K79" s="325"/>
      <c r="L79" s="325"/>
      <c r="M79" s="325"/>
      <c r="N79" s="325"/>
      <c r="O79" s="325"/>
      <c r="P79" s="325"/>
      <c r="Q79" s="325"/>
      <c r="R79" s="325"/>
      <c r="S79" s="325"/>
      <c r="T79" s="325"/>
      <c r="U79" s="325"/>
      <c r="V79" s="325"/>
      <c r="W79" s="325"/>
      <c r="X79" s="325"/>
      <c r="Y79" s="325"/>
      <c r="Z79" s="326"/>
    </row>
    <row r="80" spans="1:30" ht="19.899999999999999" customHeight="1">
      <c r="B80" s="1607"/>
      <c r="C80" s="329"/>
      <c r="D80" s="330" t="s">
        <v>148</v>
      </c>
      <c r="E80" s="331"/>
      <c r="F80" s="332"/>
      <c r="G80" s="332"/>
      <c r="H80" s="332"/>
      <c r="I80" s="332"/>
      <c r="J80" s="332"/>
      <c r="K80" s="332"/>
      <c r="L80" s="332"/>
      <c r="M80" s="332"/>
      <c r="N80" s="332"/>
      <c r="O80" s="332"/>
      <c r="P80" s="332"/>
      <c r="Q80" s="332"/>
      <c r="R80" s="332"/>
      <c r="S80" s="332"/>
      <c r="T80" s="332"/>
      <c r="U80" s="332"/>
      <c r="V80" s="332"/>
      <c r="W80" s="332"/>
      <c r="X80" s="332"/>
      <c r="Y80" s="332"/>
      <c r="Z80" s="333"/>
    </row>
    <row r="81" spans="1:26" ht="19.899999999999999" customHeight="1" thickBot="1">
      <c r="B81" s="334"/>
      <c r="C81" s="335" t="s">
        <v>156</v>
      </c>
      <c r="D81" s="336" t="s">
        <v>148</v>
      </c>
      <c r="E81" s="337">
        <f>SUM(E76:E80)</f>
        <v>0</v>
      </c>
      <c r="F81" s="338"/>
      <c r="G81" s="338"/>
      <c r="H81" s="338"/>
      <c r="I81" s="338"/>
      <c r="J81" s="338"/>
      <c r="K81" s="338"/>
      <c r="L81" s="338"/>
      <c r="M81" s="338"/>
      <c r="N81" s="338"/>
      <c r="O81" s="338"/>
      <c r="P81" s="338"/>
      <c r="Q81" s="338"/>
      <c r="R81" s="338"/>
      <c r="S81" s="338"/>
      <c r="T81" s="338"/>
      <c r="U81" s="338"/>
      <c r="V81" s="338"/>
      <c r="W81" s="338"/>
      <c r="X81" s="338"/>
      <c r="Y81" s="338"/>
      <c r="Z81" s="339"/>
    </row>
    <row r="82" spans="1:26" s="74" customFormat="1" ht="20.149999999999999" customHeight="1" thickTop="1" thickBot="1">
      <c r="A82" s="77"/>
      <c r="B82" s="1596" t="s">
        <v>252</v>
      </c>
      <c r="C82" s="1597"/>
      <c r="D82" s="343" t="s">
        <v>148</v>
      </c>
      <c r="E82" s="344">
        <f>SUM(E75,E81)</f>
        <v>0</v>
      </c>
      <c r="F82" s="345"/>
      <c r="G82" s="345"/>
      <c r="H82" s="345"/>
      <c r="I82" s="345"/>
      <c r="J82" s="345"/>
      <c r="K82" s="345"/>
      <c r="L82" s="345"/>
      <c r="M82" s="345"/>
      <c r="N82" s="345"/>
      <c r="O82" s="345"/>
      <c r="P82" s="345"/>
      <c r="Q82" s="345"/>
      <c r="R82" s="345"/>
      <c r="S82" s="345"/>
      <c r="T82" s="345"/>
      <c r="U82" s="345"/>
      <c r="V82" s="345"/>
      <c r="W82" s="345"/>
      <c r="X82" s="345"/>
      <c r="Y82" s="345"/>
      <c r="Z82" s="346"/>
    </row>
    <row r="83" spans="1:26" ht="19.899999999999999" customHeight="1">
      <c r="B83" s="1607" t="s">
        <v>412</v>
      </c>
      <c r="C83" s="347" t="s">
        <v>157</v>
      </c>
      <c r="D83" s="348" t="s">
        <v>148</v>
      </c>
      <c r="E83" s="349"/>
      <c r="F83" s="350"/>
      <c r="G83" s="350"/>
      <c r="H83" s="350"/>
      <c r="I83" s="350"/>
      <c r="J83" s="350"/>
      <c r="K83" s="350"/>
      <c r="L83" s="350"/>
      <c r="M83" s="350"/>
      <c r="N83" s="350"/>
      <c r="O83" s="350"/>
      <c r="P83" s="350"/>
      <c r="Q83" s="350"/>
      <c r="R83" s="350"/>
      <c r="S83" s="350"/>
      <c r="T83" s="350"/>
      <c r="U83" s="350"/>
      <c r="V83" s="350"/>
      <c r="W83" s="350"/>
      <c r="X83" s="350"/>
      <c r="Y83" s="350"/>
      <c r="Z83" s="351">
        <f t="shared" ref="Z83:Z88" si="7">SUM(F83:Y83)</f>
        <v>0</v>
      </c>
    </row>
    <row r="84" spans="1:26" ht="19.899999999999999" customHeight="1">
      <c r="B84" s="1607"/>
      <c r="C84" s="352" t="s">
        <v>158</v>
      </c>
      <c r="D84" s="353" t="s">
        <v>148</v>
      </c>
      <c r="E84" s="354"/>
      <c r="F84" s="355"/>
      <c r="G84" s="355"/>
      <c r="H84" s="355"/>
      <c r="I84" s="355"/>
      <c r="J84" s="355"/>
      <c r="K84" s="355"/>
      <c r="L84" s="355"/>
      <c r="M84" s="355"/>
      <c r="N84" s="355"/>
      <c r="O84" s="355"/>
      <c r="P84" s="355"/>
      <c r="Q84" s="355"/>
      <c r="R84" s="355"/>
      <c r="S84" s="355"/>
      <c r="T84" s="355"/>
      <c r="U84" s="355"/>
      <c r="V84" s="355"/>
      <c r="W84" s="355"/>
      <c r="X84" s="355"/>
      <c r="Y84" s="355"/>
      <c r="Z84" s="356">
        <f t="shared" si="7"/>
        <v>0</v>
      </c>
    </row>
    <row r="85" spans="1:26" ht="19.899999999999999" customHeight="1">
      <c r="B85" s="1607"/>
      <c r="C85" s="352"/>
      <c r="D85" s="353" t="s">
        <v>148</v>
      </c>
      <c r="E85" s="354"/>
      <c r="F85" s="355"/>
      <c r="G85" s="355"/>
      <c r="H85" s="355"/>
      <c r="I85" s="355"/>
      <c r="J85" s="355"/>
      <c r="K85" s="355"/>
      <c r="L85" s="355"/>
      <c r="M85" s="355"/>
      <c r="N85" s="355"/>
      <c r="O85" s="355"/>
      <c r="P85" s="355"/>
      <c r="Q85" s="355"/>
      <c r="R85" s="355"/>
      <c r="S85" s="355"/>
      <c r="T85" s="355"/>
      <c r="U85" s="355"/>
      <c r="V85" s="355"/>
      <c r="W85" s="355"/>
      <c r="X85" s="355"/>
      <c r="Y85" s="355"/>
      <c r="Z85" s="356">
        <f t="shared" si="7"/>
        <v>0</v>
      </c>
    </row>
    <row r="86" spans="1:26" ht="19.899999999999999" customHeight="1">
      <c r="B86" s="1607"/>
      <c r="C86" s="352"/>
      <c r="D86" s="353" t="s">
        <v>148</v>
      </c>
      <c r="E86" s="354"/>
      <c r="F86" s="355"/>
      <c r="G86" s="355"/>
      <c r="H86" s="355"/>
      <c r="I86" s="355"/>
      <c r="J86" s="355"/>
      <c r="K86" s="355"/>
      <c r="L86" s="355"/>
      <c r="M86" s="355"/>
      <c r="N86" s="355"/>
      <c r="O86" s="355"/>
      <c r="P86" s="355"/>
      <c r="Q86" s="355"/>
      <c r="R86" s="355"/>
      <c r="S86" s="355"/>
      <c r="T86" s="355"/>
      <c r="U86" s="355"/>
      <c r="V86" s="355"/>
      <c r="W86" s="355"/>
      <c r="X86" s="355"/>
      <c r="Y86" s="355"/>
      <c r="Z86" s="356">
        <f t="shared" si="7"/>
        <v>0</v>
      </c>
    </row>
    <row r="87" spans="1:26" ht="19.899999999999999" customHeight="1">
      <c r="A87" s="78"/>
      <c r="B87" s="1607"/>
      <c r="C87" s="357"/>
      <c r="D87" s="358" t="s">
        <v>148</v>
      </c>
      <c r="E87" s="359"/>
      <c r="F87" s="360"/>
      <c r="G87" s="360"/>
      <c r="H87" s="360"/>
      <c r="I87" s="360"/>
      <c r="J87" s="360"/>
      <c r="K87" s="360"/>
      <c r="L87" s="360"/>
      <c r="M87" s="360"/>
      <c r="N87" s="360"/>
      <c r="O87" s="360"/>
      <c r="P87" s="360"/>
      <c r="Q87" s="360"/>
      <c r="R87" s="360"/>
      <c r="S87" s="360"/>
      <c r="T87" s="360"/>
      <c r="U87" s="360"/>
      <c r="V87" s="360"/>
      <c r="W87" s="360"/>
      <c r="X87" s="360"/>
      <c r="Y87" s="360"/>
      <c r="Z87" s="361">
        <f t="shared" si="7"/>
        <v>0</v>
      </c>
    </row>
    <row r="88" spans="1:26" ht="19.899999999999999" customHeight="1" thickBot="1">
      <c r="A88" s="78"/>
      <c r="B88" s="1596" t="s">
        <v>413</v>
      </c>
      <c r="C88" s="1597"/>
      <c r="D88" s="343" t="s">
        <v>148</v>
      </c>
      <c r="E88" s="344"/>
      <c r="F88" s="345">
        <f>SUM(F83:F87)</f>
        <v>0</v>
      </c>
      <c r="G88" s="345">
        <f t="shared" ref="G88:X88" si="8">SUM(G83:G87)</f>
        <v>0</v>
      </c>
      <c r="H88" s="345">
        <f t="shared" si="8"/>
        <v>0</v>
      </c>
      <c r="I88" s="345">
        <f t="shared" si="8"/>
        <v>0</v>
      </c>
      <c r="J88" s="345">
        <f t="shared" si="8"/>
        <v>0</v>
      </c>
      <c r="K88" s="345">
        <f t="shared" si="8"/>
        <v>0</v>
      </c>
      <c r="L88" s="345">
        <f t="shared" si="8"/>
        <v>0</v>
      </c>
      <c r="M88" s="345">
        <f t="shared" si="8"/>
        <v>0</v>
      </c>
      <c r="N88" s="345">
        <f t="shared" si="8"/>
        <v>0</v>
      </c>
      <c r="O88" s="345">
        <f t="shared" si="8"/>
        <v>0</v>
      </c>
      <c r="P88" s="345">
        <f t="shared" si="8"/>
        <v>0</v>
      </c>
      <c r="Q88" s="345">
        <f t="shared" si="8"/>
        <v>0</v>
      </c>
      <c r="R88" s="345">
        <f t="shared" si="8"/>
        <v>0</v>
      </c>
      <c r="S88" s="345">
        <f t="shared" si="8"/>
        <v>0</v>
      </c>
      <c r="T88" s="345">
        <f t="shared" si="8"/>
        <v>0</v>
      </c>
      <c r="U88" s="345">
        <f t="shared" si="8"/>
        <v>0</v>
      </c>
      <c r="V88" s="345">
        <f t="shared" si="8"/>
        <v>0</v>
      </c>
      <c r="W88" s="345">
        <f t="shared" si="8"/>
        <v>0</v>
      </c>
      <c r="X88" s="345">
        <f t="shared" si="8"/>
        <v>0</v>
      </c>
      <c r="Y88" s="345">
        <f>SUM(Y83:Y87)</f>
        <v>0</v>
      </c>
      <c r="Z88" s="362">
        <f t="shared" si="7"/>
        <v>0</v>
      </c>
    </row>
    <row r="89" spans="1:26" ht="20.95" customHeight="1" thickBot="1">
      <c r="B89" s="1598" t="s">
        <v>414</v>
      </c>
      <c r="C89" s="1599"/>
      <c r="D89" s="343" t="s">
        <v>148</v>
      </c>
      <c r="E89" s="344">
        <f>SUM(E82,E88)</f>
        <v>0</v>
      </c>
      <c r="F89" s="345">
        <f>SUM(F82,F88)</f>
        <v>0</v>
      </c>
      <c r="G89" s="345">
        <f t="shared" ref="G89:H89" si="9">SUM(G82,G88)</f>
        <v>0</v>
      </c>
      <c r="H89" s="345">
        <f t="shared" si="9"/>
        <v>0</v>
      </c>
      <c r="I89" s="345">
        <f>SUM(I82,I88)</f>
        <v>0</v>
      </c>
      <c r="J89" s="345">
        <f t="shared" ref="J89:X89" si="10">SUM(J82,J88)</f>
        <v>0</v>
      </c>
      <c r="K89" s="345">
        <f t="shared" si="10"/>
        <v>0</v>
      </c>
      <c r="L89" s="345">
        <f t="shared" si="10"/>
        <v>0</v>
      </c>
      <c r="M89" s="345">
        <f t="shared" si="10"/>
        <v>0</v>
      </c>
      <c r="N89" s="345">
        <f t="shared" si="10"/>
        <v>0</v>
      </c>
      <c r="O89" s="345">
        <f t="shared" si="10"/>
        <v>0</v>
      </c>
      <c r="P89" s="345">
        <f t="shared" si="10"/>
        <v>0</v>
      </c>
      <c r="Q89" s="345">
        <f t="shared" si="10"/>
        <v>0</v>
      </c>
      <c r="R89" s="345">
        <f t="shared" si="10"/>
        <v>0</v>
      </c>
      <c r="S89" s="345">
        <f t="shared" si="10"/>
        <v>0</v>
      </c>
      <c r="T89" s="345">
        <f t="shared" si="10"/>
        <v>0</v>
      </c>
      <c r="U89" s="345">
        <f t="shared" si="10"/>
        <v>0</v>
      </c>
      <c r="V89" s="345">
        <f t="shared" si="10"/>
        <v>0</v>
      </c>
      <c r="W89" s="345">
        <f t="shared" si="10"/>
        <v>0</v>
      </c>
      <c r="X89" s="345">
        <f t="shared" si="10"/>
        <v>0</v>
      </c>
      <c r="Y89" s="363">
        <f>SUM(Y82,Y88)</f>
        <v>0</v>
      </c>
      <c r="Z89" s="364">
        <f>SUM(E89:Y89)</f>
        <v>0</v>
      </c>
    </row>
    <row r="90" spans="1:26" ht="6.05" customHeight="1">
      <c r="B90" s="76"/>
      <c r="C90" s="76"/>
      <c r="D90" s="365"/>
      <c r="E90" s="366"/>
      <c r="F90" s="366"/>
      <c r="G90" s="366"/>
      <c r="H90" s="366"/>
      <c r="I90" s="366"/>
      <c r="J90" s="366"/>
      <c r="K90" s="366"/>
      <c r="L90" s="366"/>
      <c r="M90" s="366"/>
      <c r="N90" s="366"/>
      <c r="O90" s="366"/>
      <c r="P90" s="366"/>
      <c r="Q90" s="366"/>
      <c r="R90" s="366"/>
      <c r="S90" s="366"/>
      <c r="T90" s="366"/>
      <c r="U90" s="366"/>
      <c r="V90" s="366"/>
      <c r="W90" s="366"/>
      <c r="X90" s="366"/>
      <c r="Y90" s="366"/>
      <c r="Z90" s="366"/>
    </row>
    <row r="91" spans="1:26" ht="16.55" customHeight="1">
      <c r="B91" s="367" t="s">
        <v>332</v>
      </c>
    </row>
    <row r="92" spans="1:26" ht="16.55" customHeight="1">
      <c r="B92" s="72" t="s">
        <v>572</v>
      </c>
    </row>
    <row r="93" spans="1:26" ht="16.55" customHeight="1">
      <c r="B93" s="72" t="s">
        <v>333</v>
      </c>
    </row>
    <row r="94" spans="1:26" ht="16.55" customHeight="1">
      <c r="B94" s="72" t="s">
        <v>573</v>
      </c>
    </row>
    <row r="95" spans="1:26" ht="16.55" customHeight="1">
      <c r="B95" s="72" t="s">
        <v>419</v>
      </c>
      <c r="U95" s="1023"/>
      <c r="V95" s="1023"/>
      <c r="W95" s="1023"/>
      <c r="X95" s="1023"/>
      <c r="Y95" s="1023"/>
      <c r="Z95" s="1023"/>
    </row>
    <row r="96" spans="1:26" ht="16.55" customHeight="1">
      <c r="U96" s="1023"/>
      <c r="V96" s="1023"/>
      <c r="W96" s="1023"/>
      <c r="X96" s="1023"/>
      <c r="Y96" s="1023"/>
      <c r="Z96" s="1023"/>
    </row>
    <row r="97" spans="1:30" ht="16.55" customHeight="1">
      <c r="U97" s="1023"/>
      <c r="V97" s="1023"/>
      <c r="W97" s="1023"/>
      <c r="X97" s="1023"/>
      <c r="Y97" s="1023"/>
      <c r="Z97" s="1023"/>
    </row>
    <row r="98" spans="1:30" ht="19.5" customHeight="1"/>
    <row r="99" spans="1:30" s="307" customFormat="1" ht="19.5" customHeight="1" thickBot="1">
      <c r="B99" s="312" t="s">
        <v>1106</v>
      </c>
      <c r="C99" s="313"/>
      <c r="D99" s="313"/>
      <c r="E99" s="313"/>
      <c r="F99" s="313"/>
      <c r="G99" s="313"/>
      <c r="H99" s="313"/>
      <c r="I99" s="313"/>
      <c r="J99" s="313"/>
      <c r="K99" s="313"/>
      <c r="L99" s="313"/>
      <c r="M99" s="313"/>
      <c r="N99" s="313"/>
      <c r="O99" s="313"/>
      <c r="P99" s="313"/>
      <c r="Q99" s="313"/>
      <c r="R99" s="313"/>
      <c r="S99" s="313"/>
      <c r="T99" s="313"/>
      <c r="U99" s="313"/>
      <c r="V99" s="313"/>
      <c r="W99" s="313"/>
      <c r="X99" s="313"/>
      <c r="Y99" s="313"/>
      <c r="Z99" s="314"/>
      <c r="AA99" s="309"/>
      <c r="AB99" s="309"/>
      <c r="AC99" s="309"/>
      <c r="AD99" s="309"/>
    </row>
    <row r="100" spans="1:30" ht="22.7" customHeight="1" thickBot="1">
      <c r="B100" s="1600" t="s">
        <v>85</v>
      </c>
      <c r="C100" s="1601"/>
      <c r="D100" s="1604" t="s">
        <v>147</v>
      </c>
      <c r="E100" s="1609" t="s">
        <v>1067</v>
      </c>
      <c r="F100" s="1608" t="s">
        <v>206</v>
      </c>
      <c r="G100" s="1608"/>
      <c r="H100" s="1608"/>
      <c r="I100" s="1608"/>
      <c r="J100" s="1608"/>
      <c r="K100" s="1608"/>
      <c r="L100" s="1608"/>
      <c r="M100" s="1608"/>
      <c r="N100" s="1608"/>
      <c r="O100" s="1608"/>
      <c r="P100" s="1608"/>
      <c r="Q100" s="1608"/>
      <c r="R100" s="1608"/>
      <c r="S100" s="1608"/>
      <c r="T100" s="1608"/>
      <c r="U100" s="1608"/>
      <c r="V100" s="1608"/>
      <c r="W100" s="1608"/>
      <c r="X100" s="1608"/>
      <c r="Y100" s="1608"/>
      <c r="Z100" s="1604" t="s">
        <v>86</v>
      </c>
    </row>
    <row r="101" spans="1:30" s="74" customFormat="1" ht="22.7" customHeight="1" thickBot="1">
      <c r="A101" s="77"/>
      <c r="B101" s="1602"/>
      <c r="C101" s="1603"/>
      <c r="D101" s="1605"/>
      <c r="E101" s="1610"/>
      <c r="F101" s="315" t="s">
        <v>313</v>
      </c>
      <c r="G101" s="315" t="s">
        <v>314</v>
      </c>
      <c r="H101" s="315" t="s">
        <v>315</v>
      </c>
      <c r="I101" s="315" t="s">
        <v>316</v>
      </c>
      <c r="J101" s="315" t="s">
        <v>317</v>
      </c>
      <c r="K101" s="315" t="s">
        <v>318</v>
      </c>
      <c r="L101" s="315" t="s">
        <v>319</v>
      </c>
      <c r="M101" s="315" t="s">
        <v>320</v>
      </c>
      <c r="N101" s="315" t="s">
        <v>321</v>
      </c>
      <c r="O101" s="315" t="s">
        <v>322</v>
      </c>
      <c r="P101" s="315" t="s">
        <v>323</v>
      </c>
      <c r="Q101" s="315" t="s">
        <v>324</v>
      </c>
      <c r="R101" s="315" t="s">
        <v>325</v>
      </c>
      <c r="S101" s="315" t="s">
        <v>326</v>
      </c>
      <c r="T101" s="315" t="s">
        <v>327</v>
      </c>
      <c r="U101" s="315" t="s">
        <v>328</v>
      </c>
      <c r="V101" s="315" t="s">
        <v>329</v>
      </c>
      <c r="W101" s="315" t="s">
        <v>330</v>
      </c>
      <c r="X101" s="315" t="s">
        <v>331</v>
      </c>
      <c r="Y101" s="315" t="s">
        <v>571</v>
      </c>
      <c r="Z101" s="1605"/>
    </row>
    <row r="102" spans="1:30" ht="19.899999999999999" customHeight="1">
      <c r="B102" s="1606" t="s">
        <v>420</v>
      </c>
      <c r="C102" s="368" t="s">
        <v>89</v>
      </c>
      <c r="D102" s="369" t="s">
        <v>0</v>
      </c>
      <c r="E102" s="370"/>
      <c r="F102" s="371"/>
      <c r="G102" s="371"/>
      <c r="H102" s="371"/>
      <c r="I102" s="371"/>
      <c r="J102" s="371"/>
      <c r="K102" s="371"/>
      <c r="L102" s="371"/>
      <c r="M102" s="371"/>
      <c r="N102" s="371"/>
      <c r="O102" s="371"/>
      <c r="P102" s="371"/>
      <c r="Q102" s="371"/>
      <c r="R102" s="371"/>
      <c r="S102" s="371"/>
      <c r="T102" s="371"/>
      <c r="U102" s="371"/>
      <c r="V102" s="371"/>
      <c r="W102" s="371"/>
      <c r="X102" s="371"/>
      <c r="Y102" s="371"/>
      <c r="Z102" s="372" t="s">
        <v>160</v>
      </c>
    </row>
    <row r="103" spans="1:30" ht="19.899999999999999" customHeight="1">
      <c r="B103" s="1606"/>
      <c r="C103" s="373" t="s">
        <v>153</v>
      </c>
      <c r="D103" s="374" t="s">
        <v>151</v>
      </c>
      <c r="E103" s="375"/>
      <c r="F103" s="376"/>
      <c r="G103" s="376"/>
      <c r="H103" s="376"/>
      <c r="I103" s="376"/>
      <c r="J103" s="376"/>
      <c r="K103" s="376"/>
      <c r="L103" s="376"/>
      <c r="M103" s="376"/>
      <c r="N103" s="376"/>
      <c r="O103" s="376"/>
      <c r="P103" s="376"/>
      <c r="Q103" s="376"/>
      <c r="R103" s="376"/>
      <c r="S103" s="376"/>
      <c r="T103" s="376"/>
      <c r="U103" s="376"/>
      <c r="V103" s="376"/>
      <c r="W103" s="376"/>
      <c r="X103" s="376"/>
      <c r="Y103" s="376"/>
      <c r="Z103" s="377" t="s">
        <v>161</v>
      </c>
    </row>
    <row r="104" spans="1:30" ht="19.899999999999999" customHeight="1">
      <c r="B104" s="1606"/>
      <c r="C104" s="373" t="s">
        <v>154</v>
      </c>
      <c r="D104" s="374" t="s">
        <v>152</v>
      </c>
      <c r="E104" s="375"/>
      <c r="F104" s="376"/>
      <c r="G104" s="376"/>
      <c r="H104" s="376"/>
      <c r="I104" s="376"/>
      <c r="J104" s="376"/>
      <c r="K104" s="376"/>
      <c r="L104" s="376"/>
      <c r="M104" s="376"/>
      <c r="N104" s="376"/>
      <c r="O104" s="376"/>
      <c r="P104" s="376"/>
      <c r="Q104" s="376"/>
      <c r="R104" s="376"/>
      <c r="S104" s="376"/>
      <c r="T104" s="376"/>
      <c r="U104" s="376"/>
      <c r="V104" s="376"/>
      <c r="W104" s="376"/>
      <c r="X104" s="376"/>
      <c r="Y104" s="376"/>
      <c r="Z104" s="377" t="s">
        <v>160</v>
      </c>
    </row>
    <row r="105" spans="1:30" ht="19.899999999999999" customHeight="1">
      <c r="A105" s="78"/>
      <c r="B105" s="1606"/>
      <c r="C105" s="378" t="s">
        <v>159</v>
      </c>
      <c r="D105" s="379" t="s">
        <v>148</v>
      </c>
      <c r="E105" s="380"/>
      <c r="F105" s="381"/>
      <c r="G105" s="381"/>
      <c r="H105" s="381"/>
      <c r="I105" s="381"/>
      <c r="J105" s="381"/>
      <c r="K105" s="381"/>
      <c r="L105" s="381"/>
      <c r="M105" s="381"/>
      <c r="N105" s="381"/>
      <c r="O105" s="381"/>
      <c r="P105" s="381"/>
      <c r="Q105" s="381"/>
      <c r="R105" s="381"/>
      <c r="S105" s="381"/>
      <c r="T105" s="381"/>
      <c r="U105" s="381"/>
      <c r="V105" s="381"/>
      <c r="W105" s="381"/>
      <c r="X105" s="381"/>
      <c r="Y105" s="381"/>
      <c r="Z105" s="382">
        <f>SUM(F105:Y105)</f>
        <v>0</v>
      </c>
    </row>
    <row r="106" spans="1:30" ht="19.899999999999999" customHeight="1">
      <c r="B106" s="1606"/>
      <c r="C106" s="383" t="s">
        <v>89</v>
      </c>
      <c r="D106" s="384" t="s">
        <v>150</v>
      </c>
      <c r="E106" s="385"/>
      <c r="F106" s="386"/>
      <c r="G106" s="386"/>
      <c r="H106" s="386"/>
      <c r="I106" s="386"/>
      <c r="J106" s="386"/>
      <c r="K106" s="386"/>
      <c r="L106" s="386"/>
      <c r="M106" s="386"/>
      <c r="N106" s="386"/>
      <c r="O106" s="386"/>
      <c r="P106" s="386"/>
      <c r="Q106" s="386"/>
      <c r="R106" s="386"/>
      <c r="S106" s="386"/>
      <c r="T106" s="386"/>
      <c r="U106" s="386"/>
      <c r="V106" s="386"/>
      <c r="W106" s="386"/>
      <c r="X106" s="386"/>
      <c r="Y106" s="386"/>
      <c r="Z106" s="372" t="s">
        <v>160</v>
      </c>
    </row>
    <row r="107" spans="1:30" ht="19.899999999999999" customHeight="1">
      <c r="B107" s="1606"/>
      <c r="C107" s="373" t="s">
        <v>153</v>
      </c>
      <c r="D107" s="374" t="s">
        <v>151</v>
      </c>
      <c r="E107" s="375"/>
      <c r="F107" s="376"/>
      <c r="G107" s="376"/>
      <c r="H107" s="376"/>
      <c r="I107" s="376"/>
      <c r="J107" s="376"/>
      <c r="K107" s="376"/>
      <c r="L107" s="376"/>
      <c r="M107" s="376"/>
      <c r="N107" s="376"/>
      <c r="O107" s="376"/>
      <c r="P107" s="376"/>
      <c r="Q107" s="376"/>
      <c r="R107" s="376"/>
      <c r="S107" s="376"/>
      <c r="T107" s="376"/>
      <c r="U107" s="376"/>
      <c r="V107" s="376"/>
      <c r="W107" s="376"/>
      <c r="X107" s="376"/>
      <c r="Y107" s="376"/>
      <c r="Z107" s="377" t="s">
        <v>161</v>
      </c>
    </row>
    <row r="108" spans="1:30" ht="19.899999999999999" customHeight="1">
      <c r="B108" s="1606"/>
      <c r="C108" s="373" t="s">
        <v>154</v>
      </c>
      <c r="D108" s="374" t="s">
        <v>152</v>
      </c>
      <c r="E108" s="375"/>
      <c r="F108" s="376"/>
      <c r="G108" s="376"/>
      <c r="H108" s="376"/>
      <c r="I108" s="376"/>
      <c r="J108" s="376"/>
      <c r="K108" s="376"/>
      <c r="L108" s="376"/>
      <c r="M108" s="376"/>
      <c r="N108" s="376"/>
      <c r="O108" s="376"/>
      <c r="P108" s="376"/>
      <c r="Q108" s="376"/>
      <c r="R108" s="376"/>
      <c r="S108" s="376"/>
      <c r="T108" s="376"/>
      <c r="U108" s="376"/>
      <c r="V108" s="376"/>
      <c r="W108" s="376"/>
      <c r="X108" s="376"/>
      <c r="Y108" s="376"/>
      <c r="Z108" s="377" t="s">
        <v>160</v>
      </c>
    </row>
    <row r="109" spans="1:30" ht="19.899999999999999" customHeight="1">
      <c r="A109" s="78"/>
      <c r="B109" s="1606"/>
      <c r="C109" s="378" t="s">
        <v>159</v>
      </c>
      <c r="D109" s="379" t="s">
        <v>148</v>
      </c>
      <c r="E109" s="380"/>
      <c r="F109" s="381"/>
      <c r="G109" s="381"/>
      <c r="H109" s="381"/>
      <c r="I109" s="381"/>
      <c r="J109" s="381"/>
      <c r="K109" s="381"/>
      <c r="L109" s="381"/>
      <c r="M109" s="381"/>
      <c r="N109" s="381"/>
      <c r="O109" s="381"/>
      <c r="P109" s="381"/>
      <c r="Q109" s="381"/>
      <c r="R109" s="381"/>
      <c r="S109" s="381"/>
      <c r="T109" s="381"/>
      <c r="U109" s="381"/>
      <c r="V109" s="381"/>
      <c r="W109" s="381"/>
      <c r="X109" s="381"/>
      <c r="Y109" s="381"/>
      <c r="Z109" s="382">
        <f>SUM(F109:Y109)</f>
        <v>0</v>
      </c>
    </row>
    <row r="110" spans="1:30" ht="19.899999999999999" customHeight="1">
      <c r="B110" s="1606"/>
      <c r="C110" s="383" t="s">
        <v>89</v>
      </c>
      <c r="D110" s="384" t="s">
        <v>150</v>
      </c>
      <c r="E110" s="385"/>
      <c r="F110" s="386"/>
      <c r="G110" s="386"/>
      <c r="H110" s="386"/>
      <c r="I110" s="386"/>
      <c r="J110" s="386"/>
      <c r="K110" s="386"/>
      <c r="L110" s="386"/>
      <c r="M110" s="386"/>
      <c r="N110" s="386"/>
      <c r="O110" s="386"/>
      <c r="P110" s="386"/>
      <c r="Q110" s="386"/>
      <c r="R110" s="386"/>
      <c r="S110" s="386"/>
      <c r="T110" s="386"/>
      <c r="U110" s="386"/>
      <c r="V110" s="386"/>
      <c r="W110" s="386"/>
      <c r="X110" s="386"/>
      <c r="Y110" s="386"/>
      <c r="Z110" s="372" t="s">
        <v>160</v>
      </c>
    </row>
    <row r="111" spans="1:30" ht="19.899999999999999" customHeight="1">
      <c r="B111" s="1606"/>
      <c r="C111" s="373" t="s">
        <v>153</v>
      </c>
      <c r="D111" s="374" t="s">
        <v>151</v>
      </c>
      <c r="E111" s="375"/>
      <c r="F111" s="376"/>
      <c r="G111" s="376"/>
      <c r="H111" s="376"/>
      <c r="I111" s="376"/>
      <c r="J111" s="376"/>
      <c r="K111" s="376"/>
      <c r="L111" s="376"/>
      <c r="M111" s="376"/>
      <c r="N111" s="376"/>
      <c r="O111" s="376"/>
      <c r="P111" s="376"/>
      <c r="Q111" s="376"/>
      <c r="R111" s="376"/>
      <c r="S111" s="376"/>
      <c r="T111" s="376"/>
      <c r="U111" s="376"/>
      <c r="V111" s="376"/>
      <c r="W111" s="376"/>
      <c r="X111" s="376"/>
      <c r="Y111" s="376"/>
      <c r="Z111" s="377" t="s">
        <v>161</v>
      </c>
    </row>
    <row r="112" spans="1:30" ht="19.899999999999999" customHeight="1">
      <c r="B112" s="1606"/>
      <c r="C112" s="373" t="s">
        <v>154</v>
      </c>
      <c r="D112" s="374" t="s">
        <v>152</v>
      </c>
      <c r="E112" s="375"/>
      <c r="F112" s="376"/>
      <c r="G112" s="376"/>
      <c r="H112" s="376"/>
      <c r="I112" s="376"/>
      <c r="J112" s="376"/>
      <c r="K112" s="376"/>
      <c r="L112" s="376"/>
      <c r="M112" s="376"/>
      <c r="N112" s="376"/>
      <c r="O112" s="376"/>
      <c r="P112" s="376"/>
      <c r="Q112" s="376"/>
      <c r="R112" s="376"/>
      <c r="S112" s="376"/>
      <c r="T112" s="376"/>
      <c r="U112" s="376"/>
      <c r="V112" s="376"/>
      <c r="W112" s="376"/>
      <c r="X112" s="376"/>
      <c r="Y112" s="376"/>
      <c r="Z112" s="377" t="s">
        <v>160</v>
      </c>
    </row>
    <row r="113" spans="1:30" ht="19.899999999999999" customHeight="1">
      <c r="A113" s="78"/>
      <c r="B113" s="1606"/>
      <c r="C113" s="378" t="s">
        <v>159</v>
      </c>
      <c r="D113" s="379" t="s">
        <v>148</v>
      </c>
      <c r="E113" s="380"/>
      <c r="F113" s="381"/>
      <c r="G113" s="381"/>
      <c r="H113" s="381"/>
      <c r="I113" s="381"/>
      <c r="J113" s="381"/>
      <c r="K113" s="381"/>
      <c r="L113" s="381"/>
      <c r="M113" s="381"/>
      <c r="N113" s="381"/>
      <c r="O113" s="381"/>
      <c r="P113" s="381"/>
      <c r="Q113" s="381"/>
      <c r="R113" s="381"/>
      <c r="S113" s="381"/>
      <c r="T113" s="381"/>
      <c r="U113" s="381"/>
      <c r="V113" s="381"/>
      <c r="W113" s="381"/>
      <c r="X113" s="381"/>
      <c r="Y113" s="381"/>
      <c r="Z113" s="382">
        <f>SUM(F113:Y113)</f>
        <v>0</v>
      </c>
    </row>
    <row r="114" spans="1:30" ht="21.8" customHeight="1" thickBot="1">
      <c r="A114" s="78"/>
      <c r="B114" s="1596" t="s">
        <v>421</v>
      </c>
      <c r="C114" s="1597"/>
      <c r="D114" s="343" t="s">
        <v>148</v>
      </c>
      <c r="E114" s="344"/>
      <c r="F114" s="345">
        <f>SUM(F105,F109,F113)</f>
        <v>0</v>
      </c>
      <c r="G114" s="345">
        <f t="shared" ref="G114:X114" si="11">SUM(G105,G109,G113)</f>
        <v>0</v>
      </c>
      <c r="H114" s="345">
        <f t="shared" si="11"/>
        <v>0</v>
      </c>
      <c r="I114" s="345">
        <f t="shared" si="11"/>
        <v>0</v>
      </c>
      <c r="J114" s="345">
        <f t="shared" si="11"/>
        <v>0</v>
      </c>
      <c r="K114" s="345">
        <f t="shared" si="11"/>
        <v>0</v>
      </c>
      <c r="L114" s="345">
        <f t="shared" si="11"/>
        <v>0</v>
      </c>
      <c r="M114" s="345">
        <f t="shared" si="11"/>
        <v>0</v>
      </c>
      <c r="N114" s="345">
        <f t="shared" si="11"/>
        <v>0</v>
      </c>
      <c r="O114" s="345">
        <f t="shared" si="11"/>
        <v>0</v>
      </c>
      <c r="P114" s="345">
        <f t="shared" si="11"/>
        <v>0</v>
      </c>
      <c r="Q114" s="345">
        <f t="shared" si="11"/>
        <v>0</v>
      </c>
      <c r="R114" s="345">
        <f t="shared" si="11"/>
        <v>0</v>
      </c>
      <c r="S114" s="345">
        <f t="shared" si="11"/>
        <v>0</v>
      </c>
      <c r="T114" s="345">
        <f t="shared" si="11"/>
        <v>0</v>
      </c>
      <c r="U114" s="345">
        <f t="shared" si="11"/>
        <v>0</v>
      </c>
      <c r="V114" s="345">
        <f t="shared" si="11"/>
        <v>0</v>
      </c>
      <c r="W114" s="345">
        <f t="shared" si="11"/>
        <v>0</v>
      </c>
      <c r="X114" s="345">
        <f t="shared" si="11"/>
        <v>0</v>
      </c>
      <c r="Y114" s="363">
        <f>SUM(Y105,Y109,Y113)</f>
        <v>0</v>
      </c>
      <c r="Z114" s="346">
        <f>SUM(F114:Y114)</f>
        <v>0</v>
      </c>
    </row>
    <row r="115" spans="1:30" ht="6.05" customHeight="1">
      <c r="B115" s="76"/>
      <c r="C115" s="76"/>
      <c r="D115" s="365"/>
      <c r="E115" s="366"/>
      <c r="F115" s="366"/>
      <c r="G115" s="366"/>
      <c r="H115" s="366"/>
      <c r="I115" s="366"/>
      <c r="J115" s="366"/>
      <c r="K115" s="366"/>
      <c r="L115" s="366"/>
      <c r="M115" s="366"/>
      <c r="N115" s="366"/>
      <c r="O115" s="366"/>
      <c r="P115" s="366"/>
      <c r="Q115" s="366"/>
      <c r="R115" s="366"/>
      <c r="S115" s="366"/>
      <c r="T115" s="366"/>
      <c r="U115" s="366"/>
      <c r="V115" s="366"/>
      <c r="W115" s="366"/>
      <c r="X115" s="366"/>
      <c r="Y115" s="366"/>
      <c r="Z115" s="366"/>
    </row>
    <row r="116" spans="1:30" ht="16.55" customHeight="1">
      <c r="B116" s="367" t="s">
        <v>332</v>
      </c>
    </row>
    <row r="117" spans="1:30" ht="16.55" customHeight="1">
      <c r="B117" s="72" t="s">
        <v>576</v>
      </c>
    </row>
    <row r="118" spans="1:30" ht="17.2" customHeight="1"/>
    <row r="120" spans="1:30" s="307" customFormat="1" ht="19.5" customHeight="1" thickBot="1">
      <c r="B120" s="312" t="s">
        <v>575</v>
      </c>
      <c r="C120" s="313"/>
      <c r="D120" s="313"/>
      <c r="E120" s="313"/>
      <c r="F120" s="313"/>
      <c r="G120" s="313"/>
      <c r="H120" s="313"/>
      <c r="I120" s="313"/>
      <c r="J120" s="313"/>
      <c r="K120" s="313"/>
      <c r="L120" s="313"/>
      <c r="M120" s="313"/>
      <c r="N120" s="313"/>
      <c r="O120" s="313"/>
      <c r="P120" s="313"/>
      <c r="Q120" s="313"/>
      <c r="R120" s="313"/>
      <c r="S120" s="313"/>
      <c r="T120" s="313"/>
      <c r="U120" s="313"/>
      <c r="V120" s="313"/>
      <c r="W120" s="313"/>
      <c r="X120" s="313"/>
      <c r="Y120" s="313"/>
      <c r="Z120" s="314"/>
      <c r="AA120" s="309"/>
      <c r="AB120" s="309"/>
      <c r="AC120" s="309"/>
      <c r="AD120" s="309"/>
    </row>
    <row r="121" spans="1:30" ht="22.7" customHeight="1" thickBot="1">
      <c r="B121" s="1600" t="s">
        <v>85</v>
      </c>
      <c r="C121" s="1601"/>
      <c r="D121" s="1604" t="s">
        <v>147</v>
      </c>
      <c r="E121" s="1609" t="s">
        <v>1067</v>
      </c>
      <c r="F121" s="1608" t="s">
        <v>206</v>
      </c>
      <c r="G121" s="1608"/>
      <c r="H121" s="1608"/>
      <c r="I121" s="1608"/>
      <c r="J121" s="1608"/>
      <c r="K121" s="1608"/>
      <c r="L121" s="1608"/>
      <c r="M121" s="1608"/>
      <c r="N121" s="1608"/>
      <c r="O121" s="1608"/>
      <c r="P121" s="1608"/>
      <c r="Q121" s="1608"/>
      <c r="R121" s="1608"/>
      <c r="S121" s="1608"/>
      <c r="T121" s="1608"/>
      <c r="U121" s="1608"/>
      <c r="V121" s="1608"/>
      <c r="W121" s="1608"/>
      <c r="X121" s="1608"/>
      <c r="Y121" s="1608"/>
      <c r="Z121" s="1604" t="s">
        <v>86</v>
      </c>
    </row>
    <row r="122" spans="1:30" s="74" customFormat="1" ht="22.7" customHeight="1" thickBot="1">
      <c r="A122" s="77"/>
      <c r="B122" s="1602"/>
      <c r="C122" s="1603"/>
      <c r="D122" s="1605"/>
      <c r="E122" s="1610"/>
      <c r="F122" s="315" t="s">
        <v>313</v>
      </c>
      <c r="G122" s="315" t="s">
        <v>314</v>
      </c>
      <c r="H122" s="315" t="s">
        <v>315</v>
      </c>
      <c r="I122" s="315" t="s">
        <v>316</v>
      </c>
      <c r="J122" s="315" t="s">
        <v>317</v>
      </c>
      <c r="K122" s="315" t="s">
        <v>318</v>
      </c>
      <c r="L122" s="315" t="s">
        <v>319</v>
      </c>
      <c r="M122" s="315" t="s">
        <v>320</v>
      </c>
      <c r="N122" s="315" t="s">
        <v>321</v>
      </c>
      <c r="O122" s="315" t="s">
        <v>322</v>
      </c>
      <c r="P122" s="315" t="s">
        <v>323</v>
      </c>
      <c r="Q122" s="315" t="s">
        <v>324</v>
      </c>
      <c r="R122" s="315" t="s">
        <v>325</v>
      </c>
      <c r="S122" s="315" t="s">
        <v>326</v>
      </c>
      <c r="T122" s="315" t="s">
        <v>327</v>
      </c>
      <c r="U122" s="315" t="s">
        <v>328</v>
      </c>
      <c r="V122" s="315" t="s">
        <v>329</v>
      </c>
      <c r="W122" s="315" t="s">
        <v>330</v>
      </c>
      <c r="X122" s="315" t="s">
        <v>331</v>
      </c>
      <c r="Y122" s="315" t="s">
        <v>571</v>
      </c>
      <c r="Z122" s="1605"/>
    </row>
    <row r="123" spans="1:30" ht="19.899999999999999" customHeight="1">
      <c r="B123" s="1606" t="s">
        <v>420</v>
      </c>
      <c r="C123" s="368" t="s">
        <v>89</v>
      </c>
      <c r="D123" s="369" t="s">
        <v>0</v>
      </c>
      <c r="E123" s="370"/>
      <c r="F123" s="371"/>
      <c r="G123" s="371"/>
      <c r="H123" s="371"/>
      <c r="I123" s="371"/>
      <c r="J123" s="371"/>
      <c r="K123" s="371"/>
      <c r="L123" s="371"/>
      <c r="M123" s="371"/>
      <c r="N123" s="371"/>
      <c r="O123" s="371"/>
      <c r="P123" s="371"/>
      <c r="Q123" s="371"/>
      <c r="R123" s="371"/>
      <c r="S123" s="371"/>
      <c r="T123" s="371"/>
      <c r="U123" s="371"/>
      <c r="V123" s="371"/>
      <c r="W123" s="371"/>
      <c r="X123" s="371"/>
      <c r="Y123" s="371"/>
      <c r="Z123" s="372" t="s">
        <v>0</v>
      </c>
    </row>
    <row r="124" spans="1:30" ht="19.899999999999999" customHeight="1">
      <c r="B124" s="1606"/>
      <c r="C124" s="373" t="s">
        <v>153</v>
      </c>
      <c r="D124" s="374" t="s">
        <v>151</v>
      </c>
      <c r="E124" s="375"/>
      <c r="F124" s="376"/>
      <c r="G124" s="376"/>
      <c r="H124" s="376"/>
      <c r="I124" s="376"/>
      <c r="J124" s="376"/>
      <c r="K124" s="376"/>
      <c r="L124" s="376"/>
      <c r="M124" s="376"/>
      <c r="N124" s="376"/>
      <c r="O124" s="376"/>
      <c r="P124" s="376"/>
      <c r="Q124" s="376"/>
      <c r="R124" s="376"/>
      <c r="S124" s="376"/>
      <c r="T124" s="376"/>
      <c r="U124" s="376"/>
      <c r="V124" s="376"/>
      <c r="W124" s="376"/>
      <c r="X124" s="376"/>
      <c r="Y124" s="376"/>
      <c r="Z124" s="377" t="s">
        <v>0</v>
      </c>
    </row>
    <row r="125" spans="1:30" ht="19.899999999999999" customHeight="1">
      <c r="B125" s="1606"/>
      <c r="C125" s="373" t="s">
        <v>154</v>
      </c>
      <c r="D125" s="374" t="s">
        <v>152</v>
      </c>
      <c r="E125" s="375"/>
      <c r="F125" s="376"/>
      <c r="G125" s="376"/>
      <c r="H125" s="376"/>
      <c r="I125" s="376"/>
      <c r="J125" s="376"/>
      <c r="K125" s="376"/>
      <c r="L125" s="376"/>
      <c r="M125" s="376"/>
      <c r="N125" s="376"/>
      <c r="O125" s="376"/>
      <c r="P125" s="376"/>
      <c r="Q125" s="376"/>
      <c r="R125" s="376"/>
      <c r="S125" s="376"/>
      <c r="T125" s="376"/>
      <c r="U125" s="376"/>
      <c r="V125" s="376"/>
      <c r="W125" s="376"/>
      <c r="X125" s="376"/>
      <c r="Y125" s="376"/>
      <c r="Z125" s="377" t="s">
        <v>0</v>
      </c>
    </row>
    <row r="126" spans="1:30" ht="19.899999999999999" customHeight="1">
      <c r="A126" s="78"/>
      <c r="B126" s="1606"/>
      <c r="C126" s="378" t="s">
        <v>159</v>
      </c>
      <c r="D126" s="379" t="s">
        <v>148</v>
      </c>
      <c r="E126" s="380"/>
      <c r="F126" s="381"/>
      <c r="G126" s="381"/>
      <c r="H126" s="381"/>
      <c r="I126" s="381"/>
      <c r="J126" s="381"/>
      <c r="K126" s="381"/>
      <c r="L126" s="381"/>
      <c r="M126" s="381"/>
      <c r="N126" s="381"/>
      <c r="O126" s="381"/>
      <c r="P126" s="381"/>
      <c r="Q126" s="381"/>
      <c r="R126" s="381"/>
      <c r="S126" s="381"/>
      <c r="T126" s="381"/>
      <c r="U126" s="381"/>
      <c r="V126" s="381"/>
      <c r="W126" s="381"/>
      <c r="X126" s="381"/>
      <c r="Y126" s="381"/>
      <c r="Z126" s="382">
        <f>SUM(F126:Y126)</f>
        <v>0</v>
      </c>
    </row>
    <row r="127" spans="1:30" ht="19.899999999999999" customHeight="1">
      <c r="B127" s="1606"/>
      <c r="C127" s="383" t="s">
        <v>89</v>
      </c>
      <c r="D127" s="384" t="s">
        <v>150</v>
      </c>
      <c r="E127" s="385"/>
      <c r="F127" s="386"/>
      <c r="G127" s="386"/>
      <c r="H127" s="386"/>
      <c r="I127" s="386"/>
      <c r="J127" s="386"/>
      <c r="K127" s="386"/>
      <c r="L127" s="386"/>
      <c r="M127" s="386"/>
      <c r="N127" s="386"/>
      <c r="O127" s="386"/>
      <c r="P127" s="386"/>
      <c r="Q127" s="386"/>
      <c r="R127" s="386"/>
      <c r="S127" s="386"/>
      <c r="T127" s="386"/>
      <c r="U127" s="386"/>
      <c r="V127" s="386"/>
      <c r="W127" s="386"/>
      <c r="X127" s="386"/>
      <c r="Y127" s="386"/>
      <c r="Z127" s="372" t="s">
        <v>0</v>
      </c>
    </row>
    <row r="128" spans="1:30" ht="19.899999999999999" customHeight="1">
      <c r="B128" s="1606"/>
      <c r="C128" s="373" t="s">
        <v>153</v>
      </c>
      <c r="D128" s="374" t="s">
        <v>151</v>
      </c>
      <c r="E128" s="375"/>
      <c r="F128" s="376"/>
      <c r="G128" s="376"/>
      <c r="H128" s="376"/>
      <c r="I128" s="376"/>
      <c r="J128" s="376"/>
      <c r="K128" s="376"/>
      <c r="L128" s="376"/>
      <c r="M128" s="376"/>
      <c r="N128" s="376"/>
      <c r="O128" s="376"/>
      <c r="P128" s="376"/>
      <c r="Q128" s="376"/>
      <c r="R128" s="376"/>
      <c r="S128" s="376"/>
      <c r="T128" s="376"/>
      <c r="U128" s="376"/>
      <c r="V128" s="376"/>
      <c r="W128" s="376"/>
      <c r="X128" s="376"/>
      <c r="Y128" s="376"/>
      <c r="Z128" s="377" t="s">
        <v>0</v>
      </c>
    </row>
    <row r="129" spans="1:30" ht="19.899999999999999" customHeight="1">
      <c r="B129" s="1606"/>
      <c r="C129" s="373" t="s">
        <v>154</v>
      </c>
      <c r="D129" s="374" t="s">
        <v>152</v>
      </c>
      <c r="E129" s="375"/>
      <c r="F129" s="376"/>
      <c r="G129" s="376"/>
      <c r="H129" s="376"/>
      <c r="I129" s="376"/>
      <c r="J129" s="376"/>
      <c r="K129" s="376"/>
      <c r="L129" s="376"/>
      <c r="M129" s="376"/>
      <c r="N129" s="376"/>
      <c r="O129" s="376"/>
      <c r="P129" s="376"/>
      <c r="Q129" s="376"/>
      <c r="R129" s="376"/>
      <c r="S129" s="376"/>
      <c r="T129" s="376"/>
      <c r="U129" s="376"/>
      <c r="V129" s="376"/>
      <c r="W129" s="376"/>
      <c r="X129" s="376"/>
      <c r="Y129" s="376"/>
      <c r="Z129" s="377" t="s">
        <v>0</v>
      </c>
    </row>
    <row r="130" spans="1:30" ht="19.899999999999999" customHeight="1">
      <c r="A130" s="78"/>
      <c r="B130" s="1606"/>
      <c r="C130" s="378" t="s">
        <v>159</v>
      </c>
      <c r="D130" s="379" t="s">
        <v>148</v>
      </c>
      <c r="E130" s="380"/>
      <c r="F130" s="381"/>
      <c r="G130" s="381"/>
      <c r="H130" s="381"/>
      <c r="I130" s="381"/>
      <c r="J130" s="381"/>
      <c r="K130" s="381"/>
      <c r="L130" s="381"/>
      <c r="M130" s="381"/>
      <c r="N130" s="381"/>
      <c r="O130" s="381"/>
      <c r="P130" s="381"/>
      <c r="Q130" s="381"/>
      <c r="R130" s="381"/>
      <c r="S130" s="381"/>
      <c r="T130" s="381"/>
      <c r="U130" s="381"/>
      <c r="V130" s="381"/>
      <c r="W130" s="381"/>
      <c r="X130" s="381"/>
      <c r="Y130" s="381"/>
      <c r="Z130" s="382">
        <f>SUM(F130:Y130)</f>
        <v>0</v>
      </c>
    </row>
    <row r="131" spans="1:30" ht="19.899999999999999" customHeight="1">
      <c r="B131" s="1606"/>
      <c r="C131" s="383" t="s">
        <v>89</v>
      </c>
      <c r="D131" s="384" t="s">
        <v>150</v>
      </c>
      <c r="E131" s="385"/>
      <c r="F131" s="386"/>
      <c r="G131" s="386"/>
      <c r="H131" s="386"/>
      <c r="I131" s="386"/>
      <c r="J131" s="386"/>
      <c r="K131" s="386"/>
      <c r="L131" s="386"/>
      <c r="M131" s="386"/>
      <c r="N131" s="386"/>
      <c r="O131" s="386"/>
      <c r="P131" s="386"/>
      <c r="Q131" s="386"/>
      <c r="R131" s="386"/>
      <c r="S131" s="386"/>
      <c r="T131" s="386"/>
      <c r="U131" s="386"/>
      <c r="V131" s="386"/>
      <c r="W131" s="386"/>
      <c r="X131" s="386"/>
      <c r="Y131" s="386"/>
      <c r="Z131" s="372" t="s">
        <v>0</v>
      </c>
    </row>
    <row r="132" spans="1:30" ht="19.899999999999999" customHeight="1">
      <c r="B132" s="1606"/>
      <c r="C132" s="373" t="s">
        <v>153</v>
      </c>
      <c r="D132" s="374" t="s">
        <v>151</v>
      </c>
      <c r="E132" s="375"/>
      <c r="F132" s="376"/>
      <c r="G132" s="376"/>
      <c r="H132" s="376"/>
      <c r="I132" s="376"/>
      <c r="J132" s="376"/>
      <c r="K132" s="376"/>
      <c r="L132" s="376"/>
      <c r="M132" s="376"/>
      <c r="N132" s="376"/>
      <c r="O132" s="376"/>
      <c r="P132" s="376"/>
      <c r="Q132" s="376"/>
      <c r="R132" s="376"/>
      <c r="S132" s="376"/>
      <c r="T132" s="376"/>
      <c r="U132" s="376"/>
      <c r="V132" s="376"/>
      <c r="W132" s="376"/>
      <c r="X132" s="376"/>
      <c r="Y132" s="376"/>
      <c r="Z132" s="377" t="s">
        <v>0</v>
      </c>
    </row>
    <row r="133" spans="1:30" ht="19.899999999999999" customHeight="1">
      <c r="B133" s="1606"/>
      <c r="C133" s="373" t="s">
        <v>154</v>
      </c>
      <c r="D133" s="374" t="s">
        <v>152</v>
      </c>
      <c r="E133" s="375"/>
      <c r="F133" s="376"/>
      <c r="G133" s="376"/>
      <c r="H133" s="376"/>
      <c r="I133" s="376"/>
      <c r="J133" s="376"/>
      <c r="K133" s="376"/>
      <c r="L133" s="376"/>
      <c r="M133" s="376"/>
      <c r="N133" s="376"/>
      <c r="O133" s="376"/>
      <c r="P133" s="376"/>
      <c r="Q133" s="376"/>
      <c r="R133" s="376"/>
      <c r="S133" s="376"/>
      <c r="T133" s="376"/>
      <c r="U133" s="376"/>
      <c r="V133" s="376"/>
      <c r="W133" s="376"/>
      <c r="X133" s="376"/>
      <c r="Y133" s="376"/>
      <c r="Z133" s="377" t="s">
        <v>0</v>
      </c>
    </row>
    <row r="134" spans="1:30" ht="19.899999999999999" customHeight="1">
      <c r="A134" s="78"/>
      <c r="B134" s="1606"/>
      <c r="C134" s="378" t="s">
        <v>159</v>
      </c>
      <c r="D134" s="379" t="s">
        <v>148</v>
      </c>
      <c r="E134" s="380"/>
      <c r="F134" s="381"/>
      <c r="G134" s="381"/>
      <c r="H134" s="381"/>
      <c r="I134" s="381"/>
      <c r="J134" s="381"/>
      <c r="K134" s="381"/>
      <c r="L134" s="381"/>
      <c r="M134" s="381"/>
      <c r="N134" s="381"/>
      <c r="O134" s="381"/>
      <c r="P134" s="381"/>
      <c r="Q134" s="381"/>
      <c r="R134" s="381"/>
      <c r="S134" s="381"/>
      <c r="T134" s="381"/>
      <c r="U134" s="381"/>
      <c r="V134" s="381"/>
      <c r="W134" s="381"/>
      <c r="X134" s="381"/>
      <c r="Y134" s="381"/>
      <c r="Z134" s="382">
        <f>SUM(F134:Y134)</f>
        <v>0</v>
      </c>
    </row>
    <row r="135" spans="1:30" ht="21.8" customHeight="1" thickBot="1">
      <c r="A135" s="78"/>
      <c r="B135" s="1596" t="s">
        <v>421</v>
      </c>
      <c r="C135" s="1597"/>
      <c r="D135" s="343" t="s">
        <v>148</v>
      </c>
      <c r="E135" s="344"/>
      <c r="F135" s="345">
        <f>SUM(F126,F130,F134)</f>
        <v>0</v>
      </c>
      <c r="G135" s="345">
        <f t="shared" ref="G135:X135" si="12">SUM(G126,G130,G134)</f>
        <v>0</v>
      </c>
      <c r="H135" s="345">
        <f t="shared" si="12"/>
        <v>0</v>
      </c>
      <c r="I135" s="345">
        <f t="shared" si="12"/>
        <v>0</v>
      </c>
      <c r="J135" s="345">
        <f t="shared" si="12"/>
        <v>0</v>
      </c>
      <c r="K135" s="345">
        <f t="shared" si="12"/>
        <v>0</v>
      </c>
      <c r="L135" s="345">
        <f t="shared" si="12"/>
        <v>0</v>
      </c>
      <c r="M135" s="345">
        <f t="shared" si="12"/>
        <v>0</v>
      </c>
      <c r="N135" s="345">
        <f t="shared" si="12"/>
        <v>0</v>
      </c>
      <c r="O135" s="345">
        <f t="shared" si="12"/>
        <v>0</v>
      </c>
      <c r="P135" s="345">
        <f t="shared" si="12"/>
        <v>0</v>
      </c>
      <c r="Q135" s="345">
        <f t="shared" si="12"/>
        <v>0</v>
      </c>
      <c r="R135" s="345">
        <f t="shared" si="12"/>
        <v>0</v>
      </c>
      <c r="S135" s="345">
        <f t="shared" si="12"/>
        <v>0</v>
      </c>
      <c r="T135" s="345">
        <f t="shared" si="12"/>
        <v>0</v>
      </c>
      <c r="U135" s="345">
        <f t="shared" si="12"/>
        <v>0</v>
      </c>
      <c r="V135" s="345">
        <f t="shared" si="12"/>
        <v>0</v>
      </c>
      <c r="W135" s="345">
        <f t="shared" si="12"/>
        <v>0</v>
      </c>
      <c r="X135" s="345">
        <f t="shared" si="12"/>
        <v>0</v>
      </c>
      <c r="Y135" s="363">
        <f>SUM(Y126,Y130,Y134)</f>
        <v>0</v>
      </c>
      <c r="Z135" s="346">
        <f>SUM(F135:Y135)</f>
        <v>0</v>
      </c>
    </row>
    <row r="136" spans="1:30" ht="6.05" customHeight="1">
      <c r="B136" s="76"/>
      <c r="C136" s="76"/>
      <c r="D136" s="365"/>
      <c r="E136" s="366"/>
      <c r="F136" s="366"/>
      <c r="G136" s="366"/>
      <c r="H136" s="366"/>
      <c r="I136" s="366"/>
      <c r="J136" s="366"/>
      <c r="K136" s="366"/>
      <c r="L136" s="366"/>
      <c r="M136" s="366"/>
      <c r="N136" s="366"/>
      <c r="O136" s="366"/>
      <c r="P136" s="366"/>
      <c r="Q136" s="366"/>
      <c r="R136" s="366"/>
      <c r="S136" s="366"/>
      <c r="T136" s="366"/>
      <c r="U136" s="366"/>
      <c r="V136" s="366"/>
      <c r="W136" s="366"/>
      <c r="X136" s="366"/>
      <c r="Y136" s="366"/>
      <c r="Z136" s="366"/>
    </row>
    <row r="137" spans="1:30" ht="16.55" customHeight="1">
      <c r="B137" s="367" t="s">
        <v>332</v>
      </c>
    </row>
    <row r="138" spans="1:30" ht="16.55" customHeight="1">
      <c r="B138" s="72" t="s">
        <v>576</v>
      </c>
    </row>
    <row r="141" spans="1:30" s="307" customFormat="1" ht="19.5" customHeight="1" thickBot="1">
      <c r="B141" s="312" t="s">
        <v>1068</v>
      </c>
      <c r="C141" s="313"/>
      <c r="D141" s="313"/>
      <c r="E141" s="313"/>
      <c r="F141" s="313"/>
      <c r="G141" s="313"/>
      <c r="H141" s="313"/>
      <c r="I141" s="313"/>
      <c r="J141" s="313"/>
      <c r="K141" s="313"/>
      <c r="L141" s="313"/>
      <c r="M141" s="313"/>
      <c r="N141" s="313"/>
      <c r="O141" s="313"/>
      <c r="P141" s="313"/>
      <c r="Q141" s="313"/>
      <c r="R141" s="313"/>
      <c r="S141" s="313"/>
      <c r="T141" s="313"/>
      <c r="U141" s="313"/>
      <c r="V141" s="313"/>
      <c r="W141" s="313"/>
      <c r="X141" s="313"/>
      <c r="Y141" s="313"/>
      <c r="Z141" s="314"/>
      <c r="AA141" s="309"/>
      <c r="AB141" s="309"/>
      <c r="AC141" s="309"/>
      <c r="AD141" s="309"/>
    </row>
    <row r="142" spans="1:30" ht="22.7" customHeight="1" thickBot="1">
      <c r="B142" s="1600" t="s">
        <v>85</v>
      </c>
      <c r="C142" s="1601"/>
      <c r="D142" s="1604" t="s">
        <v>147</v>
      </c>
      <c r="E142" s="1609" t="s">
        <v>1067</v>
      </c>
      <c r="F142" s="1608" t="s">
        <v>206</v>
      </c>
      <c r="G142" s="1608"/>
      <c r="H142" s="1608"/>
      <c r="I142" s="1608"/>
      <c r="J142" s="1608"/>
      <c r="K142" s="1608"/>
      <c r="L142" s="1608"/>
      <c r="M142" s="1608"/>
      <c r="N142" s="1608"/>
      <c r="O142" s="1608"/>
      <c r="P142" s="1608"/>
      <c r="Q142" s="1608"/>
      <c r="R142" s="1608"/>
      <c r="S142" s="1608"/>
      <c r="T142" s="1608"/>
      <c r="U142" s="1608"/>
      <c r="V142" s="1608"/>
      <c r="W142" s="1608"/>
      <c r="X142" s="1608"/>
      <c r="Y142" s="1608"/>
      <c r="Z142" s="1604" t="s">
        <v>86</v>
      </c>
    </row>
    <row r="143" spans="1:30" s="74" customFormat="1" ht="22.7" customHeight="1" thickBot="1">
      <c r="A143" s="77"/>
      <c r="B143" s="1602"/>
      <c r="C143" s="1603"/>
      <c r="D143" s="1605"/>
      <c r="E143" s="1610"/>
      <c r="F143" s="315" t="s">
        <v>313</v>
      </c>
      <c r="G143" s="315" t="s">
        <v>314</v>
      </c>
      <c r="H143" s="315" t="s">
        <v>315</v>
      </c>
      <c r="I143" s="315" t="s">
        <v>316</v>
      </c>
      <c r="J143" s="315" t="s">
        <v>317</v>
      </c>
      <c r="K143" s="315" t="s">
        <v>318</v>
      </c>
      <c r="L143" s="315" t="s">
        <v>319</v>
      </c>
      <c r="M143" s="315" t="s">
        <v>320</v>
      </c>
      <c r="N143" s="315" t="s">
        <v>321</v>
      </c>
      <c r="O143" s="315" t="s">
        <v>322</v>
      </c>
      <c r="P143" s="315" t="s">
        <v>323</v>
      </c>
      <c r="Q143" s="315" t="s">
        <v>324</v>
      </c>
      <c r="R143" s="315" t="s">
        <v>325</v>
      </c>
      <c r="S143" s="315" t="s">
        <v>326</v>
      </c>
      <c r="T143" s="315" t="s">
        <v>327</v>
      </c>
      <c r="U143" s="315" t="s">
        <v>328</v>
      </c>
      <c r="V143" s="315" t="s">
        <v>329</v>
      </c>
      <c r="W143" s="315" t="s">
        <v>330</v>
      </c>
      <c r="X143" s="315" t="s">
        <v>331</v>
      </c>
      <c r="Y143" s="315" t="s">
        <v>571</v>
      </c>
      <c r="Z143" s="1605"/>
    </row>
    <row r="144" spans="1:30" ht="19.899999999999999" customHeight="1">
      <c r="B144" s="1606" t="s">
        <v>420</v>
      </c>
      <c r="C144" s="368" t="s">
        <v>89</v>
      </c>
      <c r="D144" s="369" t="s">
        <v>0</v>
      </c>
      <c r="E144" s="370"/>
      <c r="F144" s="371"/>
      <c r="G144" s="371"/>
      <c r="H144" s="371"/>
      <c r="I144" s="371"/>
      <c r="J144" s="371"/>
      <c r="K144" s="371"/>
      <c r="L144" s="371"/>
      <c r="M144" s="371"/>
      <c r="N144" s="371"/>
      <c r="O144" s="371"/>
      <c r="P144" s="371"/>
      <c r="Q144" s="371"/>
      <c r="R144" s="371"/>
      <c r="S144" s="371"/>
      <c r="T144" s="371"/>
      <c r="U144" s="371"/>
      <c r="V144" s="371"/>
      <c r="W144" s="371"/>
      <c r="X144" s="371"/>
      <c r="Y144" s="371"/>
      <c r="Z144" s="372" t="s">
        <v>0</v>
      </c>
    </row>
    <row r="145" spans="1:26" ht="19.899999999999999" customHeight="1">
      <c r="B145" s="1606"/>
      <c r="C145" s="373" t="s">
        <v>153</v>
      </c>
      <c r="D145" s="374" t="s">
        <v>151</v>
      </c>
      <c r="E145" s="375"/>
      <c r="F145" s="376"/>
      <c r="G145" s="376"/>
      <c r="H145" s="376"/>
      <c r="I145" s="376"/>
      <c r="J145" s="376"/>
      <c r="K145" s="376"/>
      <c r="L145" s="376"/>
      <c r="M145" s="376"/>
      <c r="N145" s="376"/>
      <c r="O145" s="376"/>
      <c r="P145" s="376"/>
      <c r="Q145" s="376"/>
      <c r="R145" s="376"/>
      <c r="S145" s="376"/>
      <c r="T145" s="376"/>
      <c r="U145" s="376"/>
      <c r="V145" s="376"/>
      <c r="W145" s="376"/>
      <c r="X145" s="376"/>
      <c r="Y145" s="376"/>
      <c r="Z145" s="377" t="s">
        <v>0</v>
      </c>
    </row>
    <row r="146" spans="1:26" ht="19.899999999999999" customHeight="1">
      <c r="B146" s="1606"/>
      <c r="C146" s="373" t="s">
        <v>154</v>
      </c>
      <c r="D146" s="374" t="s">
        <v>152</v>
      </c>
      <c r="E146" s="375"/>
      <c r="F146" s="376"/>
      <c r="G146" s="376"/>
      <c r="H146" s="376"/>
      <c r="I146" s="376"/>
      <c r="J146" s="376"/>
      <c r="K146" s="376"/>
      <c r="L146" s="376"/>
      <c r="M146" s="376"/>
      <c r="N146" s="376"/>
      <c r="O146" s="376"/>
      <c r="P146" s="376"/>
      <c r="Q146" s="376"/>
      <c r="R146" s="376"/>
      <c r="S146" s="376"/>
      <c r="T146" s="376"/>
      <c r="U146" s="376"/>
      <c r="V146" s="376"/>
      <c r="W146" s="376"/>
      <c r="X146" s="376"/>
      <c r="Y146" s="376"/>
      <c r="Z146" s="377" t="s">
        <v>0</v>
      </c>
    </row>
    <row r="147" spans="1:26" ht="19.899999999999999" customHeight="1">
      <c r="A147" s="78"/>
      <c r="B147" s="1606"/>
      <c r="C147" s="378" t="s">
        <v>159</v>
      </c>
      <c r="D147" s="379" t="s">
        <v>148</v>
      </c>
      <c r="E147" s="380"/>
      <c r="F147" s="381"/>
      <c r="G147" s="381"/>
      <c r="H147" s="381"/>
      <c r="I147" s="381"/>
      <c r="J147" s="381"/>
      <c r="K147" s="381"/>
      <c r="L147" s="381"/>
      <c r="M147" s="381"/>
      <c r="N147" s="381"/>
      <c r="O147" s="381"/>
      <c r="P147" s="381"/>
      <c r="Q147" s="381"/>
      <c r="R147" s="381"/>
      <c r="S147" s="381"/>
      <c r="T147" s="381"/>
      <c r="U147" s="381"/>
      <c r="V147" s="381"/>
      <c r="W147" s="381"/>
      <c r="X147" s="381"/>
      <c r="Y147" s="381"/>
      <c r="Z147" s="382">
        <f>SUM(F147:Y147)</f>
        <v>0</v>
      </c>
    </row>
    <row r="148" spans="1:26" ht="19.899999999999999" customHeight="1">
      <c r="B148" s="1606"/>
      <c r="C148" s="383" t="s">
        <v>89</v>
      </c>
      <c r="D148" s="384" t="s">
        <v>150</v>
      </c>
      <c r="E148" s="385"/>
      <c r="F148" s="386"/>
      <c r="G148" s="386"/>
      <c r="H148" s="386"/>
      <c r="I148" s="386"/>
      <c r="J148" s="386"/>
      <c r="K148" s="386"/>
      <c r="L148" s="386"/>
      <c r="M148" s="386"/>
      <c r="N148" s="386"/>
      <c r="O148" s="386"/>
      <c r="P148" s="386"/>
      <c r="Q148" s="386"/>
      <c r="R148" s="386"/>
      <c r="S148" s="386"/>
      <c r="T148" s="386"/>
      <c r="U148" s="386"/>
      <c r="V148" s="386"/>
      <c r="W148" s="386"/>
      <c r="X148" s="386"/>
      <c r="Y148" s="386"/>
      <c r="Z148" s="372" t="s">
        <v>0</v>
      </c>
    </row>
    <row r="149" spans="1:26" ht="19.899999999999999" customHeight="1">
      <c r="B149" s="1606"/>
      <c r="C149" s="373" t="s">
        <v>153</v>
      </c>
      <c r="D149" s="374" t="s">
        <v>151</v>
      </c>
      <c r="E149" s="375"/>
      <c r="F149" s="376"/>
      <c r="G149" s="376"/>
      <c r="H149" s="376"/>
      <c r="I149" s="376"/>
      <c r="J149" s="376"/>
      <c r="K149" s="376"/>
      <c r="L149" s="376"/>
      <c r="M149" s="376"/>
      <c r="N149" s="376"/>
      <c r="O149" s="376"/>
      <c r="P149" s="376"/>
      <c r="Q149" s="376"/>
      <c r="R149" s="376"/>
      <c r="S149" s="376"/>
      <c r="T149" s="376"/>
      <c r="U149" s="376"/>
      <c r="V149" s="376"/>
      <c r="W149" s="376"/>
      <c r="X149" s="376"/>
      <c r="Y149" s="376"/>
      <c r="Z149" s="377" t="s">
        <v>0</v>
      </c>
    </row>
    <row r="150" spans="1:26" ht="19.899999999999999" customHeight="1">
      <c r="B150" s="1606"/>
      <c r="C150" s="373" t="s">
        <v>154</v>
      </c>
      <c r="D150" s="374" t="s">
        <v>152</v>
      </c>
      <c r="E150" s="375"/>
      <c r="F150" s="376"/>
      <c r="G150" s="376"/>
      <c r="H150" s="376"/>
      <c r="I150" s="376"/>
      <c r="J150" s="376"/>
      <c r="K150" s="376"/>
      <c r="L150" s="376"/>
      <c r="M150" s="376"/>
      <c r="N150" s="376"/>
      <c r="O150" s="376"/>
      <c r="P150" s="376"/>
      <c r="Q150" s="376"/>
      <c r="R150" s="376"/>
      <c r="S150" s="376"/>
      <c r="T150" s="376"/>
      <c r="U150" s="376"/>
      <c r="V150" s="376"/>
      <c r="W150" s="376"/>
      <c r="X150" s="376"/>
      <c r="Y150" s="376"/>
      <c r="Z150" s="377" t="s">
        <v>0</v>
      </c>
    </row>
    <row r="151" spans="1:26" ht="19.899999999999999" customHeight="1">
      <c r="A151" s="78"/>
      <c r="B151" s="1606"/>
      <c r="C151" s="378" t="s">
        <v>159</v>
      </c>
      <c r="D151" s="379" t="s">
        <v>148</v>
      </c>
      <c r="E151" s="380"/>
      <c r="F151" s="381"/>
      <c r="G151" s="381"/>
      <c r="H151" s="381"/>
      <c r="I151" s="381"/>
      <c r="J151" s="381"/>
      <c r="K151" s="381"/>
      <c r="L151" s="381"/>
      <c r="M151" s="381"/>
      <c r="N151" s="381"/>
      <c r="O151" s="381"/>
      <c r="P151" s="381"/>
      <c r="Q151" s="381"/>
      <c r="R151" s="381"/>
      <c r="S151" s="381"/>
      <c r="T151" s="381"/>
      <c r="U151" s="381"/>
      <c r="V151" s="381"/>
      <c r="W151" s="381"/>
      <c r="X151" s="381"/>
      <c r="Y151" s="381"/>
      <c r="Z151" s="382">
        <f>SUM(F151:Y151)</f>
        <v>0</v>
      </c>
    </row>
    <row r="152" spans="1:26" ht="19.899999999999999" customHeight="1">
      <c r="B152" s="1606"/>
      <c r="C152" s="383" t="s">
        <v>89</v>
      </c>
      <c r="D152" s="384" t="s">
        <v>150</v>
      </c>
      <c r="E152" s="385"/>
      <c r="F152" s="386"/>
      <c r="G152" s="386"/>
      <c r="H152" s="386"/>
      <c r="I152" s="386"/>
      <c r="J152" s="386"/>
      <c r="K152" s="386"/>
      <c r="L152" s="386"/>
      <c r="M152" s="386"/>
      <c r="N152" s="386"/>
      <c r="O152" s="386"/>
      <c r="P152" s="386"/>
      <c r="Q152" s="386"/>
      <c r="R152" s="386"/>
      <c r="S152" s="386"/>
      <c r="T152" s="386"/>
      <c r="U152" s="386"/>
      <c r="V152" s="386"/>
      <c r="W152" s="386"/>
      <c r="X152" s="386"/>
      <c r="Y152" s="386"/>
      <c r="Z152" s="372" t="s">
        <v>0</v>
      </c>
    </row>
    <row r="153" spans="1:26" ht="19.899999999999999" customHeight="1">
      <c r="B153" s="1606"/>
      <c r="C153" s="373" t="s">
        <v>153</v>
      </c>
      <c r="D153" s="374" t="s">
        <v>151</v>
      </c>
      <c r="E153" s="375"/>
      <c r="F153" s="376"/>
      <c r="G153" s="376"/>
      <c r="H153" s="376"/>
      <c r="I153" s="376"/>
      <c r="J153" s="376"/>
      <c r="K153" s="376"/>
      <c r="L153" s="376"/>
      <c r="M153" s="376"/>
      <c r="N153" s="376"/>
      <c r="O153" s="376"/>
      <c r="P153" s="376"/>
      <c r="Q153" s="376"/>
      <c r="R153" s="376"/>
      <c r="S153" s="376"/>
      <c r="T153" s="376"/>
      <c r="U153" s="376"/>
      <c r="V153" s="376"/>
      <c r="W153" s="376"/>
      <c r="X153" s="376"/>
      <c r="Y153" s="376"/>
      <c r="Z153" s="377" t="s">
        <v>0</v>
      </c>
    </row>
    <row r="154" spans="1:26" ht="19.899999999999999" customHeight="1">
      <c r="B154" s="1606"/>
      <c r="C154" s="373" t="s">
        <v>154</v>
      </c>
      <c r="D154" s="374" t="s">
        <v>152</v>
      </c>
      <c r="E154" s="375"/>
      <c r="F154" s="376"/>
      <c r="G154" s="376"/>
      <c r="H154" s="376"/>
      <c r="I154" s="376"/>
      <c r="J154" s="376"/>
      <c r="K154" s="376"/>
      <c r="L154" s="376"/>
      <c r="M154" s="376"/>
      <c r="N154" s="376"/>
      <c r="O154" s="376"/>
      <c r="P154" s="376"/>
      <c r="Q154" s="376"/>
      <c r="R154" s="376"/>
      <c r="S154" s="376"/>
      <c r="T154" s="376"/>
      <c r="U154" s="376"/>
      <c r="V154" s="376"/>
      <c r="W154" s="376"/>
      <c r="X154" s="376"/>
      <c r="Y154" s="376"/>
      <c r="Z154" s="377" t="s">
        <v>0</v>
      </c>
    </row>
    <row r="155" spans="1:26" ht="19.899999999999999" customHeight="1">
      <c r="A155" s="78"/>
      <c r="B155" s="1606"/>
      <c r="C155" s="378" t="s">
        <v>159</v>
      </c>
      <c r="D155" s="379" t="s">
        <v>148</v>
      </c>
      <c r="E155" s="380"/>
      <c r="F155" s="381"/>
      <c r="G155" s="381"/>
      <c r="H155" s="381"/>
      <c r="I155" s="381"/>
      <c r="J155" s="381"/>
      <c r="K155" s="381"/>
      <c r="L155" s="381"/>
      <c r="M155" s="381"/>
      <c r="N155" s="381"/>
      <c r="O155" s="381"/>
      <c r="P155" s="381"/>
      <c r="Q155" s="381"/>
      <c r="R155" s="381"/>
      <c r="S155" s="381"/>
      <c r="T155" s="381"/>
      <c r="U155" s="381"/>
      <c r="V155" s="381"/>
      <c r="W155" s="381"/>
      <c r="X155" s="381"/>
      <c r="Y155" s="381"/>
      <c r="Z155" s="382">
        <f>SUM(F155:Y155)</f>
        <v>0</v>
      </c>
    </row>
    <row r="156" spans="1:26" ht="21.8" customHeight="1" thickBot="1">
      <c r="A156" s="78"/>
      <c r="B156" s="1596" t="s">
        <v>421</v>
      </c>
      <c r="C156" s="1597"/>
      <c r="D156" s="343" t="s">
        <v>148</v>
      </c>
      <c r="E156" s="344"/>
      <c r="F156" s="345">
        <f>SUM(F147,F151,F155)</f>
        <v>0</v>
      </c>
      <c r="G156" s="345">
        <f t="shared" ref="G156:X156" si="13">SUM(G147,G151,G155)</f>
        <v>0</v>
      </c>
      <c r="H156" s="345">
        <f t="shared" si="13"/>
        <v>0</v>
      </c>
      <c r="I156" s="345">
        <f t="shared" si="13"/>
        <v>0</v>
      </c>
      <c r="J156" s="345">
        <f t="shared" si="13"/>
        <v>0</v>
      </c>
      <c r="K156" s="345">
        <f t="shared" si="13"/>
        <v>0</v>
      </c>
      <c r="L156" s="345">
        <f t="shared" si="13"/>
        <v>0</v>
      </c>
      <c r="M156" s="345">
        <f t="shared" si="13"/>
        <v>0</v>
      </c>
      <c r="N156" s="345">
        <f t="shared" si="13"/>
        <v>0</v>
      </c>
      <c r="O156" s="345">
        <f t="shared" si="13"/>
        <v>0</v>
      </c>
      <c r="P156" s="345">
        <f t="shared" si="13"/>
        <v>0</v>
      </c>
      <c r="Q156" s="345">
        <f t="shared" si="13"/>
        <v>0</v>
      </c>
      <c r="R156" s="345">
        <f t="shared" si="13"/>
        <v>0</v>
      </c>
      <c r="S156" s="345">
        <f t="shared" si="13"/>
        <v>0</v>
      </c>
      <c r="T156" s="345">
        <f t="shared" si="13"/>
        <v>0</v>
      </c>
      <c r="U156" s="345">
        <f t="shared" si="13"/>
        <v>0</v>
      </c>
      <c r="V156" s="345">
        <f t="shared" si="13"/>
        <v>0</v>
      </c>
      <c r="W156" s="345">
        <f t="shared" si="13"/>
        <v>0</v>
      </c>
      <c r="X156" s="345">
        <f t="shared" si="13"/>
        <v>0</v>
      </c>
      <c r="Y156" s="363">
        <f>SUM(Y147,Y151,Y155)</f>
        <v>0</v>
      </c>
      <c r="Z156" s="346">
        <f>SUM(F156:Y156)</f>
        <v>0</v>
      </c>
    </row>
    <row r="157" spans="1:26" ht="6.05" customHeight="1">
      <c r="B157" s="76"/>
      <c r="C157" s="76"/>
      <c r="D157" s="365"/>
      <c r="E157" s="366"/>
      <c r="F157" s="366"/>
      <c r="G157" s="366"/>
      <c r="H157" s="366"/>
      <c r="I157" s="366"/>
      <c r="J157" s="366"/>
      <c r="K157" s="366"/>
      <c r="L157" s="366"/>
      <c r="M157" s="366"/>
      <c r="N157" s="366"/>
      <c r="O157" s="366"/>
      <c r="P157" s="366"/>
      <c r="Q157" s="366"/>
      <c r="R157" s="366"/>
      <c r="S157" s="366"/>
      <c r="T157" s="366"/>
      <c r="U157" s="366"/>
      <c r="V157" s="366"/>
      <c r="W157" s="366"/>
      <c r="X157" s="366"/>
      <c r="Y157" s="366"/>
      <c r="Z157" s="366"/>
    </row>
    <row r="158" spans="1:26" ht="16.55" customHeight="1">
      <c r="B158" s="367" t="s">
        <v>332</v>
      </c>
    </row>
    <row r="159" spans="1:26" ht="16.55" customHeight="1">
      <c r="B159" s="72" t="s">
        <v>576</v>
      </c>
    </row>
  </sheetData>
  <customSheetViews>
    <customSheetView guid="{AA2843CF-4410-49C5-BE8D-11B5E515E501}" scale="60" showPageBreaks="1" showGridLines="0" printArea="1" view="pageBreakPreview" topLeftCell="A67">
      <selection activeCell="I98" sqref="I98"/>
      <rowBreaks count="1" manualBreakCount="1">
        <brk id="65" min="1" max="25" man="1"/>
      </rowBreaks>
      <pageMargins left="0.78740157480314965" right="0.39370078740157483" top="0.39370078740157483" bottom="0.39370078740157483" header="0.51181102362204722" footer="0.51181102362204722"/>
      <printOptions horizontalCentered="1"/>
      <pageSetup paperSize="8" scale="68" orientation="landscape"/>
      <headerFooter alignWithMargins="0"/>
    </customSheetView>
    <customSheetView guid="{E8BE075C-7DFB-4544-AC90-63F76E05B336}" scale="60" showPageBreaks="1" showGridLines="0" printArea="1" view="pageBreakPreview" topLeftCell="A67">
      <selection activeCell="I98" sqref="I98"/>
      <rowBreaks count="1" manualBreakCount="1">
        <brk id="65" min="1" max="25" man="1"/>
      </rowBreaks>
      <pageMargins left="0.78740157480314965" right="0.39370078740157483" top="0.39370078740157483" bottom="0.39370078740157483" header="0.51181102362204722" footer="0.51181102362204722"/>
      <printOptions horizontalCentered="1"/>
      <pageSetup paperSize="8" scale="68" orientation="landscape"/>
      <headerFooter alignWithMargins="0"/>
    </customSheetView>
  </customSheetViews>
  <mergeCells count="56">
    <mergeCell ref="U64:Z65"/>
    <mergeCell ref="B121:C122"/>
    <mergeCell ref="D121:D122"/>
    <mergeCell ref="E121:E122"/>
    <mergeCell ref="F121:Y121"/>
    <mergeCell ref="Z121:Z122"/>
    <mergeCell ref="E100:E101"/>
    <mergeCell ref="B102:B113"/>
    <mergeCell ref="B114:C114"/>
    <mergeCell ref="B68:C69"/>
    <mergeCell ref="D68:D69"/>
    <mergeCell ref="E68:E69"/>
    <mergeCell ref="F68:Y68"/>
    <mergeCell ref="Z68:Z69"/>
    <mergeCell ref="B70:B74"/>
    <mergeCell ref="B76:B80"/>
    <mergeCell ref="E37:E38"/>
    <mergeCell ref="F37:Y37"/>
    <mergeCell ref="Z37:Z38"/>
    <mergeCell ref="B39:B43"/>
    <mergeCell ref="B45:B49"/>
    <mergeCell ref="B4:Z4"/>
    <mergeCell ref="B7:C8"/>
    <mergeCell ref="F7:Y7"/>
    <mergeCell ref="Z7:Z8"/>
    <mergeCell ref="E7:E8"/>
    <mergeCell ref="D7:D8"/>
    <mergeCell ref="B9:B13"/>
    <mergeCell ref="B15:B19"/>
    <mergeCell ref="B21:C21"/>
    <mergeCell ref="F100:Y100"/>
    <mergeCell ref="Z100:Z101"/>
    <mergeCell ref="B28:C28"/>
    <mergeCell ref="B22:B26"/>
    <mergeCell ref="B27:C27"/>
    <mergeCell ref="D100:D101"/>
    <mergeCell ref="B100:C101"/>
    <mergeCell ref="B37:C38"/>
    <mergeCell ref="D37:D38"/>
    <mergeCell ref="B51:C51"/>
    <mergeCell ref="B52:B56"/>
    <mergeCell ref="B57:C57"/>
    <mergeCell ref="B58:C58"/>
    <mergeCell ref="B82:C82"/>
    <mergeCell ref="B83:B87"/>
    <mergeCell ref="F142:Y142"/>
    <mergeCell ref="Z142:Z143"/>
    <mergeCell ref="B144:B155"/>
    <mergeCell ref="E142:E143"/>
    <mergeCell ref="B156:C156"/>
    <mergeCell ref="B88:C88"/>
    <mergeCell ref="B89:C89"/>
    <mergeCell ref="B142:C143"/>
    <mergeCell ref="D142:D143"/>
    <mergeCell ref="B123:B134"/>
    <mergeCell ref="B135:C135"/>
  </mergeCells>
  <phoneticPr fontId="9"/>
  <printOptions horizontalCentered="1"/>
  <pageMargins left="0.78740157480314965" right="0.39370078740157483" top="0.39370078740157483" bottom="0.39370078740157483" header="0.51181102362204722" footer="0.51181102362204722"/>
  <pageSetup paperSize="8" scale="68" orientation="landscape" r:id="rId1"/>
  <headerFooter alignWithMargins="0"/>
  <rowBreaks count="2" manualBreakCount="2">
    <brk id="66" min="1" max="25" man="1"/>
    <brk id="118" min="1" max="25"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B1:I21"/>
  <sheetViews>
    <sheetView view="pageBreakPreview" zoomScaleNormal="100" zoomScaleSheetLayoutView="100" workbookViewId="0">
      <selection activeCell="M10" sqref="M10"/>
    </sheetView>
  </sheetViews>
  <sheetFormatPr defaultColWidth="9" defaultRowHeight="12.9"/>
  <cols>
    <col min="1" max="1" width="2" style="70" customWidth="1"/>
    <col min="2" max="2" width="14.69921875" style="70" customWidth="1"/>
    <col min="3" max="3" width="9.3984375" style="70" customWidth="1"/>
    <col min="4" max="5" width="10.59765625" style="70" customWidth="1"/>
    <col min="6" max="6" width="17.09765625" style="70" customWidth="1"/>
    <col min="7" max="7" width="10.59765625" style="70" customWidth="1"/>
    <col min="8" max="8" width="17.09765625" style="70" customWidth="1"/>
    <col min="9" max="16384" width="9" style="70"/>
  </cols>
  <sheetData>
    <row r="1" spans="2:8" s="92" customFormat="1" ht="17.2" customHeight="1">
      <c r="B1" s="90" t="s">
        <v>994</v>
      </c>
      <c r="C1" s="91"/>
    </row>
    <row r="2" spans="2:8" s="90" customFormat="1" ht="9.8000000000000007" customHeight="1"/>
    <row r="3" spans="2:8" s="90" customFormat="1" ht="20.3" customHeight="1">
      <c r="B3" s="93" t="s">
        <v>219</v>
      </c>
      <c r="C3" s="93"/>
      <c r="D3" s="93"/>
      <c r="E3" s="93"/>
      <c r="F3" s="93"/>
      <c r="G3" s="93"/>
      <c r="H3" s="93"/>
    </row>
    <row r="4" spans="2:8" ht="11.95" customHeight="1"/>
    <row r="5" spans="2:8" ht="30.8" customHeight="1">
      <c r="B5" s="1619" t="s">
        <v>207</v>
      </c>
      <c r="C5" s="1619"/>
      <c r="D5" s="1620" t="s">
        <v>208</v>
      </c>
      <c r="E5" s="1622" t="s">
        <v>209</v>
      </c>
      <c r="F5" s="1623"/>
      <c r="G5" s="1624" t="s">
        <v>210</v>
      </c>
      <c r="H5" s="1625"/>
    </row>
    <row r="6" spans="2:8" ht="29.95" customHeight="1">
      <c r="B6" s="1619"/>
      <c r="C6" s="1619"/>
      <c r="D6" s="1621"/>
      <c r="E6" s="1106" t="s">
        <v>80</v>
      </c>
      <c r="F6" s="1106" t="s">
        <v>81</v>
      </c>
      <c r="G6" s="1106" t="s">
        <v>80</v>
      </c>
      <c r="H6" s="1106" t="s">
        <v>81</v>
      </c>
    </row>
    <row r="7" spans="2:8" ht="47.95" customHeight="1">
      <c r="B7" s="1107" t="s">
        <v>82</v>
      </c>
      <c r="C7" s="86" t="s">
        <v>211</v>
      </c>
      <c r="D7" s="1108"/>
      <c r="E7" s="1109"/>
      <c r="F7" s="1626" t="s">
        <v>1109</v>
      </c>
      <c r="G7" s="1110">
        <v>0.01</v>
      </c>
      <c r="H7" s="1627" t="s">
        <v>475</v>
      </c>
    </row>
    <row r="8" spans="2:8" ht="47.95" customHeight="1">
      <c r="B8" s="1107" t="s">
        <v>416</v>
      </c>
      <c r="C8" s="86" t="s">
        <v>83</v>
      </c>
      <c r="D8" s="1108"/>
      <c r="E8" s="1109"/>
      <c r="F8" s="1626"/>
      <c r="G8" s="1110">
        <v>20</v>
      </c>
      <c r="H8" s="1628"/>
    </row>
    <row r="9" spans="2:8" ht="47.95" customHeight="1">
      <c r="B9" s="1107" t="s">
        <v>418</v>
      </c>
      <c r="C9" s="86" t="s">
        <v>83</v>
      </c>
      <c r="D9" s="1108"/>
      <c r="E9" s="1109"/>
      <c r="F9" s="1626"/>
      <c r="G9" s="1110">
        <v>50</v>
      </c>
      <c r="H9" s="1628"/>
    </row>
    <row r="10" spans="2:8" ht="47.95" customHeight="1">
      <c r="B10" s="1107" t="s">
        <v>417</v>
      </c>
      <c r="C10" s="86" t="s">
        <v>83</v>
      </c>
      <c r="D10" s="1108"/>
      <c r="E10" s="1109"/>
      <c r="F10" s="1626"/>
      <c r="G10" s="1110">
        <v>30</v>
      </c>
      <c r="H10" s="1629"/>
    </row>
    <row r="11" spans="2:8" ht="145.5" customHeight="1">
      <c r="B11" s="1107" t="s">
        <v>472</v>
      </c>
      <c r="C11" s="94" t="s">
        <v>251</v>
      </c>
      <c r="D11" s="1109"/>
      <c r="E11" s="1109"/>
      <c r="F11" s="96"/>
      <c r="G11" s="1110">
        <v>25</v>
      </c>
      <c r="H11" s="120" t="s">
        <v>474</v>
      </c>
    </row>
    <row r="12" spans="2:8" ht="119.95" customHeight="1">
      <c r="B12" s="1107" t="s">
        <v>84</v>
      </c>
      <c r="C12" s="94" t="s">
        <v>212</v>
      </c>
      <c r="D12" s="1111" t="s">
        <v>213</v>
      </c>
      <c r="E12" s="1109"/>
      <c r="F12" s="1137" t="s">
        <v>1112</v>
      </c>
      <c r="G12" s="1110">
        <v>0.05</v>
      </c>
      <c r="H12" s="1090" t="s">
        <v>473</v>
      </c>
    </row>
    <row r="13" spans="2:8" s="71" customFormat="1" ht="18" customHeight="1">
      <c r="B13" s="1637" t="s">
        <v>214</v>
      </c>
      <c r="C13" s="1637"/>
      <c r="D13" s="1637"/>
      <c r="E13" s="1637"/>
      <c r="F13" s="1637"/>
      <c r="G13" s="1637"/>
      <c r="H13" s="1637"/>
    </row>
    <row r="14" spans="2:8" s="71" customFormat="1" ht="18" customHeight="1">
      <c r="B14" s="1638" t="s">
        <v>215</v>
      </c>
      <c r="C14" s="1638"/>
      <c r="D14" s="1638"/>
      <c r="E14" s="1638"/>
      <c r="F14" s="1638"/>
      <c r="G14" s="1638"/>
      <c r="H14" s="1638"/>
    </row>
    <row r="15" spans="2:8" ht="18" customHeight="1">
      <c r="B15" s="1630" t="s">
        <v>216</v>
      </c>
      <c r="C15" s="1630"/>
      <c r="D15" s="1630"/>
      <c r="E15" s="1630"/>
      <c r="F15" s="1630"/>
      <c r="G15" s="1630"/>
      <c r="H15" s="1630"/>
    </row>
    <row r="16" spans="2:8" s="71" customFormat="1" ht="18" customHeight="1">
      <c r="B16" s="1630" t="s">
        <v>217</v>
      </c>
      <c r="C16" s="1630"/>
      <c r="D16" s="1630"/>
      <c r="E16" s="1630"/>
      <c r="F16" s="1630"/>
      <c r="G16" s="1630"/>
      <c r="H16" s="1630"/>
    </row>
    <row r="17" spans="2:9" s="71" customFormat="1" ht="12.4">
      <c r="B17" s="1630"/>
      <c r="C17" s="1630"/>
      <c r="D17" s="1630"/>
      <c r="E17" s="1630"/>
      <c r="F17" s="1630"/>
      <c r="G17" s="1630"/>
      <c r="H17" s="1630"/>
    </row>
    <row r="18" spans="2:9" s="71" customFormat="1" ht="12.4">
      <c r="B18" s="1089"/>
      <c r="C18" s="1089"/>
      <c r="D18" s="1089"/>
      <c r="E18" s="1089"/>
      <c r="F18" s="1089"/>
      <c r="G18" s="1089"/>
      <c r="H18" s="1089"/>
    </row>
    <row r="19" spans="2:9">
      <c r="F19" s="1631" t="s">
        <v>218</v>
      </c>
      <c r="G19" s="1632"/>
      <c r="H19" s="1633"/>
      <c r="I19" s="71"/>
    </row>
    <row r="20" spans="2:9">
      <c r="F20" s="1634"/>
      <c r="G20" s="1635"/>
      <c r="H20" s="1636"/>
      <c r="I20" s="71"/>
    </row>
    <row r="21" spans="2:9">
      <c r="I21" s="71"/>
    </row>
  </sheetData>
  <customSheetViews>
    <customSheetView guid="{AA2843CF-4410-49C5-BE8D-11B5E515E501}" scale="70" showPageBreaks="1" view="pageBreakPreview">
      <selection activeCell="P11" sqref="P11"/>
      <pageMargins left="0.59055118110236227" right="0.59055118110236227" top="0.59055118110236227" bottom="0.59055118110236227" header="0.51181102362204722" footer="0.51181102362204722"/>
      <pageSetup paperSize="9" orientation="portrait"/>
      <headerFooter alignWithMargins="0"/>
    </customSheetView>
    <customSheetView guid="{E8BE075C-7DFB-4544-AC90-63F76E05B336}" scale="70" showPageBreaks="1" view="pageBreakPreview">
      <selection activeCell="P11" sqref="P11"/>
      <pageMargins left="0.59055118110236227" right="0.59055118110236227" top="0.59055118110236227" bottom="0.59055118110236227" header="0.51181102362204722" footer="0.51181102362204722"/>
      <pageSetup paperSize="9" orientation="portrait"/>
      <headerFooter alignWithMargins="0"/>
    </customSheetView>
  </customSheetViews>
  <mergeCells count="12">
    <mergeCell ref="B15:H15"/>
    <mergeCell ref="B16:H16"/>
    <mergeCell ref="B17:H17"/>
    <mergeCell ref="F19:H20"/>
    <mergeCell ref="B13:H13"/>
    <mergeCell ref="B14:H14"/>
    <mergeCell ref="B5:C6"/>
    <mergeCell ref="D5:D6"/>
    <mergeCell ref="E5:F5"/>
    <mergeCell ref="G5:H5"/>
    <mergeCell ref="F7:F10"/>
    <mergeCell ref="H7:H10"/>
  </mergeCells>
  <phoneticPr fontId="7"/>
  <pageMargins left="0.59055118110236227" right="0.59055118110236227" top="0.59055118110236227" bottom="0.59055118110236227" header="0.51181102362204722" footer="0.51181102362204722"/>
  <pageSetup paperSize="9" scale="98"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AZ166"/>
  <sheetViews>
    <sheetView view="pageBreakPreview" zoomScale="85" zoomScaleNormal="70" zoomScaleSheetLayoutView="85" workbookViewId="0"/>
  </sheetViews>
  <sheetFormatPr defaultColWidth="9" defaultRowHeight="15.05" customHeight="1"/>
  <cols>
    <col min="1" max="1" width="13.59765625" style="74" customWidth="1"/>
    <col min="2" max="2" width="6.19921875" style="74" customWidth="1"/>
    <col min="3" max="3" width="18.69921875" style="74" customWidth="1"/>
    <col min="4" max="4" width="12.5" style="74" customWidth="1"/>
    <col min="5" max="6" width="7" style="74" customWidth="1"/>
    <col min="7" max="9" width="4.09765625" style="74" customWidth="1"/>
    <col min="10" max="13" width="12.5" style="74" customWidth="1"/>
    <col min="14" max="14" width="7.59765625" style="74" customWidth="1"/>
    <col min="15" max="44" width="9" style="74" customWidth="1"/>
    <col min="45" max="45" width="10" style="74" customWidth="1"/>
    <col min="46" max="46" width="1.5" style="74" customWidth="1"/>
    <col min="47" max="47" width="25.59765625" style="74" customWidth="1"/>
    <col min="48" max="48" width="13.8984375" style="74" customWidth="1"/>
    <col min="49" max="49" width="8.69921875" style="74" customWidth="1"/>
    <col min="50" max="50" width="9" style="74"/>
    <col min="51" max="51" width="23.59765625" style="74" customWidth="1"/>
    <col min="52" max="16384" width="9" style="74"/>
  </cols>
  <sheetData>
    <row r="1" spans="1:52" ht="18.8" customHeight="1">
      <c r="A1" s="1112" t="s">
        <v>996</v>
      </c>
    </row>
    <row r="2" spans="1:52" s="80" customFormat="1" ht="21.8" customHeight="1">
      <c r="A2" s="1661" t="s">
        <v>426</v>
      </c>
      <c r="B2" s="1661"/>
      <c r="C2" s="1661"/>
      <c r="D2" s="1661"/>
      <c r="E2" s="1661"/>
      <c r="F2" s="1661"/>
      <c r="G2" s="1661"/>
      <c r="H2" s="1661"/>
      <c r="I2" s="1661"/>
      <c r="J2" s="1661"/>
      <c r="K2" s="1661"/>
      <c r="L2" s="1661"/>
      <c r="M2" s="1661"/>
      <c r="N2" s="1661"/>
      <c r="O2" s="1661"/>
      <c r="P2" s="1661"/>
      <c r="Q2" s="1661"/>
      <c r="R2" s="1661"/>
      <c r="S2" s="1661"/>
      <c r="T2" s="1661"/>
      <c r="U2" s="1661"/>
      <c r="V2" s="1661"/>
      <c r="W2" s="1661"/>
      <c r="X2" s="1661"/>
      <c r="Y2" s="1661"/>
      <c r="Z2" s="1661"/>
      <c r="AA2" s="1661"/>
      <c r="AB2" s="1661"/>
      <c r="AC2" s="1661"/>
      <c r="AD2" s="1661"/>
      <c r="AE2" s="1661"/>
      <c r="AF2" s="1661"/>
      <c r="AG2" s="1661"/>
      <c r="AH2" s="1661"/>
      <c r="AI2" s="1661"/>
      <c r="AJ2" s="1661"/>
      <c r="AK2" s="1661"/>
      <c r="AL2" s="1661"/>
      <c r="AM2" s="1661"/>
      <c r="AN2" s="1661"/>
      <c r="AO2" s="1661"/>
      <c r="AP2" s="1661"/>
      <c r="AQ2" s="1661"/>
      <c r="AR2" s="1661"/>
      <c r="AS2" s="1661"/>
      <c r="AT2" s="79"/>
      <c r="AU2" s="79"/>
      <c r="AV2" s="79"/>
      <c r="AW2" s="79"/>
      <c r="AX2" s="79"/>
      <c r="AY2" s="79"/>
    </row>
    <row r="3" spans="1:52" ht="22.7" customHeight="1" thickBot="1">
      <c r="A3" s="1079" t="s">
        <v>1069</v>
      </c>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I3" s="81"/>
      <c r="AJ3" s="81"/>
      <c r="AK3" s="81"/>
      <c r="AL3" s="81"/>
      <c r="AM3" s="81"/>
      <c r="AN3" s="81"/>
      <c r="AO3" s="81"/>
      <c r="AP3" s="81"/>
      <c r="AQ3" s="81"/>
      <c r="AR3" s="81" t="s">
        <v>487</v>
      </c>
      <c r="AS3" s="75"/>
    </row>
    <row r="4" spans="1:52" s="75" customFormat="1" ht="18.8" customHeight="1">
      <c r="A4" s="1662" t="s">
        <v>274</v>
      </c>
      <c r="B4" s="1663" t="s">
        <v>107</v>
      </c>
      <c r="C4" s="1666" t="s">
        <v>275</v>
      </c>
      <c r="D4" s="1669" t="s">
        <v>276</v>
      </c>
      <c r="E4" s="1669" t="s">
        <v>108</v>
      </c>
      <c r="F4" s="1669" t="s">
        <v>109</v>
      </c>
      <c r="G4" s="1673" t="s">
        <v>110</v>
      </c>
      <c r="H4" s="1640"/>
      <c r="I4" s="1674"/>
      <c r="J4" s="1673" t="s">
        <v>111</v>
      </c>
      <c r="K4" s="1640"/>
      <c r="L4" s="1640"/>
      <c r="M4" s="1640"/>
      <c r="N4" s="1675" t="s">
        <v>112</v>
      </c>
      <c r="O4" s="1678" t="s">
        <v>113</v>
      </c>
      <c r="P4" s="1640"/>
      <c r="Q4" s="1640"/>
      <c r="R4" s="1640"/>
      <c r="S4" s="1640"/>
      <c r="T4" s="1640"/>
      <c r="U4" s="1640"/>
      <c r="V4" s="1640"/>
      <c r="W4" s="1640"/>
      <c r="X4" s="1640"/>
      <c r="Y4" s="1640"/>
      <c r="Z4" s="1640"/>
      <c r="AA4" s="1640"/>
      <c r="AB4" s="1640"/>
      <c r="AC4" s="1640"/>
      <c r="AD4" s="1640"/>
      <c r="AE4" s="1640"/>
      <c r="AF4" s="1640"/>
      <c r="AG4" s="1640"/>
      <c r="AH4" s="1679"/>
      <c r="AI4" s="1639" t="s">
        <v>1044</v>
      </c>
      <c r="AJ4" s="1640"/>
      <c r="AK4" s="1640"/>
      <c r="AL4" s="1640"/>
      <c r="AM4" s="1640"/>
      <c r="AN4" s="1640"/>
      <c r="AO4" s="1640"/>
      <c r="AP4" s="1640"/>
      <c r="AQ4" s="1640"/>
      <c r="AR4" s="1641"/>
      <c r="AS4" s="1680" t="s">
        <v>277</v>
      </c>
      <c r="AU4" s="76"/>
      <c r="AV4" s="76"/>
      <c r="AW4" s="82"/>
      <c r="AX4" s="82"/>
      <c r="AY4" s="76"/>
      <c r="AZ4" s="76"/>
    </row>
    <row r="5" spans="1:52" s="75" customFormat="1" ht="18.8" customHeight="1">
      <c r="A5" s="1654"/>
      <c r="B5" s="1664"/>
      <c r="C5" s="1667"/>
      <c r="D5" s="1670"/>
      <c r="E5" s="1672"/>
      <c r="F5" s="1672"/>
      <c r="G5" s="1659" t="s">
        <v>278</v>
      </c>
      <c r="H5" s="1659" t="s">
        <v>279</v>
      </c>
      <c r="I5" s="1659" t="s">
        <v>280</v>
      </c>
      <c r="J5" s="1659" t="s">
        <v>114</v>
      </c>
      <c r="K5" s="1659" t="s">
        <v>115</v>
      </c>
      <c r="L5" s="1659" t="s">
        <v>116</v>
      </c>
      <c r="M5" s="1659" t="s">
        <v>117</v>
      </c>
      <c r="N5" s="1676"/>
      <c r="O5" s="906" t="s">
        <v>294</v>
      </c>
      <c r="P5" s="83" t="s">
        <v>295</v>
      </c>
      <c r="Q5" s="83" t="s">
        <v>296</v>
      </c>
      <c r="R5" s="83" t="s">
        <v>297</v>
      </c>
      <c r="S5" s="83" t="s">
        <v>298</v>
      </c>
      <c r="T5" s="83" t="s">
        <v>299</v>
      </c>
      <c r="U5" s="83" t="s">
        <v>300</v>
      </c>
      <c r="V5" s="83" t="s">
        <v>301</v>
      </c>
      <c r="W5" s="83" t="s">
        <v>302</v>
      </c>
      <c r="X5" s="83" t="s">
        <v>303</v>
      </c>
      <c r="Y5" s="83" t="s">
        <v>304</v>
      </c>
      <c r="Z5" s="83" t="s">
        <v>305</v>
      </c>
      <c r="AA5" s="83" t="s">
        <v>306</v>
      </c>
      <c r="AB5" s="83" t="s">
        <v>307</v>
      </c>
      <c r="AC5" s="83" t="s">
        <v>308</v>
      </c>
      <c r="AD5" s="83" t="s">
        <v>309</v>
      </c>
      <c r="AE5" s="83" t="s">
        <v>310</v>
      </c>
      <c r="AF5" s="83" t="s">
        <v>311</v>
      </c>
      <c r="AG5" s="83" t="s">
        <v>312</v>
      </c>
      <c r="AH5" s="907" t="s">
        <v>440</v>
      </c>
      <c r="AI5" s="1113" t="s">
        <v>1024</v>
      </c>
      <c r="AJ5" s="1114" t="s">
        <v>1025</v>
      </c>
      <c r="AK5" s="1114" t="s">
        <v>1026</v>
      </c>
      <c r="AL5" s="1114" t="s">
        <v>1027</v>
      </c>
      <c r="AM5" s="1114" t="s">
        <v>1028</v>
      </c>
      <c r="AN5" s="1114" t="s">
        <v>1029</v>
      </c>
      <c r="AO5" s="1114" t="s">
        <v>1030</v>
      </c>
      <c r="AP5" s="1114" t="s">
        <v>1031</v>
      </c>
      <c r="AQ5" s="1114" t="s">
        <v>1032</v>
      </c>
      <c r="AR5" s="1115" t="s">
        <v>1033</v>
      </c>
      <c r="AS5" s="1681"/>
      <c r="AU5" s="76"/>
      <c r="AV5" s="76"/>
      <c r="AW5" s="82"/>
      <c r="AX5" s="82"/>
      <c r="AY5" s="76"/>
      <c r="AZ5" s="76"/>
    </row>
    <row r="6" spans="1:52" s="75" customFormat="1" ht="18.8" customHeight="1" thickBot="1">
      <c r="A6" s="1657"/>
      <c r="B6" s="1665"/>
      <c r="C6" s="1668"/>
      <c r="D6" s="1671"/>
      <c r="E6" s="1660"/>
      <c r="F6" s="1660"/>
      <c r="G6" s="1660"/>
      <c r="H6" s="1660"/>
      <c r="I6" s="1660"/>
      <c r="J6" s="1660"/>
      <c r="K6" s="1660"/>
      <c r="L6" s="1660"/>
      <c r="M6" s="1660"/>
      <c r="N6" s="1677"/>
      <c r="O6" s="908" t="s">
        <v>118</v>
      </c>
      <c r="P6" s="84" t="s">
        <v>119</v>
      </c>
      <c r="Q6" s="84" t="s">
        <v>120</v>
      </c>
      <c r="R6" s="84" t="s">
        <v>121</v>
      </c>
      <c r="S6" s="84" t="s">
        <v>122</v>
      </c>
      <c r="T6" s="84" t="s">
        <v>123</v>
      </c>
      <c r="U6" s="84" t="s">
        <v>124</v>
      </c>
      <c r="V6" s="84" t="s">
        <v>125</v>
      </c>
      <c r="W6" s="84" t="s">
        <v>126</v>
      </c>
      <c r="X6" s="84" t="s">
        <v>127</v>
      </c>
      <c r="Y6" s="84" t="s">
        <v>128</v>
      </c>
      <c r="Z6" s="84" t="s">
        <v>129</v>
      </c>
      <c r="AA6" s="84" t="s">
        <v>130</v>
      </c>
      <c r="AB6" s="84" t="s">
        <v>131</v>
      </c>
      <c r="AC6" s="84" t="s">
        <v>132</v>
      </c>
      <c r="AD6" s="84" t="s">
        <v>133</v>
      </c>
      <c r="AE6" s="84" t="s">
        <v>134</v>
      </c>
      <c r="AF6" s="84" t="s">
        <v>135</v>
      </c>
      <c r="AG6" s="84" t="s">
        <v>136</v>
      </c>
      <c r="AH6" s="909" t="s">
        <v>137</v>
      </c>
      <c r="AI6" s="1116" t="s">
        <v>1034</v>
      </c>
      <c r="AJ6" s="1117" t="s">
        <v>1035</v>
      </c>
      <c r="AK6" s="1117" t="s">
        <v>1036</v>
      </c>
      <c r="AL6" s="1117" t="s">
        <v>1037</v>
      </c>
      <c r="AM6" s="1117" t="s">
        <v>1038</v>
      </c>
      <c r="AN6" s="1117" t="s">
        <v>1039</v>
      </c>
      <c r="AO6" s="1117" t="s">
        <v>1040</v>
      </c>
      <c r="AP6" s="1117" t="s">
        <v>1041</v>
      </c>
      <c r="AQ6" s="1117" t="s">
        <v>1042</v>
      </c>
      <c r="AR6" s="1118" t="s">
        <v>1043</v>
      </c>
      <c r="AS6" s="1682"/>
      <c r="AU6" s="76"/>
      <c r="AV6" s="76"/>
      <c r="AW6" s="82"/>
      <c r="AX6" s="82"/>
      <c r="AY6" s="76"/>
      <c r="AZ6" s="76"/>
    </row>
    <row r="7" spans="1:52" ht="15.05" customHeight="1">
      <c r="A7" s="1654" t="s">
        <v>138</v>
      </c>
      <c r="B7" s="189"/>
      <c r="C7" s="190"/>
      <c r="D7" s="191"/>
      <c r="E7" s="191"/>
      <c r="F7" s="191"/>
      <c r="G7" s="191"/>
      <c r="H7" s="191"/>
      <c r="I7" s="191"/>
      <c r="J7" s="191"/>
      <c r="K7" s="191"/>
      <c r="L7" s="191"/>
      <c r="M7" s="191"/>
      <c r="N7" s="192"/>
      <c r="O7" s="910"/>
      <c r="P7" s="193"/>
      <c r="Q7" s="193"/>
      <c r="R7" s="193"/>
      <c r="S7" s="193"/>
      <c r="T7" s="193"/>
      <c r="U7" s="193"/>
      <c r="V7" s="193"/>
      <c r="W7" s="193"/>
      <c r="X7" s="193"/>
      <c r="Y7" s="193"/>
      <c r="Z7" s="193"/>
      <c r="AA7" s="193"/>
      <c r="AB7" s="194"/>
      <c r="AC7" s="194"/>
      <c r="AD7" s="194"/>
      <c r="AE7" s="194"/>
      <c r="AF7" s="194"/>
      <c r="AG7" s="194"/>
      <c r="AH7" s="911"/>
      <c r="AI7" s="924"/>
      <c r="AJ7" s="193"/>
      <c r="AK7" s="193"/>
      <c r="AL7" s="193"/>
      <c r="AM7" s="193"/>
      <c r="AN7" s="193"/>
      <c r="AO7" s="193"/>
      <c r="AP7" s="193"/>
      <c r="AQ7" s="193"/>
      <c r="AR7" s="899"/>
      <c r="AS7" s="195"/>
      <c r="AU7" s="77"/>
      <c r="AV7" s="77"/>
      <c r="AW7" s="77"/>
      <c r="AX7" s="76"/>
      <c r="AY7" s="77"/>
      <c r="AZ7" s="77"/>
    </row>
    <row r="8" spans="1:52" ht="15.05" customHeight="1">
      <c r="A8" s="1654"/>
      <c r="B8" s="196"/>
      <c r="C8" s="197"/>
      <c r="D8" s="198"/>
      <c r="E8" s="198"/>
      <c r="F8" s="198"/>
      <c r="G8" s="198"/>
      <c r="H8" s="198"/>
      <c r="I8" s="198"/>
      <c r="J8" s="198"/>
      <c r="K8" s="198"/>
      <c r="L8" s="198"/>
      <c r="M8" s="198"/>
      <c r="N8" s="199"/>
      <c r="O8" s="912"/>
      <c r="P8" s="200"/>
      <c r="Q8" s="200"/>
      <c r="R8" s="200"/>
      <c r="S8" s="200"/>
      <c r="T8" s="200"/>
      <c r="U8" s="200"/>
      <c r="V8" s="200"/>
      <c r="W8" s="200"/>
      <c r="X8" s="200"/>
      <c r="Y8" s="200"/>
      <c r="Z8" s="200"/>
      <c r="AA8" s="200"/>
      <c r="AB8" s="201"/>
      <c r="AC8" s="201"/>
      <c r="AD8" s="201"/>
      <c r="AE8" s="201"/>
      <c r="AF8" s="201"/>
      <c r="AG8" s="201"/>
      <c r="AH8" s="913"/>
      <c r="AI8" s="925"/>
      <c r="AJ8" s="200"/>
      <c r="AK8" s="200"/>
      <c r="AL8" s="200"/>
      <c r="AM8" s="200"/>
      <c r="AN8" s="200"/>
      <c r="AO8" s="200"/>
      <c r="AP8" s="200"/>
      <c r="AQ8" s="200"/>
      <c r="AR8" s="900"/>
      <c r="AS8" s="202"/>
      <c r="AU8" s="77"/>
      <c r="AV8" s="77"/>
      <c r="AW8" s="77"/>
      <c r="AX8" s="76"/>
      <c r="AY8" s="77"/>
      <c r="AZ8" s="77"/>
    </row>
    <row r="9" spans="1:52" ht="15.05" customHeight="1">
      <c r="A9" s="1654"/>
      <c r="B9" s="196"/>
      <c r="C9" s="197"/>
      <c r="D9" s="198"/>
      <c r="E9" s="198"/>
      <c r="F9" s="198"/>
      <c r="G9" s="198"/>
      <c r="H9" s="198"/>
      <c r="I9" s="198"/>
      <c r="J9" s="198"/>
      <c r="K9" s="198"/>
      <c r="L9" s="198"/>
      <c r="M9" s="198"/>
      <c r="N9" s="199"/>
      <c r="O9" s="912"/>
      <c r="P9" s="200"/>
      <c r="Q9" s="200"/>
      <c r="R9" s="200"/>
      <c r="S9" s="200"/>
      <c r="T9" s="200"/>
      <c r="U9" s="200"/>
      <c r="V9" s="200"/>
      <c r="W9" s="200"/>
      <c r="X9" s="200"/>
      <c r="Y9" s="200"/>
      <c r="Z9" s="200"/>
      <c r="AA9" s="200"/>
      <c r="AB9" s="201"/>
      <c r="AC9" s="201"/>
      <c r="AD9" s="201"/>
      <c r="AE9" s="201"/>
      <c r="AF9" s="201"/>
      <c r="AG9" s="201"/>
      <c r="AH9" s="913"/>
      <c r="AI9" s="925"/>
      <c r="AJ9" s="200"/>
      <c r="AK9" s="200"/>
      <c r="AL9" s="200"/>
      <c r="AM9" s="200"/>
      <c r="AN9" s="200"/>
      <c r="AO9" s="200"/>
      <c r="AP9" s="200"/>
      <c r="AQ9" s="200"/>
      <c r="AR9" s="900"/>
      <c r="AS9" s="202"/>
      <c r="AU9" s="77"/>
      <c r="AV9" s="77"/>
      <c r="AW9" s="77"/>
      <c r="AX9" s="76"/>
      <c r="AY9" s="77"/>
      <c r="AZ9" s="77"/>
    </row>
    <row r="10" spans="1:52" ht="15.05" customHeight="1">
      <c r="A10" s="1655"/>
      <c r="B10" s="203"/>
      <c r="C10" s="204"/>
      <c r="D10" s="205"/>
      <c r="E10" s="205"/>
      <c r="F10" s="205"/>
      <c r="G10" s="205"/>
      <c r="H10" s="205"/>
      <c r="I10" s="205"/>
      <c r="J10" s="205"/>
      <c r="K10" s="205"/>
      <c r="L10" s="205"/>
      <c r="M10" s="205"/>
      <c r="N10" s="206"/>
      <c r="O10" s="914"/>
      <c r="P10" s="207"/>
      <c r="Q10" s="207"/>
      <c r="R10" s="207"/>
      <c r="S10" s="207"/>
      <c r="T10" s="207"/>
      <c r="U10" s="207"/>
      <c r="V10" s="207"/>
      <c r="W10" s="207"/>
      <c r="X10" s="207"/>
      <c r="Y10" s="207"/>
      <c r="Z10" s="207"/>
      <c r="AA10" s="207"/>
      <c r="AB10" s="208"/>
      <c r="AC10" s="208"/>
      <c r="AD10" s="208"/>
      <c r="AE10" s="208"/>
      <c r="AF10" s="208"/>
      <c r="AG10" s="208"/>
      <c r="AH10" s="915"/>
      <c r="AI10" s="926"/>
      <c r="AJ10" s="207"/>
      <c r="AK10" s="207"/>
      <c r="AL10" s="207"/>
      <c r="AM10" s="207"/>
      <c r="AN10" s="207"/>
      <c r="AO10" s="207"/>
      <c r="AP10" s="207"/>
      <c r="AQ10" s="207"/>
      <c r="AR10" s="901"/>
      <c r="AS10" s="209"/>
      <c r="AU10" s="77"/>
      <c r="AV10" s="77"/>
      <c r="AW10" s="77"/>
      <c r="AX10" s="76"/>
      <c r="AY10" s="77"/>
      <c r="AZ10" s="77"/>
    </row>
    <row r="11" spans="1:52" ht="15.05" customHeight="1">
      <c r="A11" s="1656" t="s">
        <v>451</v>
      </c>
      <c r="B11" s="210"/>
      <c r="C11" s="211"/>
      <c r="D11" s="212"/>
      <c r="E11" s="212"/>
      <c r="F11" s="212"/>
      <c r="G11" s="212"/>
      <c r="H11" s="212"/>
      <c r="I11" s="212"/>
      <c r="J11" s="212"/>
      <c r="K11" s="212"/>
      <c r="L11" s="212"/>
      <c r="M11" s="212"/>
      <c r="N11" s="213"/>
      <c r="O11" s="916"/>
      <c r="P11" s="214"/>
      <c r="Q11" s="214"/>
      <c r="R11" s="214"/>
      <c r="S11" s="214"/>
      <c r="T11" s="214"/>
      <c r="U11" s="214"/>
      <c r="V11" s="214"/>
      <c r="W11" s="214"/>
      <c r="X11" s="214"/>
      <c r="Y11" s="214"/>
      <c r="Z11" s="214"/>
      <c r="AA11" s="214"/>
      <c r="AB11" s="215"/>
      <c r="AC11" s="215"/>
      <c r="AD11" s="215"/>
      <c r="AE11" s="215"/>
      <c r="AF11" s="215"/>
      <c r="AG11" s="215"/>
      <c r="AH11" s="917"/>
      <c r="AI11" s="927"/>
      <c r="AJ11" s="214"/>
      <c r="AK11" s="214"/>
      <c r="AL11" s="214"/>
      <c r="AM11" s="214"/>
      <c r="AN11" s="214"/>
      <c r="AO11" s="214"/>
      <c r="AP11" s="214"/>
      <c r="AQ11" s="214"/>
      <c r="AR11" s="902"/>
      <c r="AS11" s="216"/>
      <c r="AU11" s="77"/>
      <c r="AV11" s="77"/>
      <c r="AW11" s="77"/>
      <c r="AX11" s="76"/>
      <c r="AY11" s="77"/>
      <c r="AZ11" s="77"/>
    </row>
    <row r="12" spans="1:52" ht="15.05" customHeight="1">
      <c r="A12" s="1607"/>
      <c r="B12" s="196"/>
      <c r="C12" s="197"/>
      <c r="D12" s="198"/>
      <c r="E12" s="198"/>
      <c r="F12" s="198"/>
      <c r="G12" s="198"/>
      <c r="H12" s="198"/>
      <c r="I12" s="198"/>
      <c r="J12" s="198"/>
      <c r="K12" s="198"/>
      <c r="L12" s="198"/>
      <c r="M12" s="198"/>
      <c r="N12" s="199"/>
      <c r="O12" s="912"/>
      <c r="P12" s="200"/>
      <c r="Q12" s="200"/>
      <c r="R12" s="200"/>
      <c r="S12" s="200"/>
      <c r="T12" s="200"/>
      <c r="U12" s="200"/>
      <c r="V12" s="200"/>
      <c r="W12" s="200"/>
      <c r="X12" s="200"/>
      <c r="Y12" s="200"/>
      <c r="Z12" s="200"/>
      <c r="AA12" s="200"/>
      <c r="AB12" s="201"/>
      <c r="AC12" s="201"/>
      <c r="AD12" s="201"/>
      <c r="AE12" s="201"/>
      <c r="AF12" s="201"/>
      <c r="AG12" s="201"/>
      <c r="AH12" s="913"/>
      <c r="AI12" s="925"/>
      <c r="AJ12" s="200"/>
      <c r="AK12" s="200"/>
      <c r="AL12" s="200"/>
      <c r="AM12" s="200"/>
      <c r="AN12" s="200"/>
      <c r="AO12" s="200"/>
      <c r="AP12" s="200"/>
      <c r="AQ12" s="200"/>
      <c r="AR12" s="900"/>
      <c r="AS12" s="202"/>
      <c r="AU12" s="77"/>
      <c r="AV12" s="77"/>
      <c r="AW12" s="77"/>
      <c r="AX12" s="76"/>
      <c r="AY12" s="77"/>
      <c r="AZ12" s="77"/>
    </row>
    <row r="13" spans="1:52" ht="15.05" customHeight="1">
      <c r="A13" s="1607"/>
      <c r="B13" s="196"/>
      <c r="C13" s="197"/>
      <c r="D13" s="198"/>
      <c r="E13" s="198"/>
      <c r="F13" s="198"/>
      <c r="G13" s="198"/>
      <c r="H13" s="198"/>
      <c r="I13" s="198"/>
      <c r="J13" s="198"/>
      <c r="K13" s="198"/>
      <c r="L13" s="198"/>
      <c r="M13" s="198"/>
      <c r="N13" s="199"/>
      <c r="O13" s="912"/>
      <c r="P13" s="200"/>
      <c r="Q13" s="200"/>
      <c r="R13" s="200"/>
      <c r="S13" s="200"/>
      <c r="T13" s="200"/>
      <c r="U13" s="200"/>
      <c r="V13" s="200"/>
      <c r="W13" s="200"/>
      <c r="X13" s="200"/>
      <c r="Y13" s="200"/>
      <c r="Z13" s="200"/>
      <c r="AA13" s="200"/>
      <c r="AB13" s="201"/>
      <c r="AC13" s="201"/>
      <c r="AD13" s="201"/>
      <c r="AE13" s="201"/>
      <c r="AF13" s="201"/>
      <c r="AG13" s="201"/>
      <c r="AH13" s="913"/>
      <c r="AI13" s="925"/>
      <c r="AJ13" s="200"/>
      <c r="AK13" s="200"/>
      <c r="AL13" s="200"/>
      <c r="AM13" s="200"/>
      <c r="AN13" s="200"/>
      <c r="AO13" s="200"/>
      <c r="AP13" s="200"/>
      <c r="AQ13" s="200"/>
      <c r="AR13" s="900"/>
      <c r="AS13" s="202"/>
      <c r="AU13" s="77"/>
      <c r="AV13" s="77"/>
      <c r="AW13" s="77"/>
      <c r="AX13" s="76"/>
      <c r="AY13" s="77"/>
      <c r="AZ13" s="77"/>
    </row>
    <row r="14" spans="1:52" ht="15.05" customHeight="1">
      <c r="A14" s="1658"/>
      <c r="B14" s="217"/>
      <c r="C14" s="218"/>
      <c r="D14" s="219"/>
      <c r="E14" s="219"/>
      <c r="F14" s="219"/>
      <c r="G14" s="219"/>
      <c r="H14" s="219"/>
      <c r="I14" s="219"/>
      <c r="J14" s="219"/>
      <c r="K14" s="219"/>
      <c r="L14" s="219"/>
      <c r="M14" s="219"/>
      <c r="N14" s="220"/>
      <c r="O14" s="918"/>
      <c r="P14" s="221"/>
      <c r="Q14" s="221"/>
      <c r="R14" s="221"/>
      <c r="S14" s="221"/>
      <c r="T14" s="221"/>
      <c r="U14" s="221"/>
      <c r="V14" s="221"/>
      <c r="W14" s="221"/>
      <c r="X14" s="221"/>
      <c r="Y14" s="221"/>
      <c r="Z14" s="221"/>
      <c r="AA14" s="221"/>
      <c r="AB14" s="222"/>
      <c r="AC14" s="222"/>
      <c r="AD14" s="222"/>
      <c r="AE14" s="222"/>
      <c r="AF14" s="222"/>
      <c r="AG14" s="222"/>
      <c r="AH14" s="919"/>
      <c r="AI14" s="928"/>
      <c r="AJ14" s="221"/>
      <c r="AK14" s="221"/>
      <c r="AL14" s="221"/>
      <c r="AM14" s="221"/>
      <c r="AN14" s="221"/>
      <c r="AO14" s="221"/>
      <c r="AP14" s="221"/>
      <c r="AQ14" s="221"/>
      <c r="AR14" s="903"/>
      <c r="AS14" s="223"/>
      <c r="AU14" s="77"/>
      <c r="AV14" s="77"/>
      <c r="AW14" s="77"/>
      <c r="AX14" s="76"/>
      <c r="AY14" s="77"/>
      <c r="AZ14" s="77"/>
    </row>
    <row r="15" spans="1:52" ht="15.05" customHeight="1">
      <c r="A15" s="1656" t="s">
        <v>139</v>
      </c>
      <c r="B15" s="210"/>
      <c r="C15" s="211"/>
      <c r="D15" s="212"/>
      <c r="E15" s="212"/>
      <c r="F15" s="212"/>
      <c r="G15" s="212"/>
      <c r="H15" s="212"/>
      <c r="I15" s="212"/>
      <c r="J15" s="212"/>
      <c r="K15" s="212"/>
      <c r="L15" s="212"/>
      <c r="M15" s="212"/>
      <c r="N15" s="213"/>
      <c r="O15" s="916"/>
      <c r="P15" s="214"/>
      <c r="Q15" s="214"/>
      <c r="R15" s="214"/>
      <c r="S15" s="214"/>
      <c r="T15" s="214"/>
      <c r="U15" s="214"/>
      <c r="V15" s="214"/>
      <c r="W15" s="214"/>
      <c r="X15" s="214"/>
      <c r="Y15" s="214"/>
      <c r="Z15" s="214"/>
      <c r="AA15" s="214"/>
      <c r="AB15" s="215"/>
      <c r="AC15" s="215"/>
      <c r="AD15" s="215"/>
      <c r="AE15" s="215"/>
      <c r="AF15" s="215"/>
      <c r="AG15" s="215"/>
      <c r="AH15" s="917"/>
      <c r="AI15" s="927"/>
      <c r="AJ15" s="214"/>
      <c r="AK15" s="214"/>
      <c r="AL15" s="214"/>
      <c r="AM15" s="214"/>
      <c r="AN15" s="214"/>
      <c r="AO15" s="214"/>
      <c r="AP15" s="214"/>
      <c r="AQ15" s="214"/>
      <c r="AR15" s="902"/>
      <c r="AS15" s="216"/>
      <c r="AU15" s="77"/>
      <c r="AV15" s="77"/>
      <c r="AW15" s="77"/>
      <c r="AX15" s="76"/>
      <c r="AY15" s="77"/>
      <c r="AZ15" s="77"/>
    </row>
    <row r="16" spans="1:52" ht="15.05" customHeight="1">
      <c r="A16" s="1607"/>
      <c r="B16" s="196"/>
      <c r="C16" s="197"/>
      <c r="D16" s="198"/>
      <c r="E16" s="198"/>
      <c r="F16" s="198"/>
      <c r="G16" s="198"/>
      <c r="H16" s="198"/>
      <c r="I16" s="198"/>
      <c r="J16" s="198"/>
      <c r="K16" s="198"/>
      <c r="L16" s="198"/>
      <c r="M16" s="198"/>
      <c r="N16" s="199"/>
      <c r="O16" s="912"/>
      <c r="P16" s="200"/>
      <c r="Q16" s="200"/>
      <c r="R16" s="200"/>
      <c r="S16" s="200"/>
      <c r="T16" s="200"/>
      <c r="U16" s="200"/>
      <c r="V16" s="200"/>
      <c r="W16" s="200"/>
      <c r="X16" s="200"/>
      <c r="Y16" s="200"/>
      <c r="Z16" s="200"/>
      <c r="AA16" s="200"/>
      <c r="AB16" s="201"/>
      <c r="AC16" s="201"/>
      <c r="AD16" s="201"/>
      <c r="AE16" s="201"/>
      <c r="AF16" s="201"/>
      <c r="AG16" s="201"/>
      <c r="AH16" s="913"/>
      <c r="AI16" s="925"/>
      <c r="AJ16" s="200"/>
      <c r="AK16" s="200"/>
      <c r="AL16" s="200"/>
      <c r="AM16" s="200"/>
      <c r="AN16" s="200"/>
      <c r="AO16" s="200"/>
      <c r="AP16" s="200"/>
      <c r="AQ16" s="200"/>
      <c r="AR16" s="900"/>
      <c r="AS16" s="202"/>
      <c r="AU16" s="77"/>
      <c r="AV16" s="77"/>
      <c r="AW16" s="77"/>
      <c r="AX16" s="76"/>
      <c r="AY16" s="77"/>
      <c r="AZ16" s="77"/>
    </row>
    <row r="17" spans="1:52" ht="15.05" customHeight="1">
      <c r="A17" s="1607"/>
      <c r="B17" s="196"/>
      <c r="C17" s="197"/>
      <c r="D17" s="198"/>
      <c r="E17" s="198"/>
      <c r="F17" s="198"/>
      <c r="G17" s="198"/>
      <c r="H17" s="198"/>
      <c r="I17" s="198"/>
      <c r="J17" s="198"/>
      <c r="K17" s="198"/>
      <c r="L17" s="198"/>
      <c r="M17" s="198"/>
      <c r="N17" s="199"/>
      <c r="O17" s="912"/>
      <c r="P17" s="200"/>
      <c r="Q17" s="200"/>
      <c r="R17" s="200"/>
      <c r="S17" s="200"/>
      <c r="T17" s="200"/>
      <c r="U17" s="200"/>
      <c r="V17" s="200"/>
      <c r="W17" s="200"/>
      <c r="X17" s="200"/>
      <c r="Y17" s="200"/>
      <c r="Z17" s="200"/>
      <c r="AA17" s="200"/>
      <c r="AB17" s="201"/>
      <c r="AC17" s="201"/>
      <c r="AD17" s="201"/>
      <c r="AE17" s="201"/>
      <c r="AF17" s="201"/>
      <c r="AG17" s="201"/>
      <c r="AH17" s="913"/>
      <c r="AI17" s="925"/>
      <c r="AJ17" s="200"/>
      <c r="AK17" s="200"/>
      <c r="AL17" s="200"/>
      <c r="AM17" s="200"/>
      <c r="AN17" s="200"/>
      <c r="AO17" s="200"/>
      <c r="AP17" s="200"/>
      <c r="AQ17" s="200"/>
      <c r="AR17" s="900"/>
      <c r="AS17" s="202"/>
      <c r="AU17" s="77"/>
      <c r="AV17" s="77"/>
      <c r="AW17" s="77"/>
      <c r="AX17" s="76"/>
      <c r="AY17" s="77"/>
      <c r="AZ17" s="77"/>
    </row>
    <row r="18" spans="1:52" ht="15.05" customHeight="1">
      <c r="A18" s="1658"/>
      <c r="B18" s="203"/>
      <c r="C18" s="204"/>
      <c r="D18" s="205"/>
      <c r="E18" s="205"/>
      <c r="F18" s="205"/>
      <c r="G18" s="205"/>
      <c r="H18" s="205"/>
      <c r="I18" s="205"/>
      <c r="J18" s="205"/>
      <c r="K18" s="205"/>
      <c r="L18" s="205"/>
      <c r="M18" s="205"/>
      <c r="N18" s="206"/>
      <c r="O18" s="914"/>
      <c r="P18" s="207"/>
      <c r="Q18" s="207"/>
      <c r="R18" s="207"/>
      <c r="S18" s="207"/>
      <c r="T18" s="207"/>
      <c r="U18" s="207"/>
      <c r="V18" s="207"/>
      <c r="W18" s="207"/>
      <c r="X18" s="207"/>
      <c r="Y18" s="207"/>
      <c r="Z18" s="207"/>
      <c r="AA18" s="207"/>
      <c r="AB18" s="208"/>
      <c r="AC18" s="208"/>
      <c r="AD18" s="208"/>
      <c r="AE18" s="208"/>
      <c r="AF18" s="208"/>
      <c r="AG18" s="208"/>
      <c r="AH18" s="915"/>
      <c r="AI18" s="926"/>
      <c r="AJ18" s="207"/>
      <c r="AK18" s="207"/>
      <c r="AL18" s="207"/>
      <c r="AM18" s="207"/>
      <c r="AN18" s="207"/>
      <c r="AO18" s="207"/>
      <c r="AP18" s="207"/>
      <c r="AQ18" s="207"/>
      <c r="AR18" s="901"/>
      <c r="AS18" s="209"/>
      <c r="AU18" s="77"/>
      <c r="AV18" s="77"/>
      <c r="AW18" s="77"/>
      <c r="AX18" s="76"/>
      <c r="AY18" s="77"/>
      <c r="AZ18" s="77"/>
    </row>
    <row r="19" spans="1:52" ht="15.05" customHeight="1">
      <c r="A19" s="1656" t="s">
        <v>140</v>
      </c>
      <c r="B19" s="210"/>
      <c r="C19" s="211"/>
      <c r="D19" s="212"/>
      <c r="E19" s="212"/>
      <c r="F19" s="212"/>
      <c r="G19" s="212"/>
      <c r="H19" s="212"/>
      <c r="I19" s="212"/>
      <c r="J19" s="212"/>
      <c r="K19" s="212"/>
      <c r="L19" s="212"/>
      <c r="M19" s="212"/>
      <c r="N19" s="213"/>
      <c r="O19" s="916"/>
      <c r="P19" s="214"/>
      <c r="Q19" s="214"/>
      <c r="R19" s="214"/>
      <c r="S19" s="214"/>
      <c r="T19" s="214"/>
      <c r="U19" s="214"/>
      <c r="V19" s="214"/>
      <c r="W19" s="214"/>
      <c r="X19" s="214"/>
      <c r="Y19" s="214"/>
      <c r="Z19" s="214"/>
      <c r="AA19" s="214"/>
      <c r="AB19" s="215"/>
      <c r="AC19" s="215"/>
      <c r="AD19" s="215"/>
      <c r="AE19" s="215"/>
      <c r="AF19" s="215"/>
      <c r="AG19" s="215"/>
      <c r="AH19" s="917"/>
      <c r="AI19" s="927"/>
      <c r="AJ19" s="214"/>
      <c r="AK19" s="214"/>
      <c r="AL19" s="214"/>
      <c r="AM19" s="214"/>
      <c r="AN19" s="214"/>
      <c r="AO19" s="214"/>
      <c r="AP19" s="214"/>
      <c r="AQ19" s="214"/>
      <c r="AR19" s="902"/>
      <c r="AS19" s="216"/>
      <c r="AU19" s="77"/>
      <c r="AV19" s="77"/>
      <c r="AW19" s="77"/>
      <c r="AX19" s="76"/>
      <c r="AY19" s="77"/>
      <c r="AZ19" s="77"/>
    </row>
    <row r="20" spans="1:52" ht="15.05" customHeight="1">
      <c r="A20" s="1607"/>
      <c r="B20" s="196"/>
      <c r="C20" s="197"/>
      <c r="D20" s="198"/>
      <c r="E20" s="198"/>
      <c r="F20" s="198"/>
      <c r="G20" s="198"/>
      <c r="H20" s="198"/>
      <c r="I20" s="198"/>
      <c r="J20" s="198"/>
      <c r="K20" s="198"/>
      <c r="L20" s="198"/>
      <c r="M20" s="198"/>
      <c r="N20" s="199"/>
      <c r="O20" s="912"/>
      <c r="P20" s="200"/>
      <c r="Q20" s="200"/>
      <c r="R20" s="200"/>
      <c r="S20" s="200"/>
      <c r="T20" s="200"/>
      <c r="U20" s="200"/>
      <c r="V20" s="200"/>
      <c r="W20" s="200"/>
      <c r="X20" s="200"/>
      <c r="Y20" s="200"/>
      <c r="Z20" s="200"/>
      <c r="AA20" s="200"/>
      <c r="AB20" s="201"/>
      <c r="AC20" s="201"/>
      <c r="AD20" s="201"/>
      <c r="AE20" s="201"/>
      <c r="AF20" s="201"/>
      <c r="AG20" s="201"/>
      <c r="AH20" s="913"/>
      <c r="AI20" s="925"/>
      <c r="AJ20" s="200"/>
      <c r="AK20" s="200"/>
      <c r="AL20" s="200"/>
      <c r="AM20" s="200"/>
      <c r="AN20" s="200"/>
      <c r="AO20" s="200"/>
      <c r="AP20" s="200"/>
      <c r="AQ20" s="200"/>
      <c r="AR20" s="900"/>
      <c r="AS20" s="202"/>
      <c r="AU20" s="77"/>
      <c r="AV20" s="77"/>
      <c r="AW20" s="77"/>
      <c r="AX20" s="76"/>
      <c r="AY20" s="77"/>
      <c r="AZ20" s="77"/>
    </row>
    <row r="21" spans="1:52" ht="15.05" customHeight="1">
      <c r="A21" s="1607"/>
      <c r="B21" s="196"/>
      <c r="C21" s="197"/>
      <c r="D21" s="198"/>
      <c r="E21" s="198"/>
      <c r="F21" s="198"/>
      <c r="G21" s="198"/>
      <c r="H21" s="198"/>
      <c r="I21" s="198"/>
      <c r="J21" s="198"/>
      <c r="K21" s="198"/>
      <c r="L21" s="198"/>
      <c r="M21" s="198"/>
      <c r="N21" s="199"/>
      <c r="O21" s="912"/>
      <c r="P21" s="200"/>
      <c r="Q21" s="200"/>
      <c r="R21" s="200"/>
      <c r="S21" s="200"/>
      <c r="T21" s="200"/>
      <c r="U21" s="200"/>
      <c r="V21" s="200"/>
      <c r="W21" s="200"/>
      <c r="X21" s="200"/>
      <c r="Y21" s="200"/>
      <c r="Z21" s="200"/>
      <c r="AA21" s="200"/>
      <c r="AB21" s="201"/>
      <c r="AC21" s="201"/>
      <c r="AD21" s="201"/>
      <c r="AE21" s="201"/>
      <c r="AF21" s="201"/>
      <c r="AG21" s="201"/>
      <c r="AH21" s="913"/>
      <c r="AI21" s="925"/>
      <c r="AJ21" s="200"/>
      <c r="AK21" s="200"/>
      <c r="AL21" s="200"/>
      <c r="AM21" s="200"/>
      <c r="AN21" s="200"/>
      <c r="AO21" s="200"/>
      <c r="AP21" s="200"/>
      <c r="AQ21" s="200"/>
      <c r="AR21" s="900"/>
      <c r="AS21" s="202"/>
      <c r="AU21" s="77"/>
      <c r="AV21" s="77"/>
      <c r="AW21" s="77"/>
      <c r="AX21" s="76"/>
      <c r="AY21" s="77"/>
      <c r="AZ21" s="77"/>
    </row>
    <row r="22" spans="1:52" ht="15.05" customHeight="1">
      <c r="A22" s="1658"/>
      <c r="B22" s="203"/>
      <c r="C22" s="204"/>
      <c r="D22" s="205"/>
      <c r="E22" s="205"/>
      <c r="F22" s="205"/>
      <c r="G22" s="205"/>
      <c r="H22" s="205"/>
      <c r="I22" s="205"/>
      <c r="J22" s="205"/>
      <c r="K22" s="205"/>
      <c r="L22" s="205"/>
      <c r="M22" s="205"/>
      <c r="N22" s="206"/>
      <c r="O22" s="914"/>
      <c r="P22" s="207"/>
      <c r="Q22" s="207"/>
      <c r="R22" s="207"/>
      <c r="S22" s="207"/>
      <c r="T22" s="207"/>
      <c r="U22" s="207"/>
      <c r="V22" s="207"/>
      <c r="W22" s="207"/>
      <c r="X22" s="207"/>
      <c r="Y22" s="207"/>
      <c r="Z22" s="207"/>
      <c r="AA22" s="207"/>
      <c r="AB22" s="208"/>
      <c r="AC22" s="208"/>
      <c r="AD22" s="208"/>
      <c r="AE22" s="208"/>
      <c r="AF22" s="208"/>
      <c r="AG22" s="208"/>
      <c r="AH22" s="915"/>
      <c r="AI22" s="926"/>
      <c r="AJ22" s="207"/>
      <c r="AK22" s="207"/>
      <c r="AL22" s="207"/>
      <c r="AM22" s="207"/>
      <c r="AN22" s="207"/>
      <c r="AO22" s="207"/>
      <c r="AP22" s="207"/>
      <c r="AQ22" s="207"/>
      <c r="AR22" s="901"/>
      <c r="AS22" s="209"/>
      <c r="AU22" s="77"/>
      <c r="AV22" s="77"/>
      <c r="AW22" s="77"/>
      <c r="AX22" s="76"/>
      <c r="AY22" s="77"/>
      <c r="AZ22" s="77"/>
    </row>
    <row r="23" spans="1:52" ht="15.05" customHeight="1">
      <c r="A23" s="1656" t="s">
        <v>281</v>
      </c>
      <c r="B23" s="210"/>
      <c r="C23" s="211"/>
      <c r="D23" s="212"/>
      <c r="E23" s="212"/>
      <c r="F23" s="212"/>
      <c r="G23" s="212"/>
      <c r="H23" s="212"/>
      <c r="I23" s="212"/>
      <c r="J23" s="212"/>
      <c r="K23" s="212"/>
      <c r="L23" s="212"/>
      <c r="M23" s="212"/>
      <c r="N23" s="213"/>
      <c r="O23" s="916"/>
      <c r="P23" s="214"/>
      <c r="Q23" s="214"/>
      <c r="R23" s="214"/>
      <c r="S23" s="214"/>
      <c r="T23" s="214"/>
      <c r="U23" s="214"/>
      <c r="V23" s="214"/>
      <c r="W23" s="214"/>
      <c r="X23" s="214"/>
      <c r="Y23" s="214"/>
      <c r="Z23" s="214"/>
      <c r="AA23" s="214"/>
      <c r="AB23" s="215"/>
      <c r="AC23" s="215"/>
      <c r="AD23" s="215"/>
      <c r="AE23" s="215"/>
      <c r="AF23" s="215"/>
      <c r="AG23" s="215"/>
      <c r="AH23" s="917"/>
      <c r="AI23" s="927"/>
      <c r="AJ23" s="214"/>
      <c r="AK23" s="214"/>
      <c r="AL23" s="214"/>
      <c r="AM23" s="214"/>
      <c r="AN23" s="214"/>
      <c r="AO23" s="214"/>
      <c r="AP23" s="214"/>
      <c r="AQ23" s="214"/>
      <c r="AR23" s="902"/>
      <c r="AS23" s="216"/>
      <c r="AU23" s="77"/>
      <c r="AV23" s="77"/>
      <c r="AW23" s="77"/>
      <c r="AX23" s="76"/>
      <c r="AY23" s="77"/>
      <c r="AZ23" s="77"/>
    </row>
    <row r="24" spans="1:52" ht="15.05" customHeight="1">
      <c r="A24" s="1607"/>
      <c r="B24" s="196"/>
      <c r="C24" s="197"/>
      <c r="D24" s="198"/>
      <c r="E24" s="198"/>
      <c r="F24" s="198"/>
      <c r="G24" s="198"/>
      <c r="H24" s="198"/>
      <c r="I24" s="198"/>
      <c r="J24" s="198"/>
      <c r="K24" s="198"/>
      <c r="L24" s="198"/>
      <c r="M24" s="198"/>
      <c r="N24" s="199"/>
      <c r="O24" s="912"/>
      <c r="P24" s="200"/>
      <c r="Q24" s="200"/>
      <c r="R24" s="200"/>
      <c r="S24" s="200"/>
      <c r="T24" s="200"/>
      <c r="U24" s="200"/>
      <c r="V24" s="200"/>
      <c r="W24" s="200"/>
      <c r="X24" s="200"/>
      <c r="Y24" s="200"/>
      <c r="Z24" s="200"/>
      <c r="AA24" s="200"/>
      <c r="AB24" s="201"/>
      <c r="AC24" s="201"/>
      <c r="AD24" s="201"/>
      <c r="AE24" s="201"/>
      <c r="AF24" s="201"/>
      <c r="AG24" s="201"/>
      <c r="AH24" s="913"/>
      <c r="AI24" s="925"/>
      <c r="AJ24" s="200"/>
      <c r="AK24" s="200"/>
      <c r="AL24" s="200"/>
      <c r="AM24" s="200"/>
      <c r="AN24" s="200"/>
      <c r="AO24" s="200"/>
      <c r="AP24" s="200"/>
      <c r="AQ24" s="200"/>
      <c r="AR24" s="900"/>
      <c r="AS24" s="202"/>
      <c r="AU24" s="77"/>
      <c r="AV24" s="77"/>
      <c r="AW24" s="77"/>
      <c r="AX24" s="76"/>
      <c r="AY24" s="77"/>
      <c r="AZ24" s="77"/>
    </row>
    <row r="25" spans="1:52" ht="15.05" customHeight="1">
      <c r="A25" s="1607"/>
      <c r="B25" s="196"/>
      <c r="C25" s="197"/>
      <c r="D25" s="198"/>
      <c r="E25" s="198"/>
      <c r="F25" s="198"/>
      <c r="G25" s="198"/>
      <c r="H25" s="198"/>
      <c r="I25" s="198"/>
      <c r="J25" s="198"/>
      <c r="K25" s="198"/>
      <c r="L25" s="198"/>
      <c r="M25" s="198"/>
      <c r="N25" s="199"/>
      <c r="O25" s="912"/>
      <c r="P25" s="200"/>
      <c r="Q25" s="200"/>
      <c r="R25" s="200"/>
      <c r="S25" s="200"/>
      <c r="T25" s="200"/>
      <c r="U25" s="200"/>
      <c r="V25" s="200"/>
      <c r="W25" s="200"/>
      <c r="X25" s="200"/>
      <c r="Y25" s="200"/>
      <c r="Z25" s="200"/>
      <c r="AA25" s="200"/>
      <c r="AB25" s="201"/>
      <c r="AC25" s="201"/>
      <c r="AD25" s="201"/>
      <c r="AE25" s="201"/>
      <c r="AF25" s="201"/>
      <c r="AG25" s="201"/>
      <c r="AH25" s="913"/>
      <c r="AI25" s="925"/>
      <c r="AJ25" s="200"/>
      <c r="AK25" s="200"/>
      <c r="AL25" s="200"/>
      <c r="AM25" s="200"/>
      <c r="AN25" s="200"/>
      <c r="AO25" s="200"/>
      <c r="AP25" s="200"/>
      <c r="AQ25" s="200"/>
      <c r="AR25" s="900"/>
      <c r="AS25" s="202"/>
      <c r="AU25" s="77"/>
      <c r="AV25" s="77"/>
      <c r="AW25" s="77"/>
      <c r="AX25" s="76"/>
      <c r="AY25" s="77"/>
      <c r="AZ25" s="77"/>
    </row>
    <row r="26" spans="1:52" ht="15.05" customHeight="1">
      <c r="A26" s="1658"/>
      <c r="B26" s="217"/>
      <c r="C26" s="218"/>
      <c r="D26" s="219"/>
      <c r="E26" s="219"/>
      <c r="F26" s="219"/>
      <c r="G26" s="219"/>
      <c r="H26" s="219"/>
      <c r="I26" s="219"/>
      <c r="J26" s="219"/>
      <c r="K26" s="219"/>
      <c r="L26" s="219"/>
      <c r="M26" s="219"/>
      <c r="N26" s="220"/>
      <c r="O26" s="918"/>
      <c r="P26" s="221"/>
      <c r="Q26" s="221"/>
      <c r="R26" s="221"/>
      <c r="S26" s="221"/>
      <c r="T26" s="221"/>
      <c r="U26" s="221"/>
      <c r="V26" s="221"/>
      <c r="W26" s="221"/>
      <c r="X26" s="221"/>
      <c r="Y26" s="221"/>
      <c r="Z26" s="221"/>
      <c r="AA26" s="221"/>
      <c r="AB26" s="222"/>
      <c r="AC26" s="222"/>
      <c r="AD26" s="222"/>
      <c r="AE26" s="222"/>
      <c r="AF26" s="222"/>
      <c r="AG26" s="222"/>
      <c r="AH26" s="919"/>
      <c r="AI26" s="928"/>
      <c r="AJ26" s="221"/>
      <c r="AK26" s="221"/>
      <c r="AL26" s="221"/>
      <c r="AM26" s="221"/>
      <c r="AN26" s="221"/>
      <c r="AO26" s="221"/>
      <c r="AP26" s="221"/>
      <c r="AQ26" s="221"/>
      <c r="AR26" s="903"/>
      <c r="AS26" s="223"/>
      <c r="AU26" s="77"/>
      <c r="AV26" s="77"/>
      <c r="AW26" s="77"/>
      <c r="AX26" s="76"/>
      <c r="AY26" s="77"/>
      <c r="AZ26" s="77"/>
    </row>
    <row r="27" spans="1:52" ht="15.05" customHeight="1">
      <c r="A27" s="1656" t="s">
        <v>141</v>
      </c>
      <c r="B27" s="210"/>
      <c r="C27" s="211"/>
      <c r="D27" s="212"/>
      <c r="E27" s="212"/>
      <c r="F27" s="212"/>
      <c r="G27" s="212"/>
      <c r="H27" s="212"/>
      <c r="I27" s="212"/>
      <c r="J27" s="212"/>
      <c r="K27" s="212"/>
      <c r="L27" s="212"/>
      <c r="M27" s="212"/>
      <c r="N27" s="213"/>
      <c r="O27" s="916"/>
      <c r="P27" s="214"/>
      <c r="Q27" s="214"/>
      <c r="R27" s="214"/>
      <c r="S27" s="214"/>
      <c r="T27" s="214"/>
      <c r="U27" s="214"/>
      <c r="V27" s="214"/>
      <c r="W27" s="214"/>
      <c r="X27" s="214"/>
      <c r="Y27" s="214"/>
      <c r="Z27" s="214"/>
      <c r="AA27" s="214"/>
      <c r="AB27" s="215"/>
      <c r="AC27" s="215"/>
      <c r="AD27" s="215"/>
      <c r="AE27" s="215"/>
      <c r="AF27" s="215"/>
      <c r="AG27" s="215"/>
      <c r="AH27" s="917"/>
      <c r="AI27" s="927"/>
      <c r="AJ27" s="214"/>
      <c r="AK27" s="214"/>
      <c r="AL27" s="214"/>
      <c r="AM27" s="214"/>
      <c r="AN27" s="214"/>
      <c r="AO27" s="214"/>
      <c r="AP27" s="214"/>
      <c r="AQ27" s="214"/>
      <c r="AR27" s="902"/>
      <c r="AS27" s="216"/>
      <c r="AU27" s="77"/>
      <c r="AV27" s="77"/>
      <c r="AW27" s="77"/>
      <c r="AX27" s="76"/>
      <c r="AY27" s="77"/>
      <c r="AZ27" s="77"/>
    </row>
    <row r="28" spans="1:52" ht="15.05" customHeight="1">
      <c r="A28" s="1607"/>
      <c r="B28" s="196"/>
      <c r="C28" s="197"/>
      <c r="D28" s="198"/>
      <c r="E28" s="198"/>
      <c r="F28" s="198"/>
      <c r="G28" s="198"/>
      <c r="H28" s="198"/>
      <c r="I28" s="198"/>
      <c r="J28" s="198"/>
      <c r="K28" s="198"/>
      <c r="L28" s="198"/>
      <c r="M28" s="198"/>
      <c r="N28" s="199"/>
      <c r="O28" s="912"/>
      <c r="P28" s="200"/>
      <c r="Q28" s="200"/>
      <c r="R28" s="200"/>
      <c r="S28" s="200"/>
      <c r="T28" s="200"/>
      <c r="U28" s="200"/>
      <c r="V28" s="200"/>
      <c r="W28" s="200"/>
      <c r="X28" s="200"/>
      <c r="Y28" s="200"/>
      <c r="Z28" s="200"/>
      <c r="AA28" s="200"/>
      <c r="AB28" s="201"/>
      <c r="AC28" s="201"/>
      <c r="AD28" s="201"/>
      <c r="AE28" s="201"/>
      <c r="AF28" s="201"/>
      <c r="AG28" s="201"/>
      <c r="AH28" s="913"/>
      <c r="AI28" s="925"/>
      <c r="AJ28" s="200"/>
      <c r="AK28" s="200"/>
      <c r="AL28" s="200"/>
      <c r="AM28" s="200"/>
      <c r="AN28" s="200"/>
      <c r="AO28" s="200"/>
      <c r="AP28" s="200"/>
      <c r="AQ28" s="200"/>
      <c r="AR28" s="900"/>
      <c r="AS28" s="202"/>
      <c r="AU28" s="77"/>
      <c r="AV28" s="77"/>
      <c r="AW28" s="77"/>
      <c r="AX28" s="76"/>
      <c r="AY28" s="77"/>
      <c r="AZ28" s="77"/>
    </row>
    <row r="29" spans="1:52" ht="15.05" customHeight="1">
      <c r="A29" s="1607"/>
      <c r="B29" s="196"/>
      <c r="C29" s="197"/>
      <c r="D29" s="198"/>
      <c r="E29" s="198"/>
      <c r="F29" s="198"/>
      <c r="G29" s="198"/>
      <c r="H29" s="198"/>
      <c r="I29" s="198"/>
      <c r="J29" s="198"/>
      <c r="K29" s="198"/>
      <c r="L29" s="198"/>
      <c r="M29" s="198"/>
      <c r="N29" s="199"/>
      <c r="O29" s="912"/>
      <c r="P29" s="200"/>
      <c r="Q29" s="200"/>
      <c r="R29" s="200"/>
      <c r="S29" s="200"/>
      <c r="T29" s="200"/>
      <c r="U29" s="200"/>
      <c r="V29" s="200"/>
      <c r="W29" s="200"/>
      <c r="X29" s="200"/>
      <c r="Y29" s="200"/>
      <c r="Z29" s="200"/>
      <c r="AA29" s="200"/>
      <c r="AB29" s="201"/>
      <c r="AC29" s="201"/>
      <c r="AD29" s="201"/>
      <c r="AE29" s="201"/>
      <c r="AF29" s="201"/>
      <c r="AG29" s="201"/>
      <c r="AH29" s="913"/>
      <c r="AI29" s="925"/>
      <c r="AJ29" s="200"/>
      <c r="AK29" s="200"/>
      <c r="AL29" s="200"/>
      <c r="AM29" s="200"/>
      <c r="AN29" s="200"/>
      <c r="AO29" s="200"/>
      <c r="AP29" s="200"/>
      <c r="AQ29" s="200"/>
      <c r="AR29" s="900"/>
      <c r="AS29" s="202"/>
      <c r="AU29" s="77"/>
      <c r="AV29" s="77"/>
      <c r="AW29" s="77"/>
      <c r="AX29" s="76"/>
      <c r="AY29" s="77"/>
      <c r="AZ29" s="77"/>
    </row>
    <row r="30" spans="1:52" ht="15.05" customHeight="1">
      <c r="A30" s="1658"/>
      <c r="B30" s="203"/>
      <c r="C30" s="204"/>
      <c r="D30" s="205"/>
      <c r="E30" s="205"/>
      <c r="F30" s="205"/>
      <c r="G30" s="205"/>
      <c r="H30" s="205"/>
      <c r="I30" s="205"/>
      <c r="J30" s="205"/>
      <c r="K30" s="205"/>
      <c r="L30" s="205"/>
      <c r="M30" s="205"/>
      <c r="N30" s="206"/>
      <c r="O30" s="914"/>
      <c r="P30" s="207"/>
      <c r="Q30" s="207"/>
      <c r="R30" s="207"/>
      <c r="S30" s="207"/>
      <c r="T30" s="207"/>
      <c r="U30" s="207"/>
      <c r="V30" s="207"/>
      <c r="W30" s="207"/>
      <c r="X30" s="207"/>
      <c r="Y30" s="207"/>
      <c r="Z30" s="207"/>
      <c r="AA30" s="207"/>
      <c r="AB30" s="208"/>
      <c r="AC30" s="208"/>
      <c r="AD30" s="208"/>
      <c r="AE30" s="208"/>
      <c r="AF30" s="208"/>
      <c r="AG30" s="208"/>
      <c r="AH30" s="915"/>
      <c r="AI30" s="926"/>
      <c r="AJ30" s="207"/>
      <c r="AK30" s="207"/>
      <c r="AL30" s="207"/>
      <c r="AM30" s="207"/>
      <c r="AN30" s="207"/>
      <c r="AO30" s="207"/>
      <c r="AP30" s="207"/>
      <c r="AQ30" s="207"/>
      <c r="AR30" s="901"/>
      <c r="AS30" s="209"/>
      <c r="AU30" s="77"/>
      <c r="AV30" s="77"/>
      <c r="AW30" s="77"/>
      <c r="AX30" s="76"/>
      <c r="AY30" s="77"/>
      <c r="AZ30" s="77"/>
    </row>
    <row r="31" spans="1:52" ht="15.05" customHeight="1">
      <c r="A31" s="1656" t="s">
        <v>452</v>
      </c>
      <c r="B31" s="210"/>
      <c r="C31" s="211"/>
      <c r="D31" s="212"/>
      <c r="E31" s="212"/>
      <c r="F31" s="212"/>
      <c r="G31" s="212"/>
      <c r="H31" s="212"/>
      <c r="I31" s="212"/>
      <c r="J31" s="212"/>
      <c r="K31" s="212"/>
      <c r="L31" s="212"/>
      <c r="M31" s="212"/>
      <c r="N31" s="213"/>
      <c r="O31" s="916"/>
      <c r="P31" s="214"/>
      <c r="Q31" s="214"/>
      <c r="R31" s="214"/>
      <c r="S31" s="214"/>
      <c r="T31" s="214"/>
      <c r="U31" s="214"/>
      <c r="V31" s="214"/>
      <c r="W31" s="214"/>
      <c r="X31" s="214"/>
      <c r="Y31" s="214"/>
      <c r="Z31" s="214"/>
      <c r="AA31" s="214"/>
      <c r="AB31" s="215"/>
      <c r="AC31" s="215"/>
      <c r="AD31" s="215"/>
      <c r="AE31" s="215"/>
      <c r="AF31" s="215"/>
      <c r="AG31" s="215"/>
      <c r="AH31" s="917"/>
      <c r="AI31" s="927"/>
      <c r="AJ31" s="214"/>
      <c r="AK31" s="214"/>
      <c r="AL31" s="214"/>
      <c r="AM31" s="214"/>
      <c r="AN31" s="214"/>
      <c r="AO31" s="214"/>
      <c r="AP31" s="214"/>
      <c r="AQ31" s="214"/>
      <c r="AR31" s="902"/>
      <c r="AS31" s="216"/>
      <c r="AU31" s="77"/>
      <c r="AV31" s="77"/>
      <c r="AW31" s="77"/>
      <c r="AX31" s="76"/>
      <c r="AY31" s="77"/>
      <c r="AZ31" s="77"/>
    </row>
    <row r="32" spans="1:52" ht="15.05" customHeight="1">
      <c r="A32" s="1607"/>
      <c r="B32" s="196"/>
      <c r="C32" s="197"/>
      <c r="D32" s="198"/>
      <c r="E32" s="198"/>
      <c r="F32" s="198"/>
      <c r="G32" s="198"/>
      <c r="H32" s="198"/>
      <c r="I32" s="198"/>
      <c r="J32" s="198"/>
      <c r="K32" s="198"/>
      <c r="L32" s="198"/>
      <c r="M32" s="198"/>
      <c r="N32" s="199"/>
      <c r="O32" s="912"/>
      <c r="P32" s="200"/>
      <c r="Q32" s="200"/>
      <c r="R32" s="200"/>
      <c r="S32" s="200"/>
      <c r="T32" s="200"/>
      <c r="U32" s="200"/>
      <c r="V32" s="200"/>
      <c r="W32" s="200"/>
      <c r="X32" s="200"/>
      <c r="Y32" s="200"/>
      <c r="Z32" s="200"/>
      <c r="AA32" s="200"/>
      <c r="AB32" s="201"/>
      <c r="AC32" s="201"/>
      <c r="AD32" s="201"/>
      <c r="AE32" s="201"/>
      <c r="AF32" s="201"/>
      <c r="AG32" s="201"/>
      <c r="AH32" s="913"/>
      <c r="AI32" s="925"/>
      <c r="AJ32" s="200"/>
      <c r="AK32" s="200"/>
      <c r="AL32" s="200"/>
      <c r="AM32" s="200"/>
      <c r="AN32" s="200"/>
      <c r="AO32" s="200"/>
      <c r="AP32" s="200"/>
      <c r="AQ32" s="200"/>
      <c r="AR32" s="900"/>
      <c r="AS32" s="202"/>
      <c r="AU32" s="77"/>
      <c r="AV32" s="77"/>
      <c r="AW32" s="77"/>
      <c r="AX32" s="76"/>
      <c r="AY32" s="77"/>
      <c r="AZ32" s="77"/>
    </row>
    <row r="33" spans="1:52" ht="15.05" customHeight="1">
      <c r="A33" s="1607"/>
      <c r="B33" s="196"/>
      <c r="C33" s="197"/>
      <c r="D33" s="198"/>
      <c r="E33" s="198"/>
      <c r="F33" s="198"/>
      <c r="G33" s="198"/>
      <c r="H33" s="198"/>
      <c r="I33" s="198"/>
      <c r="J33" s="198"/>
      <c r="K33" s="198"/>
      <c r="L33" s="198"/>
      <c r="M33" s="198"/>
      <c r="N33" s="199"/>
      <c r="O33" s="912"/>
      <c r="P33" s="200"/>
      <c r="Q33" s="200"/>
      <c r="R33" s="200"/>
      <c r="S33" s="200"/>
      <c r="T33" s="200"/>
      <c r="U33" s="200"/>
      <c r="V33" s="200"/>
      <c r="W33" s="200"/>
      <c r="X33" s="200"/>
      <c r="Y33" s="200"/>
      <c r="Z33" s="200"/>
      <c r="AA33" s="200"/>
      <c r="AB33" s="201"/>
      <c r="AC33" s="201"/>
      <c r="AD33" s="201"/>
      <c r="AE33" s="201"/>
      <c r="AF33" s="201"/>
      <c r="AG33" s="201"/>
      <c r="AH33" s="913"/>
      <c r="AI33" s="925"/>
      <c r="AJ33" s="200"/>
      <c r="AK33" s="200"/>
      <c r="AL33" s="200"/>
      <c r="AM33" s="200"/>
      <c r="AN33" s="200"/>
      <c r="AO33" s="200"/>
      <c r="AP33" s="200"/>
      <c r="AQ33" s="200"/>
      <c r="AR33" s="900"/>
      <c r="AS33" s="202"/>
      <c r="AU33" s="77"/>
      <c r="AV33" s="77"/>
      <c r="AW33" s="77"/>
      <c r="AX33" s="76"/>
      <c r="AY33" s="77"/>
      <c r="AZ33" s="77"/>
    </row>
    <row r="34" spans="1:52" ht="15.05" customHeight="1">
      <c r="A34" s="1658"/>
      <c r="B34" s="203"/>
      <c r="C34" s="204"/>
      <c r="D34" s="205"/>
      <c r="E34" s="205"/>
      <c r="F34" s="205"/>
      <c r="G34" s="205"/>
      <c r="H34" s="205"/>
      <c r="I34" s="205"/>
      <c r="J34" s="205"/>
      <c r="K34" s="205"/>
      <c r="L34" s="205"/>
      <c r="M34" s="205"/>
      <c r="N34" s="206"/>
      <c r="O34" s="914"/>
      <c r="P34" s="207"/>
      <c r="Q34" s="207"/>
      <c r="R34" s="207"/>
      <c r="S34" s="207"/>
      <c r="T34" s="207"/>
      <c r="U34" s="207"/>
      <c r="V34" s="207"/>
      <c r="W34" s="207"/>
      <c r="X34" s="207"/>
      <c r="Y34" s="207"/>
      <c r="Z34" s="207"/>
      <c r="AA34" s="207"/>
      <c r="AB34" s="208"/>
      <c r="AC34" s="208"/>
      <c r="AD34" s="208"/>
      <c r="AE34" s="208"/>
      <c r="AF34" s="208"/>
      <c r="AG34" s="208"/>
      <c r="AH34" s="915"/>
      <c r="AI34" s="926"/>
      <c r="AJ34" s="207"/>
      <c r="AK34" s="207"/>
      <c r="AL34" s="207"/>
      <c r="AM34" s="207"/>
      <c r="AN34" s="207"/>
      <c r="AO34" s="207"/>
      <c r="AP34" s="207"/>
      <c r="AQ34" s="207"/>
      <c r="AR34" s="901"/>
      <c r="AS34" s="209"/>
      <c r="AU34" s="77"/>
      <c r="AV34" s="77"/>
      <c r="AW34" s="77"/>
      <c r="AX34" s="76"/>
      <c r="AY34" s="77"/>
      <c r="AZ34" s="77"/>
    </row>
    <row r="35" spans="1:52" ht="15.05" customHeight="1">
      <c r="A35" s="1656" t="s">
        <v>292</v>
      </c>
      <c r="B35" s="210"/>
      <c r="C35" s="211"/>
      <c r="D35" s="212"/>
      <c r="E35" s="212"/>
      <c r="F35" s="212"/>
      <c r="G35" s="212"/>
      <c r="H35" s="212"/>
      <c r="I35" s="212"/>
      <c r="J35" s="212"/>
      <c r="K35" s="212"/>
      <c r="L35" s="212"/>
      <c r="M35" s="212"/>
      <c r="N35" s="213"/>
      <c r="O35" s="916"/>
      <c r="P35" s="214"/>
      <c r="Q35" s="214"/>
      <c r="R35" s="214"/>
      <c r="S35" s="214"/>
      <c r="T35" s="214"/>
      <c r="U35" s="214"/>
      <c r="V35" s="214"/>
      <c r="W35" s="214"/>
      <c r="X35" s="214"/>
      <c r="Y35" s="214"/>
      <c r="Z35" s="214"/>
      <c r="AA35" s="214"/>
      <c r="AB35" s="215"/>
      <c r="AC35" s="215"/>
      <c r="AD35" s="215"/>
      <c r="AE35" s="215"/>
      <c r="AF35" s="215"/>
      <c r="AG35" s="215"/>
      <c r="AH35" s="917"/>
      <c r="AI35" s="927"/>
      <c r="AJ35" s="214"/>
      <c r="AK35" s="214"/>
      <c r="AL35" s="214"/>
      <c r="AM35" s="214"/>
      <c r="AN35" s="214"/>
      <c r="AO35" s="214"/>
      <c r="AP35" s="214"/>
      <c r="AQ35" s="214"/>
      <c r="AR35" s="902"/>
      <c r="AS35" s="216"/>
      <c r="AU35" s="77"/>
      <c r="AV35" s="77"/>
      <c r="AW35" s="77"/>
      <c r="AX35" s="76"/>
      <c r="AY35" s="77"/>
      <c r="AZ35" s="77"/>
    </row>
    <row r="36" spans="1:52" ht="15.05" customHeight="1">
      <c r="A36" s="1607"/>
      <c r="B36" s="196"/>
      <c r="C36" s="197"/>
      <c r="D36" s="198"/>
      <c r="E36" s="198"/>
      <c r="F36" s="198"/>
      <c r="G36" s="198"/>
      <c r="H36" s="198"/>
      <c r="I36" s="198"/>
      <c r="J36" s="198"/>
      <c r="K36" s="198"/>
      <c r="L36" s="198"/>
      <c r="M36" s="198"/>
      <c r="N36" s="199"/>
      <c r="O36" s="912"/>
      <c r="P36" s="200"/>
      <c r="Q36" s="200"/>
      <c r="R36" s="200"/>
      <c r="S36" s="200"/>
      <c r="T36" s="200"/>
      <c r="U36" s="200"/>
      <c r="V36" s="200"/>
      <c r="W36" s="200"/>
      <c r="X36" s="200"/>
      <c r="Y36" s="200"/>
      <c r="Z36" s="200"/>
      <c r="AA36" s="200"/>
      <c r="AB36" s="201"/>
      <c r="AC36" s="201"/>
      <c r="AD36" s="201"/>
      <c r="AE36" s="201"/>
      <c r="AF36" s="201"/>
      <c r="AG36" s="201"/>
      <c r="AH36" s="913"/>
      <c r="AI36" s="925"/>
      <c r="AJ36" s="200"/>
      <c r="AK36" s="200"/>
      <c r="AL36" s="200"/>
      <c r="AM36" s="200"/>
      <c r="AN36" s="200"/>
      <c r="AO36" s="200"/>
      <c r="AP36" s="200"/>
      <c r="AQ36" s="200"/>
      <c r="AR36" s="900"/>
      <c r="AS36" s="202"/>
      <c r="AU36" s="77"/>
      <c r="AV36" s="77"/>
      <c r="AW36" s="77"/>
      <c r="AX36" s="76"/>
      <c r="AY36" s="77"/>
      <c r="AZ36" s="77"/>
    </row>
    <row r="37" spans="1:52" ht="15.05" customHeight="1">
      <c r="A37" s="1607"/>
      <c r="B37" s="196"/>
      <c r="C37" s="197"/>
      <c r="D37" s="198"/>
      <c r="E37" s="198"/>
      <c r="F37" s="198"/>
      <c r="G37" s="198"/>
      <c r="H37" s="198"/>
      <c r="I37" s="198"/>
      <c r="J37" s="198"/>
      <c r="K37" s="198"/>
      <c r="L37" s="198"/>
      <c r="M37" s="198"/>
      <c r="N37" s="199"/>
      <c r="O37" s="912"/>
      <c r="P37" s="200"/>
      <c r="Q37" s="200"/>
      <c r="R37" s="200"/>
      <c r="S37" s="200"/>
      <c r="T37" s="200"/>
      <c r="U37" s="200"/>
      <c r="V37" s="200"/>
      <c r="W37" s="200"/>
      <c r="X37" s="200"/>
      <c r="Y37" s="200"/>
      <c r="Z37" s="200"/>
      <c r="AA37" s="200"/>
      <c r="AB37" s="201"/>
      <c r="AC37" s="201"/>
      <c r="AD37" s="201"/>
      <c r="AE37" s="201"/>
      <c r="AF37" s="201"/>
      <c r="AG37" s="201"/>
      <c r="AH37" s="913"/>
      <c r="AI37" s="925"/>
      <c r="AJ37" s="200"/>
      <c r="AK37" s="200"/>
      <c r="AL37" s="200"/>
      <c r="AM37" s="200"/>
      <c r="AN37" s="200"/>
      <c r="AO37" s="200"/>
      <c r="AP37" s="200"/>
      <c r="AQ37" s="200"/>
      <c r="AR37" s="900"/>
      <c r="AS37" s="202"/>
      <c r="AU37" s="77"/>
      <c r="AV37" s="77"/>
      <c r="AW37" s="77"/>
      <c r="AX37" s="76"/>
      <c r="AY37" s="77"/>
      <c r="AZ37" s="77"/>
    </row>
    <row r="38" spans="1:52" ht="15.05" customHeight="1">
      <c r="A38" s="1658"/>
      <c r="B38" s="203"/>
      <c r="C38" s="204"/>
      <c r="D38" s="205"/>
      <c r="E38" s="205"/>
      <c r="F38" s="205"/>
      <c r="G38" s="205"/>
      <c r="H38" s="205"/>
      <c r="I38" s="205"/>
      <c r="J38" s="205"/>
      <c r="K38" s="205"/>
      <c r="L38" s="205"/>
      <c r="M38" s="205"/>
      <c r="N38" s="206"/>
      <c r="O38" s="914"/>
      <c r="P38" s="207"/>
      <c r="Q38" s="207"/>
      <c r="R38" s="207"/>
      <c r="S38" s="207"/>
      <c r="T38" s="207"/>
      <c r="U38" s="207"/>
      <c r="V38" s="207"/>
      <c r="W38" s="207"/>
      <c r="X38" s="207"/>
      <c r="Y38" s="207"/>
      <c r="Z38" s="207"/>
      <c r="AA38" s="207"/>
      <c r="AB38" s="208"/>
      <c r="AC38" s="208"/>
      <c r="AD38" s="208"/>
      <c r="AE38" s="208"/>
      <c r="AF38" s="208"/>
      <c r="AG38" s="208"/>
      <c r="AH38" s="915"/>
      <c r="AI38" s="926"/>
      <c r="AJ38" s="207"/>
      <c r="AK38" s="207"/>
      <c r="AL38" s="207"/>
      <c r="AM38" s="207"/>
      <c r="AN38" s="207"/>
      <c r="AO38" s="207"/>
      <c r="AP38" s="207"/>
      <c r="AQ38" s="207"/>
      <c r="AR38" s="901"/>
      <c r="AS38" s="209"/>
      <c r="AU38" s="77"/>
      <c r="AV38" s="77"/>
      <c r="AW38" s="77"/>
      <c r="AX38" s="76"/>
      <c r="AY38" s="77"/>
      <c r="AZ38" s="77"/>
    </row>
    <row r="39" spans="1:52" ht="15.05" customHeight="1">
      <c r="A39" s="1656" t="s">
        <v>146</v>
      </c>
      <c r="B39" s="210"/>
      <c r="C39" s="211"/>
      <c r="D39" s="212"/>
      <c r="E39" s="212"/>
      <c r="F39" s="212"/>
      <c r="G39" s="212"/>
      <c r="H39" s="212"/>
      <c r="I39" s="212"/>
      <c r="J39" s="212"/>
      <c r="K39" s="212"/>
      <c r="L39" s="212"/>
      <c r="M39" s="212"/>
      <c r="N39" s="213"/>
      <c r="O39" s="916"/>
      <c r="P39" s="214"/>
      <c r="Q39" s="214"/>
      <c r="R39" s="214"/>
      <c r="S39" s="214"/>
      <c r="T39" s="214"/>
      <c r="U39" s="214"/>
      <c r="V39" s="214"/>
      <c r="W39" s="214"/>
      <c r="X39" s="214"/>
      <c r="Y39" s="214"/>
      <c r="Z39" s="214"/>
      <c r="AA39" s="214"/>
      <c r="AB39" s="215"/>
      <c r="AC39" s="215"/>
      <c r="AD39" s="215"/>
      <c r="AE39" s="215"/>
      <c r="AF39" s="215"/>
      <c r="AG39" s="215"/>
      <c r="AH39" s="917"/>
      <c r="AI39" s="927"/>
      <c r="AJ39" s="214"/>
      <c r="AK39" s="214"/>
      <c r="AL39" s="214"/>
      <c r="AM39" s="214"/>
      <c r="AN39" s="214"/>
      <c r="AO39" s="214"/>
      <c r="AP39" s="214"/>
      <c r="AQ39" s="214"/>
      <c r="AR39" s="902"/>
      <c r="AS39" s="216"/>
      <c r="AU39" s="77"/>
      <c r="AV39" s="77"/>
      <c r="AW39" s="77"/>
      <c r="AX39" s="76"/>
      <c r="AY39" s="77"/>
      <c r="AZ39" s="77"/>
    </row>
    <row r="40" spans="1:52" ht="15.05" customHeight="1">
      <c r="A40" s="1607"/>
      <c r="B40" s="196"/>
      <c r="C40" s="197"/>
      <c r="D40" s="198"/>
      <c r="E40" s="198"/>
      <c r="F40" s="198"/>
      <c r="G40" s="198"/>
      <c r="H40" s="198"/>
      <c r="I40" s="198"/>
      <c r="J40" s="198"/>
      <c r="K40" s="198"/>
      <c r="L40" s="198"/>
      <c r="M40" s="198"/>
      <c r="N40" s="199"/>
      <c r="O40" s="912"/>
      <c r="P40" s="200"/>
      <c r="Q40" s="200"/>
      <c r="R40" s="200"/>
      <c r="S40" s="200"/>
      <c r="T40" s="200"/>
      <c r="U40" s="200"/>
      <c r="V40" s="200"/>
      <c r="W40" s="200"/>
      <c r="X40" s="200"/>
      <c r="Y40" s="200"/>
      <c r="Z40" s="200"/>
      <c r="AA40" s="200"/>
      <c r="AB40" s="201"/>
      <c r="AC40" s="201"/>
      <c r="AD40" s="201"/>
      <c r="AE40" s="201"/>
      <c r="AF40" s="201"/>
      <c r="AG40" s="201"/>
      <c r="AH40" s="913"/>
      <c r="AI40" s="925"/>
      <c r="AJ40" s="200"/>
      <c r="AK40" s="200"/>
      <c r="AL40" s="200"/>
      <c r="AM40" s="200"/>
      <c r="AN40" s="200"/>
      <c r="AO40" s="200"/>
      <c r="AP40" s="200"/>
      <c r="AQ40" s="200"/>
      <c r="AR40" s="900"/>
      <c r="AS40" s="202"/>
      <c r="AU40" s="77"/>
      <c r="AV40" s="77"/>
      <c r="AW40" s="77"/>
      <c r="AX40" s="76"/>
      <c r="AY40" s="77"/>
      <c r="AZ40" s="77"/>
    </row>
    <row r="41" spans="1:52" ht="15.05" customHeight="1">
      <c r="A41" s="1607"/>
      <c r="B41" s="196"/>
      <c r="C41" s="197"/>
      <c r="D41" s="198"/>
      <c r="E41" s="198"/>
      <c r="F41" s="198"/>
      <c r="G41" s="198"/>
      <c r="H41" s="198"/>
      <c r="I41" s="198"/>
      <c r="J41" s="198"/>
      <c r="K41" s="198"/>
      <c r="L41" s="198"/>
      <c r="M41" s="198"/>
      <c r="N41" s="199"/>
      <c r="O41" s="912"/>
      <c r="P41" s="200"/>
      <c r="Q41" s="200"/>
      <c r="R41" s="200"/>
      <c r="S41" s="200"/>
      <c r="T41" s="200"/>
      <c r="U41" s="200"/>
      <c r="V41" s="200"/>
      <c r="W41" s="200"/>
      <c r="X41" s="200"/>
      <c r="Y41" s="200"/>
      <c r="Z41" s="200"/>
      <c r="AA41" s="200"/>
      <c r="AB41" s="201"/>
      <c r="AC41" s="201"/>
      <c r="AD41" s="201"/>
      <c r="AE41" s="201"/>
      <c r="AF41" s="201"/>
      <c r="AG41" s="201"/>
      <c r="AH41" s="913"/>
      <c r="AI41" s="925"/>
      <c r="AJ41" s="200"/>
      <c r="AK41" s="200"/>
      <c r="AL41" s="200"/>
      <c r="AM41" s="200"/>
      <c r="AN41" s="200"/>
      <c r="AO41" s="200"/>
      <c r="AP41" s="200"/>
      <c r="AQ41" s="200"/>
      <c r="AR41" s="900"/>
      <c r="AS41" s="202"/>
      <c r="AU41" s="77"/>
      <c r="AV41" s="77"/>
      <c r="AW41" s="77"/>
      <c r="AX41" s="76"/>
      <c r="AY41" s="77"/>
      <c r="AZ41" s="77"/>
    </row>
    <row r="42" spans="1:52" ht="15.05" customHeight="1">
      <c r="A42" s="1658"/>
      <c r="B42" s="203"/>
      <c r="C42" s="204"/>
      <c r="D42" s="205"/>
      <c r="E42" s="205"/>
      <c r="F42" s="205"/>
      <c r="G42" s="205"/>
      <c r="H42" s="205"/>
      <c r="I42" s="205"/>
      <c r="J42" s="205"/>
      <c r="K42" s="205"/>
      <c r="L42" s="205"/>
      <c r="M42" s="205"/>
      <c r="N42" s="206"/>
      <c r="O42" s="914"/>
      <c r="P42" s="207"/>
      <c r="Q42" s="207"/>
      <c r="R42" s="207"/>
      <c r="S42" s="207"/>
      <c r="T42" s="207"/>
      <c r="U42" s="207"/>
      <c r="V42" s="207"/>
      <c r="W42" s="207"/>
      <c r="X42" s="207"/>
      <c r="Y42" s="207"/>
      <c r="Z42" s="207"/>
      <c r="AA42" s="207"/>
      <c r="AB42" s="208"/>
      <c r="AC42" s="208"/>
      <c r="AD42" s="208"/>
      <c r="AE42" s="208"/>
      <c r="AF42" s="208"/>
      <c r="AG42" s="208"/>
      <c r="AH42" s="915"/>
      <c r="AI42" s="926"/>
      <c r="AJ42" s="207"/>
      <c r="AK42" s="207"/>
      <c r="AL42" s="207"/>
      <c r="AM42" s="207"/>
      <c r="AN42" s="207"/>
      <c r="AO42" s="207"/>
      <c r="AP42" s="207"/>
      <c r="AQ42" s="207"/>
      <c r="AR42" s="901"/>
      <c r="AS42" s="209"/>
      <c r="AU42" s="77"/>
      <c r="AV42" s="77"/>
      <c r="AW42" s="77"/>
      <c r="AX42" s="76"/>
      <c r="AY42" s="77"/>
      <c r="AZ42" s="77"/>
    </row>
    <row r="43" spans="1:52" ht="15.05" customHeight="1">
      <c r="A43" s="1607" t="s">
        <v>282</v>
      </c>
      <c r="B43" s="189"/>
      <c r="C43" s="190"/>
      <c r="D43" s="191"/>
      <c r="E43" s="191"/>
      <c r="F43" s="191"/>
      <c r="G43" s="191"/>
      <c r="H43" s="191"/>
      <c r="I43" s="191"/>
      <c r="J43" s="191"/>
      <c r="K43" s="191"/>
      <c r="L43" s="191"/>
      <c r="M43" s="191"/>
      <c r="N43" s="192"/>
      <c r="O43" s="910"/>
      <c r="P43" s="193"/>
      <c r="Q43" s="193"/>
      <c r="R43" s="193"/>
      <c r="S43" s="193"/>
      <c r="T43" s="193"/>
      <c r="U43" s="193"/>
      <c r="V43" s="193"/>
      <c r="W43" s="193"/>
      <c r="X43" s="193"/>
      <c r="Y43" s="193"/>
      <c r="Z43" s="193"/>
      <c r="AA43" s="193"/>
      <c r="AB43" s="194"/>
      <c r="AC43" s="194"/>
      <c r="AD43" s="194"/>
      <c r="AE43" s="194"/>
      <c r="AF43" s="194"/>
      <c r="AG43" s="194"/>
      <c r="AH43" s="911"/>
      <c r="AI43" s="924"/>
      <c r="AJ43" s="193"/>
      <c r="AK43" s="193"/>
      <c r="AL43" s="193"/>
      <c r="AM43" s="193"/>
      <c r="AN43" s="193"/>
      <c r="AO43" s="193"/>
      <c r="AP43" s="193"/>
      <c r="AQ43" s="193"/>
      <c r="AR43" s="899"/>
      <c r="AS43" s="195"/>
    </row>
    <row r="44" spans="1:52" ht="15.05" customHeight="1">
      <c r="A44" s="1607"/>
      <c r="B44" s="196"/>
      <c r="C44" s="197"/>
      <c r="D44" s="198"/>
      <c r="E44" s="198"/>
      <c r="F44" s="198"/>
      <c r="G44" s="198"/>
      <c r="H44" s="198"/>
      <c r="I44" s="198"/>
      <c r="J44" s="198"/>
      <c r="K44" s="198"/>
      <c r="L44" s="198"/>
      <c r="M44" s="198"/>
      <c r="N44" s="199"/>
      <c r="O44" s="912"/>
      <c r="P44" s="200"/>
      <c r="Q44" s="200"/>
      <c r="R44" s="200"/>
      <c r="S44" s="200"/>
      <c r="T44" s="200"/>
      <c r="U44" s="200"/>
      <c r="V44" s="200"/>
      <c r="W44" s="200"/>
      <c r="X44" s="200"/>
      <c r="Y44" s="200"/>
      <c r="Z44" s="200"/>
      <c r="AA44" s="200"/>
      <c r="AB44" s="201"/>
      <c r="AC44" s="201"/>
      <c r="AD44" s="201"/>
      <c r="AE44" s="201"/>
      <c r="AF44" s="201"/>
      <c r="AG44" s="201"/>
      <c r="AH44" s="913"/>
      <c r="AI44" s="925"/>
      <c r="AJ44" s="200"/>
      <c r="AK44" s="200"/>
      <c r="AL44" s="200"/>
      <c r="AM44" s="200"/>
      <c r="AN44" s="200"/>
      <c r="AO44" s="200"/>
      <c r="AP44" s="200"/>
      <c r="AQ44" s="200"/>
      <c r="AR44" s="900"/>
      <c r="AS44" s="202"/>
    </row>
    <row r="45" spans="1:52" ht="15.05" customHeight="1">
      <c r="A45" s="1607"/>
      <c r="B45" s="196"/>
      <c r="C45" s="197"/>
      <c r="D45" s="198"/>
      <c r="E45" s="198"/>
      <c r="F45" s="198"/>
      <c r="G45" s="198"/>
      <c r="H45" s="198"/>
      <c r="I45" s="198"/>
      <c r="J45" s="198"/>
      <c r="K45" s="198"/>
      <c r="L45" s="198"/>
      <c r="M45" s="198"/>
      <c r="N45" s="199"/>
      <c r="O45" s="912"/>
      <c r="P45" s="200"/>
      <c r="Q45" s="200"/>
      <c r="R45" s="200"/>
      <c r="S45" s="200"/>
      <c r="T45" s="200"/>
      <c r="U45" s="200"/>
      <c r="V45" s="200"/>
      <c r="W45" s="200"/>
      <c r="X45" s="200"/>
      <c r="Y45" s="200"/>
      <c r="Z45" s="200"/>
      <c r="AA45" s="200"/>
      <c r="AB45" s="201"/>
      <c r="AC45" s="201"/>
      <c r="AD45" s="201"/>
      <c r="AE45" s="201"/>
      <c r="AF45" s="201"/>
      <c r="AG45" s="201"/>
      <c r="AH45" s="913"/>
      <c r="AI45" s="925"/>
      <c r="AJ45" s="200"/>
      <c r="AK45" s="200"/>
      <c r="AL45" s="200"/>
      <c r="AM45" s="200"/>
      <c r="AN45" s="200"/>
      <c r="AO45" s="200"/>
      <c r="AP45" s="200"/>
      <c r="AQ45" s="200"/>
      <c r="AR45" s="900"/>
      <c r="AS45" s="202"/>
    </row>
    <row r="46" spans="1:52" ht="15.05" customHeight="1">
      <c r="A46" s="1658"/>
      <c r="B46" s="217"/>
      <c r="C46" s="218"/>
      <c r="D46" s="219"/>
      <c r="E46" s="219"/>
      <c r="F46" s="219"/>
      <c r="G46" s="219"/>
      <c r="H46" s="219"/>
      <c r="I46" s="219"/>
      <c r="J46" s="219"/>
      <c r="K46" s="219"/>
      <c r="L46" s="219"/>
      <c r="M46" s="219"/>
      <c r="N46" s="220"/>
      <c r="O46" s="918"/>
      <c r="P46" s="221"/>
      <c r="Q46" s="221"/>
      <c r="R46" s="221"/>
      <c r="S46" s="221"/>
      <c r="T46" s="221"/>
      <c r="U46" s="221"/>
      <c r="V46" s="221"/>
      <c r="W46" s="221"/>
      <c r="X46" s="221"/>
      <c r="Y46" s="221"/>
      <c r="Z46" s="221"/>
      <c r="AA46" s="221"/>
      <c r="AB46" s="222"/>
      <c r="AC46" s="222"/>
      <c r="AD46" s="222"/>
      <c r="AE46" s="222"/>
      <c r="AF46" s="222"/>
      <c r="AG46" s="222"/>
      <c r="AH46" s="919"/>
      <c r="AI46" s="928"/>
      <c r="AJ46" s="221"/>
      <c r="AK46" s="221"/>
      <c r="AL46" s="221"/>
      <c r="AM46" s="221"/>
      <c r="AN46" s="221"/>
      <c r="AO46" s="221"/>
      <c r="AP46" s="221"/>
      <c r="AQ46" s="221"/>
      <c r="AR46" s="903"/>
      <c r="AS46" s="223"/>
    </row>
    <row r="47" spans="1:52" ht="15.05" customHeight="1">
      <c r="A47" s="1653" t="s">
        <v>283</v>
      </c>
      <c r="B47" s="210"/>
      <c r="C47" s="211"/>
      <c r="D47" s="212"/>
      <c r="E47" s="212"/>
      <c r="F47" s="212"/>
      <c r="G47" s="212"/>
      <c r="H47" s="212"/>
      <c r="I47" s="212"/>
      <c r="J47" s="212"/>
      <c r="K47" s="212"/>
      <c r="L47" s="212"/>
      <c r="M47" s="212"/>
      <c r="N47" s="213"/>
      <c r="O47" s="916"/>
      <c r="P47" s="214"/>
      <c r="Q47" s="214"/>
      <c r="R47" s="214"/>
      <c r="S47" s="214"/>
      <c r="T47" s="214"/>
      <c r="U47" s="214"/>
      <c r="V47" s="214"/>
      <c r="W47" s="214"/>
      <c r="X47" s="214"/>
      <c r="Y47" s="214"/>
      <c r="Z47" s="214"/>
      <c r="AA47" s="214"/>
      <c r="AB47" s="215"/>
      <c r="AC47" s="215"/>
      <c r="AD47" s="215"/>
      <c r="AE47" s="215"/>
      <c r="AF47" s="215"/>
      <c r="AG47" s="215"/>
      <c r="AH47" s="917"/>
      <c r="AI47" s="927"/>
      <c r="AJ47" s="214"/>
      <c r="AK47" s="214"/>
      <c r="AL47" s="214"/>
      <c r="AM47" s="214"/>
      <c r="AN47" s="214"/>
      <c r="AO47" s="214"/>
      <c r="AP47" s="214"/>
      <c r="AQ47" s="214"/>
      <c r="AR47" s="902"/>
      <c r="AS47" s="216"/>
    </row>
    <row r="48" spans="1:52" ht="15.05" customHeight="1">
      <c r="A48" s="1654"/>
      <c r="B48" s="196"/>
      <c r="C48" s="197"/>
      <c r="D48" s="198"/>
      <c r="E48" s="198"/>
      <c r="F48" s="198"/>
      <c r="G48" s="198"/>
      <c r="H48" s="198"/>
      <c r="I48" s="198"/>
      <c r="J48" s="198"/>
      <c r="K48" s="198"/>
      <c r="L48" s="198"/>
      <c r="M48" s="198"/>
      <c r="N48" s="199"/>
      <c r="O48" s="912"/>
      <c r="P48" s="200"/>
      <c r="Q48" s="200"/>
      <c r="R48" s="200"/>
      <c r="S48" s="200"/>
      <c r="T48" s="200"/>
      <c r="U48" s="200"/>
      <c r="V48" s="200"/>
      <c r="W48" s="200"/>
      <c r="X48" s="200"/>
      <c r="Y48" s="200"/>
      <c r="Z48" s="200"/>
      <c r="AA48" s="200"/>
      <c r="AB48" s="201"/>
      <c r="AC48" s="201"/>
      <c r="AD48" s="201"/>
      <c r="AE48" s="201"/>
      <c r="AF48" s="201"/>
      <c r="AG48" s="201"/>
      <c r="AH48" s="913"/>
      <c r="AI48" s="925"/>
      <c r="AJ48" s="200"/>
      <c r="AK48" s="200"/>
      <c r="AL48" s="200"/>
      <c r="AM48" s="200"/>
      <c r="AN48" s="200"/>
      <c r="AO48" s="200"/>
      <c r="AP48" s="200"/>
      <c r="AQ48" s="200"/>
      <c r="AR48" s="900"/>
      <c r="AS48" s="202"/>
    </row>
    <row r="49" spans="1:45" ht="15.05" customHeight="1">
      <c r="A49" s="1654"/>
      <c r="B49" s="196"/>
      <c r="C49" s="197"/>
      <c r="D49" s="198"/>
      <c r="E49" s="198"/>
      <c r="F49" s="198"/>
      <c r="G49" s="198"/>
      <c r="H49" s="198"/>
      <c r="I49" s="198"/>
      <c r="J49" s="198"/>
      <c r="K49" s="198"/>
      <c r="L49" s="198"/>
      <c r="M49" s="198"/>
      <c r="N49" s="199"/>
      <c r="O49" s="912"/>
      <c r="P49" s="200"/>
      <c r="Q49" s="200"/>
      <c r="R49" s="200"/>
      <c r="S49" s="200"/>
      <c r="T49" s="200"/>
      <c r="U49" s="200"/>
      <c r="V49" s="200"/>
      <c r="W49" s="200"/>
      <c r="X49" s="200"/>
      <c r="Y49" s="200"/>
      <c r="Z49" s="200"/>
      <c r="AA49" s="200"/>
      <c r="AB49" s="201"/>
      <c r="AC49" s="201"/>
      <c r="AD49" s="201"/>
      <c r="AE49" s="201"/>
      <c r="AF49" s="201"/>
      <c r="AG49" s="201"/>
      <c r="AH49" s="913"/>
      <c r="AI49" s="925"/>
      <c r="AJ49" s="200"/>
      <c r="AK49" s="200"/>
      <c r="AL49" s="200"/>
      <c r="AM49" s="200"/>
      <c r="AN49" s="200"/>
      <c r="AO49" s="200"/>
      <c r="AP49" s="200"/>
      <c r="AQ49" s="200"/>
      <c r="AR49" s="900"/>
      <c r="AS49" s="202"/>
    </row>
    <row r="50" spans="1:45" ht="15.05" customHeight="1">
      <c r="A50" s="1655"/>
      <c r="B50" s="203"/>
      <c r="C50" s="204"/>
      <c r="D50" s="205"/>
      <c r="E50" s="205"/>
      <c r="F50" s="205"/>
      <c r="G50" s="205"/>
      <c r="H50" s="205"/>
      <c r="I50" s="205"/>
      <c r="J50" s="205"/>
      <c r="K50" s="205"/>
      <c r="L50" s="205"/>
      <c r="M50" s="205"/>
      <c r="N50" s="206"/>
      <c r="O50" s="914"/>
      <c r="P50" s="207"/>
      <c r="Q50" s="207"/>
      <c r="R50" s="207"/>
      <c r="S50" s="207"/>
      <c r="T50" s="207"/>
      <c r="U50" s="207"/>
      <c r="V50" s="207"/>
      <c r="W50" s="207"/>
      <c r="X50" s="207"/>
      <c r="Y50" s="207"/>
      <c r="Z50" s="207"/>
      <c r="AA50" s="207"/>
      <c r="AB50" s="208"/>
      <c r="AC50" s="208"/>
      <c r="AD50" s="208"/>
      <c r="AE50" s="208"/>
      <c r="AF50" s="208"/>
      <c r="AG50" s="208"/>
      <c r="AH50" s="915"/>
      <c r="AI50" s="926"/>
      <c r="AJ50" s="207"/>
      <c r="AK50" s="207"/>
      <c r="AL50" s="207"/>
      <c r="AM50" s="207"/>
      <c r="AN50" s="207"/>
      <c r="AO50" s="207"/>
      <c r="AP50" s="207"/>
      <c r="AQ50" s="207"/>
      <c r="AR50" s="901"/>
      <c r="AS50" s="209"/>
    </row>
    <row r="51" spans="1:45" ht="15.05" customHeight="1">
      <c r="A51" s="1653" t="s">
        <v>284</v>
      </c>
      <c r="B51" s="210"/>
      <c r="C51" s="211"/>
      <c r="D51" s="212"/>
      <c r="E51" s="212"/>
      <c r="F51" s="212"/>
      <c r="G51" s="212"/>
      <c r="H51" s="212"/>
      <c r="I51" s="212"/>
      <c r="J51" s="212"/>
      <c r="K51" s="212"/>
      <c r="L51" s="212"/>
      <c r="M51" s="212"/>
      <c r="N51" s="213"/>
      <c r="O51" s="916"/>
      <c r="P51" s="214"/>
      <c r="Q51" s="214"/>
      <c r="R51" s="214"/>
      <c r="S51" s="214"/>
      <c r="T51" s="214"/>
      <c r="U51" s="214"/>
      <c r="V51" s="214"/>
      <c r="W51" s="214"/>
      <c r="X51" s="214"/>
      <c r="Y51" s="214"/>
      <c r="Z51" s="214"/>
      <c r="AA51" s="214"/>
      <c r="AB51" s="215"/>
      <c r="AC51" s="215"/>
      <c r="AD51" s="215"/>
      <c r="AE51" s="215"/>
      <c r="AF51" s="215"/>
      <c r="AG51" s="215"/>
      <c r="AH51" s="917"/>
      <c r="AI51" s="927"/>
      <c r="AJ51" s="214"/>
      <c r="AK51" s="214"/>
      <c r="AL51" s="214"/>
      <c r="AM51" s="214"/>
      <c r="AN51" s="214"/>
      <c r="AO51" s="214"/>
      <c r="AP51" s="214"/>
      <c r="AQ51" s="214"/>
      <c r="AR51" s="902"/>
      <c r="AS51" s="216"/>
    </row>
    <row r="52" spans="1:45" ht="15.05" customHeight="1">
      <c r="A52" s="1654"/>
      <c r="B52" s="196"/>
      <c r="C52" s="197"/>
      <c r="D52" s="198"/>
      <c r="E52" s="198"/>
      <c r="F52" s="198"/>
      <c r="G52" s="198"/>
      <c r="H52" s="198"/>
      <c r="I52" s="198"/>
      <c r="J52" s="198"/>
      <c r="K52" s="198"/>
      <c r="L52" s="198"/>
      <c r="M52" s="198"/>
      <c r="N52" s="199"/>
      <c r="O52" s="912"/>
      <c r="P52" s="200"/>
      <c r="Q52" s="200"/>
      <c r="R52" s="200"/>
      <c r="S52" s="200"/>
      <c r="T52" s="200"/>
      <c r="U52" s="200"/>
      <c r="V52" s="200"/>
      <c r="W52" s="200"/>
      <c r="X52" s="200"/>
      <c r="Y52" s="200"/>
      <c r="Z52" s="200"/>
      <c r="AA52" s="200"/>
      <c r="AB52" s="201"/>
      <c r="AC52" s="201"/>
      <c r="AD52" s="201"/>
      <c r="AE52" s="201"/>
      <c r="AF52" s="201"/>
      <c r="AG52" s="201"/>
      <c r="AH52" s="913"/>
      <c r="AI52" s="925"/>
      <c r="AJ52" s="200"/>
      <c r="AK52" s="200"/>
      <c r="AL52" s="200"/>
      <c r="AM52" s="200"/>
      <c r="AN52" s="200"/>
      <c r="AO52" s="200"/>
      <c r="AP52" s="200"/>
      <c r="AQ52" s="200"/>
      <c r="AR52" s="900"/>
      <c r="AS52" s="202"/>
    </row>
    <row r="53" spans="1:45" ht="15.05" customHeight="1">
      <c r="A53" s="1654"/>
      <c r="B53" s="196"/>
      <c r="C53" s="197"/>
      <c r="D53" s="198"/>
      <c r="E53" s="198"/>
      <c r="F53" s="198"/>
      <c r="G53" s="198"/>
      <c r="H53" s="198"/>
      <c r="I53" s="198"/>
      <c r="J53" s="198"/>
      <c r="K53" s="198"/>
      <c r="L53" s="198"/>
      <c r="M53" s="198"/>
      <c r="N53" s="199"/>
      <c r="O53" s="912"/>
      <c r="P53" s="200"/>
      <c r="Q53" s="200"/>
      <c r="R53" s="200"/>
      <c r="S53" s="200"/>
      <c r="T53" s="200"/>
      <c r="U53" s="200"/>
      <c r="V53" s="200"/>
      <c r="W53" s="200"/>
      <c r="X53" s="200"/>
      <c r="Y53" s="200"/>
      <c r="Z53" s="200"/>
      <c r="AA53" s="200"/>
      <c r="AB53" s="201"/>
      <c r="AC53" s="201"/>
      <c r="AD53" s="201"/>
      <c r="AE53" s="201"/>
      <c r="AF53" s="201"/>
      <c r="AG53" s="201"/>
      <c r="AH53" s="913"/>
      <c r="AI53" s="925"/>
      <c r="AJ53" s="200"/>
      <c r="AK53" s="200"/>
      <c r="AL53" s="200"/>
      <c r="AM53" s="200"/>
      <c r="AN53" s="200"/>
      <c r="AO53" s="200"/>
      <c r="AP53" s="200"/>
      <c r="AQ53" s="200"/>
      <c r="AR53" s="900"/>
      <c r="AS53" s="202"/>
    </row>
    <row r="54" spans="1:45" ht="15.05" customHeight="1">
      <c r="A54" s="1655"/>
      <c r="B54" s="203"/>
      <c r="C54" s="204"/>
      <c r="D54" s="205"/>
      <c r="E54" s="205"/>
      <c r="F54" s="205"/>
      <c r="G54" s="205"/>
      <c r="H54" s="205"/>
      <c r="I54" s="205"/>
      <c r="J54" s="205"/>
      <c r="K54" s="205"/>
      <c r="L54" s="205"/>
      <c r="M54" s="205"/>
      <c r="N54" s="206"/>
      <c r="O54" s="914"/>
      <c r="P54" s="207"/>
      <c r="Q54" s="207"/>
      <c r="R54" s="207"/>
      <c r="S54" s="207"/>
      <c r="T54" s="207"/>
      <c r="U54" s="207"/>
      <c r="V54" s="207"/>
      <c r="W54" s="207"/>
      <c r="X54" s="207"/>
      <c r="Y54" s="207"/>
      <c r="Z54" s="207"/>
      <c r="AA54" s="207"/>
      <c r="AB54" s="208"/>
      <c r="AC54" s="208"/>
      <c r="AD54" s="208"/>
      <c r="AE54" s="208"/>
      <c r="AF54" s="208"/>
      <c r="AG54" s="208"/>
      <c r="AH54" s="915"/>
      <c r="AI54" s="926"/>
      <c r="AJ54" s="207"/>
      <c r="AK54" s="207"/>
      <c r="AL54" s="207"/>
      <c r="AM54" s="207"/>
      <c r="AN54" s="207"/>
      <c r="AO54" s="207"/>
      <c r="AP54" s="207"/>
      <c r="AQ54" s="207"/>
      <c r="AR54" s="901"/>
      <c r="AS54" s="209"/>
    </row>
    <row r="55" spans="1:45" ht="15.05" customHeight="1">
      <c r="A55" s="1653" t="s">
        <v>144</v>
      </c>
      <c r="B55" s="210"/>
      <c r="C55" s="211"/>
      <c r="D55" s="212"/>
      <c r="E55" s="212"/>
      <c r="F55" s="212"/>
      <c r="G55" s="212"/>
      <c r="H55" s="212"/>
      <c r="I55" s="212"/>
      <c r="J55" s="212"/>
      <c r="K55" s="212"/>
      <c r="L55" s="212"/>
      <c r="M55" s="212"/>
      <c r="N55" s="213"/>
      <c r="O55" s="916"/>
      <c r="P55" s="214"/>
      <c r="Q55" s="214"/>
      <c r="R55" s="214"/>
      <c r="S55" s="214"/>
      <c r="T55" s="214"/>
      <c r="U55" s="214"/>
      <c r="V55" s="214"/>
      <c r="W55" s="214"/>
      <c r="X55" s="214"/>
      <c r="Y55" s="214"/>
      <c r="Z55" s="214"/>
      <c r="AA55" s="214"/>
      <c r="AB55" s="215"/>
      <c r="AC55" s="215"/>
      <c r="AD55" s="215"/>
      <c r="AE55" s="215"/>
      <c r="AF55" s="215"/>
      <c r="AG55" s="215"/>
      <c r="AH55" s="917"/>
      <c r="AI55" s="927"/>
      <c r="AJ55" s="214"/>
      <c r="AK55" s="214"/>
      <c r="AL55" s="214"/>
      <c r="AM55" s="214"/>
      <c r="AN55" s="214"/>
      <c r="AO55" s="214"/>
      <c r="AP55" s="214"/>
      <c r="AQ55" s="214"/>
      <c r="AR55" s="902"/>
      <c r="AS55" s="216"/>
    </row>
    <row r="56" spans="1:45" ht="15.05" customHeight="1">
      <c r="A56" s="1654"/>
      <c r="B56" s="196"/>
      <c r="C56" s="197"/>
      <c r="D56" s="198"/>
      <c r="E56" s="198"/>
      <c r="F56" s="198"/>
      <c r="G56" s="198"/>
      <c r="H56" s="198"/>
      <c r="I56" s="198"/>
      <c r="J56" s="198"/>
      <c r="K56" s="198"/>
      <c r="L56" s="198"/>
      <c r="M56" s="198"/>
      <c r="N56" s="199"/>
      <c r="O56" s="912"/>
      <c r="P56" s="200"/>
      <c r="Q56" s="200"/>
      <c r="R56" s="200"/>
      <c r="S56" s="200"/>
      <c r="T56" s="200"/>
      <c r="U56" s="200"/>
      <c r="V56" s="200"/>
      <c r="W56" s="200"/>
      <c r="X56" s="200"/>
      <c r="Y56" s="200"/>
      <c r="Z56" s="200"/>
      <c r="AA56" s="200"/>
      <c r="AB56" s="201"/>
      <c r="AC56" s="201"/>
      <c r="AD56" s="201"/>
      <c r="AE56" s="201"/>
      <c r="AF56" s="201"/>
      <c r="AG56" s="201"/>
      <c r="AH56" s="913"/>
      <c r="AI56" s="925"/>
      <c r="AJ56" s="200"/>
      <c r="AK56" s="200"/>
      <c r="AL56" s="200"/>
      <c r="AM56" s="200"/>
      <c r="AN56" s="200"/>
      <c r="AO56" s="200"/>
      <c r="AP56" s="200"/>
      <c r="AQ56" s="200"/>
      <c r="AR56" s="900"/>
      <c r="AS56" s="202"/>
    </row>
    <row r="57" spans="1:45" ht="15.05" customHeight="1">
      <c r="A57" s="1654"/>
      <c r="B57" s="196"/>
      <c r="C57" s="197"/>
      <c r="D57" s="198"/>
      <c r="E57" s="198"/>
      <c r="F57" s="198"/>
      <c r="G57" s="198"/>
      <c r="H57" s="198"/>
      <c r="I57" s="198"/>
      <c r="J57" s="198"/>
      <c r="K57" s="198"/>
      <c r="L57" s="198"/>
      <c r="M57" s="198"/>
      <c r="N57" s="199"/>
      <c r="O57" s="912"/>
      <c r="P57" s="200"/>
      <c r="Q57" s="200"/>
      <c r="R57" s="200"/>
      <c r="S57" s="200"/>
      <c r="T57" s="200"/>
      <c r="U57" s="200"/>
      <c r="V57" s="200"/>
      <c r="W57" s="200"/>
      <c r="X57" s="200"/>
      <c r="Y57" s="200"/>
      <c r="Z57" s="200"/>
      <c r="AA57" s="200"/>
      <c r="AB57" s="201"/>
      <c r="AC57" s="201"/>
      <c r="AD57" s="201"/>
      <c r="AE57" s="201"/>
      <c r="AF57" s="201"/>
      <c r="AG57" s="201"/>
      <c r="AH57" s="913"/>
      <c r="AI57" s="925"/>
      <c r="AJ57" s="200"/>
      <c r="AK57" s="200"/>
      <c r="AL57" s="200"/>
      <c r="AM57" s="200"/>
      <c r="AN57" s="200"/>
      <c r="AO57" s="200"/>
      <c r="AP57" s="200"/>
      <c r="AQ57" s="200"/>
      <c r="AR57" s="900"/>
      <c r="AS57" s="202"/>
    </row>
    <row r="58" spans="1:45" ht="15.05" customHeight="1">
      <c r="A58" s="1655"/>
      <c r="B58" s="217"/>
      <c r="C58" s="218"/>
      <c r="D58" s="219"/>
      <c r="E58" s="219"/>
      <c r="F58" s="219"/>
      <c r="G58" s="219"/>
      <c r="H58" s="219"/>
      <c r="I58" s="219"/>
      <c r="J58" s="219"/>
      <c r="K58" s="219"/>
      <c r="L58" s="219"/>
      <c r="M58" s="219"/>
      <c r="N58" s="220"/>
      <c r="O58" s="918"/>
      <c r="P58" s="221"/>
      <c r="Q58" s="221"/>
      <c r="R58" s="221"/>
      <c r="S58" s="221"/>
      <c r="T58" s="221"/>
      <c r="U58" s="221"/>
      <c r="V58" s="221"/>
      <c r="W58" s="221"/>
      <c r="X58" s="221"/>
      <c r="Y58" s="221"/>
      <c r="Z58" s="221"/>
      <c r="AA58" s="221"/>
      <c r="AB58" s="222"/>
      <c r="AC58" s="222"/>
      <c r="AD58" s="222"/>
      <c r="AE58" s="222"/>
      <c r="AF58" s="222"/>
      <c r="AG58" s="222"/>
      <c r="AH58" s="919"/>
      <c r="AI58" s="928"/>
      <c r="AJ58" s="221"/>
      <c r="AK58" s="221"/>
      <c r="AL58" s="221"/>
      <c r="AM58" s="221"/>
      <c r="AN58" s="221"/>
      <c r="AO58" s="221"/>
      <c r="AP58" s="221"/>
      <c r="AQ58" s="221"/>
      <c r="AR58" s="903"/>
      <c r="AS58" s="223"/>
    </row>
    <row r="59" spans="1:45" ht="15.05" customHeight="1">
      <c r="A59" s="1653" t="s">
        <v>145</v>
      </c>
      <c r="B59" s="210"/>
      <c r="C59" s="211"/>
      <c r="D59" s="212"/>
      <c r="E59" s="212"/>
      <c r="F59" s="212"/>
      <c r="G59" s="212"/>
      <c r="H59" s="212"/>
      <c r="I59" s="212"/>
      <c r="J59" s="212"/>
      <c r="K59" s="212"/>
      <c r="L59" s="212"/>
      <c r="M59" s="212"/>
      <c r="N59" s="213"/>
      <c r="O59" s="916"/>
      <c r="P59" s="214"/>
      <c r="Q59" s="214"/>
      <c r="R59" s="214"/>
      <c r="S59" s="214"/>
      <c r="T59" s="214"/>
      <c r="U59" s="214"/>
      <c r="V59" s="214"/>
      <c r="W59" s="214"/>
      <c r="X59" s="214"/>
      <c r="Y59" s="214"/>
      <c r="Z59" s="214"/>
      <c r="AA59" s="214"/>
      <c r="AB59" s="215"/>
      <c r="AC59" s="215"/>
      <c r="AD59" s="215"/>
      <c r="AE59" s="215"/>
      <c r="AF59" s="215"/>
      <c r="AG59" s="215"/>
      <c r="AH59" s="917"/>
      <c r="AI59" s="927"/>
      <c r="AJ59" s="214"/>
      <c r="AK59" s="214"/>
      <c r="AL59" s="214"/>
      <c r="AM59" s="214"/>
      <c r="AN59" s="214"/>
      <c r="AO59" s="214"/>
      <c r="AP59" s="214"/>
      <c r="AQ59" s="214"/>
      <c r="AR59" s="902"/>
      <c r="AS59" s="216"/>
    </row>
    <row r="60" spans="1:45" ht="15.05" customHeight="1">
      <c r="A60" s="1654"/>
      <c r="B60" s="196"/>
      <c r="C60" s="197"/>
      <c r="D60" s="198"/>
      <c r="E60" s="198"/>
      <c r="F60" s="198"/>
      <c r="G60" s="198"/>
      <c r="H60" s="198"/>
      <c r="I60" s="198"/>
      <c r="J60" s="198"/>
      <c r="K60" s="198"/>
      <c r="L60" s="198"/>
      <c r="M60" s="198"/>
      <c r="N60" s="199"/>
      <c r="O60" s="912"/>
      <c r="P60" s="200"/>
      <c r="Q60" s="200"/>
      <c r="R60" s="200"/>
      <c r="S60" s="200"/>
      <c r="T60" s="200"/>
      <c r="U60" s="200"/>
      <c r="V60" s="200"/>
      <c r="W60" s="200"/>
      <c r="X60" s="200"/>
      <c r="Y60" s="200"/>
      <c r="Z60" s="200"/>
      <c r="AA60" s="200"/>
      <c r="AB60" s="201"/>
      <c r="AC60" s="201"/>
      <c r="AD60" s="201"/>
      <c r="AE60" s="201"/>
      <c r="AF60" s="201"/>
      <c r="AG60" s="201"/>
      <c r="AH60" s="913"/>
      <c r="AI60" s="925"/>
      <c r="AJ60" s="200"/>
      <c r="AK60" s="200"/>
      <c r="AL60" s="200"/>
      <c r="AM60" s="200"/>
      <c r="AN60" s="200"/>
      <c r="AO60" s="200"/>
      <c r="AP60" s="200"/>
      <c r="AQ60" s="200"/>
      <c r="AR60" s="900"/>
      <c r="AS60" s="202"/>
    </row>
    <row r="61" spans="1:45" ht="15.05" customHeight="1">
      <c r="A61" s="1654"/>
      <c r="B61" s="196"/>
      <c r="C61" s="197"/>
      <c r="D61" s="198"/>
      <c r="E61" s="198"/>
      <c r="F61" s="198"/>
      <c r="G61" s="198"/>
      <c r="H61" s="198"/>
      <c r="I61" s="198"/>
      <c r="J61" s="198"/>
      <c r="K61" s="198"/>
      <c r="L61" s="198"/>
      <c r="M61" s="198"/>
      <c r="N61" s="199"/>
      <c r="O61" s="912"/>
      <c r="P61" s="200"/>
      <c r="Q61" s="200"/>
      <c r="R61" s="200"/>
      <c r="S61" s="200"/>
      <c r="T61" s="200"/>
      <c r="U61" s="200"/>
      <c r="V61" s="200"/>
      <c r="W61" s="200"/>
      <c r="X61" s="200"/>
      <c r="Y61" s="200"/>
      <c r="Z61" s="200"/>
      <c r="AA61" s="200"/>
      <c r="AB61" s="201"/>
      <c r="AC61" s="201"/>
      <c r="AD61" s="201"/>
      <c r="AE61" s="201"/>
      <c r="AF61" s="201"/>
      <c r="AG61" s="201"/>
      <c r="AH61" s="913"/>
      <c r="AI61" s="925"/>
      <c r="AJ61" s="200"/>
      <c r="AK61" s="200"/>
      <c r="AL61" s="200"/>
      <c r="AM61" s="200"/>
      <c r="AN61" s="200"/>
      <c r="AO61" s="200"/>
      <c r="AP61" s="200"/>
      <c r="AQ61" s="200"/>
      <c r="AR61" s="900"/>
      <c r="AS61" s="202"/>
    </row>
    <row r="62" spans="1:45" ht="15.05" customHeight="1">
      <c r="A62" s="1655"/>
      <c r="B62" s="203"/>
      <c r="C62" s="204"/>
      <c r="D62" s="205"/>
      <c r="E62" s="205"/>
      <c r="F62" s="205"/>
      <c r="G62" s="205"/>
      <c r="H62" s="205"/>
      <c r="I62" s="205"/>
      <c r="J62" s="205"/>
      <c r="K62" s="205"/>
      <c r="L62" s="205"/>
      <c r="M62" s="205"/>
      <c r="N62" s="206"/>
      <c r="O62" s="914"/>
      <c r="P62" s="207"/>
      <c r="Q62" s="207"/>
      <c r="R62" s="207"/>
      <c r="S62" s="207"/>
      <c r="T62" s="207"/>
      <c r="U62" s="207"/>
      <c r="V62" s="207"/>
      <c r="W62" s="207"/>
      <c r="X62" s="207"/>
      <c r="Y62" s="207"/>
      <c r="Z62" s="207"/>
      <c r="AA62" s="207"/>
      <c r="AB62" s="208"/>
      <c r="AC62" s="208"/>
      <c r="AD62" s="208"/>
      <c r="AE62" s="208"/>
      <c r="AF62" s="208"/>
      <c r="AG62" s="208"/>
      <c r="AH62" s="915"/>
      <c r="AI62" s="926"/>
      <c r="AJ62" s="207"/>
      <c r="AK62" s="207"/>
      <c r="AL62" s="207"/>
      <c r="AM62" s="207"/>
      <c r="AN62" s="207"/>
      <c r="AO62" s="207"/>
      <c r="AP62" s="207"/>
      <c r="AQ62" s="207"/>
      <c r="AR62" s="901"/>
      <c r="AS62" s="209"/>
    </row>
    <row r="63" spans="1:45" ht="15.05" customHeight="1">
      <c r="A63" s="1607" t="s">
        <v>285</v>
      </c>
      <c r="B63" s="189"/>
      <c r="C63" s="190"/>
      <c r="D63" s="191"/>
      <c r="E63" s="191"/>
      <c r="F63" s="191"/>
      <c r="G63" s="191"/>
      <c r="H63" s="191"/>
      <c r="I63" s="191"/>
      <c r="J63" s="191"/>
      <c r="K63" s="191"/>
      <c r="L63" s="191"/>
      <c r="M63" s="191"/>
      <c r="N63" s="192"/>
      <c r="O63" s="910"/>
      <c r="P63" s="193"/>
      <c r="Q63" s="193"/>
      <c r="R63" s="193"/>
      <c r="S63" s="193"/>
      <c r="T63" s="193"/>
      <c r="U63" s="193"/>
      <c r="V63" s="193"/>
      <c r="W63" s="193"/>
      <c r="X63" s="193"/>
      <c r="Y63" s="193"/>
      <c r="Z63" s="193"/>
      <c r="AA63" s="193"/>
      <c r="AB63" s="194"/>
      <c r="AC63" s="194"/>
      <c r="AD63" s="194"/>
      <c r="AE63" s="194"/>
      <c r="AF63" s="194"/>
      <c r="AG63" s="194"/>
      <c r="AH63" s="911"/>
      <c r="AI63" s="924"/>
      <c r="AJ63" s="193"/>
      <c r="AK63" s="193"/>
      <c r="AL63" s="193"/>
      <c r="AM63" s="193"/>
      <c r="AN63" s="193"/>
      <c r="AO63" s="193"/>
      <c r="AP63" s="193"/>
      <c r="AQ63" s="193"/>
      <c r="AR63" s="899"/>
      <c r="AS63" s="195"/>
    </row>
    <row r="64" spans="1:45" ht="15.05" customHeight="1">
      <c r="A64" s="1654"/>
      <c r="B64" s="196"/>
      <c r="C64" s="197"/>
      <c r="D64" s="198"/>
      <c r="E64" s="198"/>
      <c r="F64" s="198"/>
      <c r="G64" s="198"/>
      <c r="H64" s="198"/>
      <c r="I64" s="198"/>
      <c r="J64" s="198"/>
      <c r="K64" s="198"/>
      <c r="L64" s="198"/>
      <c r="M64" s="198"/>
      <c r="N64" s="199"/>
      <c r="O64" s="912"/>
      <c r="P64" s="200"/>
      <c r="Q64" s="200"/>
      <c r="R64" s="200"/>
      <c r="S64" s="200"/>
      <c r="T64" s="200"/>
      <c r="U64" s="200"/>
      <c r="V64" s="200"/>
      <c r="W64" s="200"/>
      <c r="X64" s="200"/>
      <c r="Y64" s="200"/>
      <c r="Z64" s="200"/>
      <c r="AA64" s="200"/>
      <c r="AB64" s="201"/>
      <c r="AC64" s="201"/>
      <c r="AD64" s="201"/>
      <c r="AE64" s="201"/>
      <c r="AF64" s="201"/>
      <c r="AG64" s="201"/>
      <c r="AH64" s="913"/>
      <c r="AI64" s="925"/>
      <c r="AJ64" s="200"/>
      <c r="AK64" s="200"/>
      <c r="AL64" s="200"/>
      <c r="AM64" s="200"/>
      <c r="AN64" s="200"/>
      <c r="AO64" s="200"/>
      <c r="AP64" s="200"/>
      <c r="AQ64" s="200"/>
      <c r="AR64" s="900"/>
      <c r="AS64" s="202"/>
    </row>
    <row r="65" spans="1:52" ht="15.05" customHeight="1">
      <c r="A65" s="1654"/>
      <c r="B65" s="196"/>
      <c r="C65" s="197"/>
      <c r="D65" s="198"/>
      <c r="E65" s="198"/>
      <c r="F65" s="198"/>
      <c r="G65" s="198"/>
      <c r="H65" s="198"/>
      <c r="I65" s="198"/>
      <c r="J65" s="198"/>
      <c r="K65" s="198"/>
      <c r="L65" s="198"/>
      <c r="M65" s="198"/>
      <c r="N65" s="199"/>
      <c r="O65" s="912"/>
      <c r="P65" s="200"/>
      <c r="Q65" s="200"/>
      <c r="R65" s="200"/>
      <c r="S65" s="200"/>
      <c r="T65" s="200"/>
      <c r="U65" s="200"/>
      <c r="V65" s="200"/>
      <c r="W65" s="200"/>
      <c r="X65" s="200"/>
      <c r="Y65" s="200"/>
      <c r="Z65" s="200"/>
      <c r="AA65" s="200"/>
      <c r="AB65" s="201"/>
      <c r="AC65" s="201"/>
      <c r="AD65" s="201"/>
      <c r="AE65" s="201"/>
      <c r="AF65" s="201"/>
      <c r="AG65" s="201"/>
      <c r="AH65" s="913"/>
      <c r="AI65" s="925"/>
      <c r="AJ65" s="200"/>
      <c r="AK65" s="200"/>
      <c r="AL65" s="200"/>
      <c r="AM65" s="200"/>
      <c r="AN65" s="200"/>
      <c r="AO65" s="200"/>
      <c r="AP65" s="200"/>
      <c r="AQ65" s="200"/>
      <c r="AR65" s="900"/>
      <c r="AS65" s="202"/>
    </row>
    <row r="66" spans="1:52" ht="15.05" customHeight="1">
      <c r="A66" s="1655"/>
      <c r="B66" s="203"/>
      <c r="C66" s="204"/>
      <c r="D66" s="205"/>
      <c r="E66" s="205"/>
      <c r="F66" s="205"/>
      <c r="G66" s="205"/>
      <c r="H66" s="205"/>
      <c r="I66" s="205"/>
      <c r="J66" s="205"/>
      <c r="K66" s="205"/>
      <c r="L66" s="205"/>
      <c r="M66" s="205"/>
      <c r="N66" s="206"/>
      <c r="O66" s="914"/>
      <c r="P66" s="207"/>
      <c r="Q66" s="207"/>
      <c r="R66" s="207"/>
      <c r="S66" s="207"/>
      <c r="T66" s="207"/>
      <c r="U66" s="207"/>
      <c r="V66" s="207"/>
      <c r="W66" s="207"/>
      <c r="X66" s="207"/>
      <c r="Y66" s="207"/>
      <c r="Z66" s="207"/>
      <c r="AA66" s="207"/>
      <c r="AB66" s="208"/>
      <c r="AC66" s="208"/>
      <c r="AD66" s="208"/>
      <c r="AE66" s="208"/>
      <c r="AF66" s="208"/>
      <c r="AG66" s="208"/>
      <c r="AH66" s="915"/>
      <c r="AI66" s="926"/>
      <c r="AJ66" s="207"/>
      <c r="AK66" s="207"/>
      <c r="AL66" s="207"/>
      <c r="AM66" s="207"/>
      <c r="AN66" s="207"/>
      <c r="AO66" s="207"/>
      <c r="AP66" s="207"/>
      <c r="AQ66" s="207"/>
      <c r="AR66" s="901"/>
      <c r="AS66" s="209"/>
    </row>
    <row r="67" spans="1:52" ht="15.05" customHeight="1">
      <c r="A67" s="1607" t="s">
        <v>286</v>
      </c>
      <c r="B67" s="210"/>
      <c r="C67" s="211"/>
      <c r="D67" s="212"/>
      <c r="E67" s="212"/>
      <c r="F67" s="212"/>
      <c r="G67" s="212"/>
      <c r="H67" s="212"/>
      <c r="I67" s="212"/>
      <c r="J67" s="212"/>
      <c r="K67" s="212"/>
      <c r="L67" s="212"/>
      <c r="M67" s="212"/>
      <c r="N67" s="213"/>
      <c r="O67" s="916"/>
      <c r="P67" s="214"/>
      <c r="Q67" s="214"/>
      <c r="R67" s="214"/>
      <c r="S67" s="214"/>
      <c r="T67" s="214"/>
      <c r="U67" s="214"/>
      <c r="V67" s="214"/>
      <c r="W67" s="214"/>
      <c r="X67" s="214"/>
      <c r="Y67" s="214"/>
      <c r="Z67" s="214"/>
      <c r="AA67" s="214"/>
      <c r="AB67" s="215"/>
      <c r="AC67" s="215"/>
      <c r="AD67" s="215"/>
      <c r="AE67" s="215"/>
      <c r="AF67" s="215"/>
      <c r="AG67" s="215"/>
      <c r="AH67" s="917"/>
      <c r="AI67" s="927"/>
      <c r="AJ67" s="214"/>
      <c r="AK67" s="214"/>
      <c r="AL67" s="214"/>
      <c r="AM67" s="214"/>
      <c r="AN67" s="214"/>
      <c r="AO67" s="214"/>
      <c r="AP67" s="214"/>
      <c r="AQ67" s="214"/>
      <c r="AR67" s="902"/>
      <c r="AS67" s="216"/>
    </row>
    <row r="68" spans="1:52" ht="15.05" customHeight="1">
      <c r="A68" s="1654"/>
      <c r="B68" s="196"/>
      <c r="C68" s="197"/>
      <c r="D68" s="198"/>
      <c r="E68" s="198"/>
      <c r="F68" s="198"/>
      <c r="G68" s="198"/>
      <c r="H68" s="198"/>
      <c r="I68" s="198"/>
      <c r="J68" s="198"/>
      <c r="K68" s="198"/>
      <c r="L68" s="198"/>
      <c r="M68" s="198"/>
      <c r="N68" s="199"/>
      <c r="O68" s="912"/>
      <c r="P68" s="200"/>
      <c r="Q68" s="200"/>
      <c r="R68" s="200"/>
      <c r="S68" s="200"/>
      <c r="T68" s="200"/>
      <c r="U68" s="200"/>
      <c r="V68" s="200"/>
      <c r="W68" s="200"/>
      <c r="X68" s="200"/>
      <c r="Y68" s="200"/>
      <c r="Z68" s="200"/>
      <c r="AA68" s="200"/>
      <c r="AB68" s="201"/>
      <c r="AC68" s="201"/>
      <c r="AD68" s="201"/>
      <c r="AE68" s="201"/>
      <c r="AF68" s="201"/>
      <c r="AG68" s="201"/>
      <c r="AH68" s="913"/>
      <c r="AI68" s="925"/>
      <c r="AJ68" s="200"/>
      <c r="AK68" s="200"/>
      <c r="AL68" s="200"/>
      <c r="AM68" s="200"/>
      <c r="AN68" s="200"/>
      <c r="AO68" s="200"/>
      <c r="AP68" s="200"/>
      <c r="AQ68" s="200"/>
      <c r="AR68" s="900"/>
      <c r="AS68" s="202"/>
    </row>
    <row r="69" spans="1:52" ht="15.05" customHeight="1">
      <c r="A69" s="1654"/>
      <c r="B69" s="196"/>
      <c r="C69" s="197"/>
      <c r="D69" s="198"/>
      <c r="E69" s="198"/>
      <c r="F69" s="198"/>
      <c r="G69" s="198"/>
      <c r="H69" s="198"/>
      <c r="I69" s="198"/>
      <c r="J69" s="198"/>
      <c r="K69" s="198"/>
      <c r="L69" s="198"/>
      <c r="M69" s="198"/>
      <c r="N69" s="199"/>
      <c r="O69" s="912"/>
      <c r="P69" s="200"/>
      <c r="Q69" s="200"/>
      <c r="R69" s="200"/>
      <c r="S69" s="200"/>
      <c r="T69" s="200"/>
      <c r="U69" s="200"/>
      <c r="V69" s="200"/>
      <c r="W69" s="200"/>
      <c r="X69" s="200"/>
      <c r="Y69" s="200"/>
      <c r="Z69" s="200"/>
      <c r="AA69" s="200"/>
      <c r="AB69" s="201"/>
      <c r="AC69" s="201"/>
      <c r="AD69" s="201"/>
      <c r="AE69" s="201"/>
      <c r="AF69" s="201"/>
      <c r="AG69" s="201"/>
      <c r="AH69" s="913"/>
      <c r="AI69" s="925"/>
      <c r="AJ69" s="200"/>
      <c r="AK69" s="200"/>
      <c r="AL69" s="200"/>
      <c r="AM69" s="200"/>
      <c r="AN69" s="200"/>
      <c r="AO69" s="200"/>
      <c r="AP69" s="200"/>
      <c r="AQ69" s="200"/>
      <c r="AR69" s="900"/>
      <c r="AS69" s="202"/>
    </row>
    <row r="70" spans="1:52" ht="15.05" customHeight="1">
      <c r="A70" s="1655"/>
      <c r="B70" s="217"/>
      <c r="C70" s="218"/>
      <c r="D70" s="219"/>
      <c r="E70" s="219"/>
      <c r="F70" s="219"/>
      <c r="G70" s="219"/>
      <c r="H70" s="219"/>
      <c r="I70" s="219"/>
      <c r="J70" s="219"/>
      <c r="K70" s="219"/>
      <c r="L70" s="219"/>
      <c r="M70" s="219"/>
      <c r="N70" s="220"/>
      <c r="O70" s="918"/>
      <c r="P70" s="221"/>
      <c r="Q70" s="221"/>
      <c r="R70" s="221"/>
      <c r="S70" s="221"/>
      <c r="T70" s="221"/>
      <c r="U70" s="221"/>
      <c r="V70" s="221"/>
      <c r="W70" s="221"/>
      <c r="X70" s="221"/>
      <c r="Y70" s="221"/>
      <c r="Z70" s="221"/>
      <c r="AA70" s="221"/>
      <c r="AB70" s="222"/>
      <c r="AC70" s="222"/>
      <c r="AD70" s="222"/>
      <c r="AE70" s="222"/>
      <c r="AF70" s="222"/>
      <c r="AG70" s="222"/>
      <c r="AH70" s="919"/>
      <c r="AI70" s="928"/>
      <c r="AJ70" s="221"/>
      <c r="AK70" s="221"/>
      <c r="AL70" s="221"/>
      <c r="AM70" s="221"/>
      <c r="AN70" s="221"/>
      <c r="AO70" s="221"/>
      <c r="AP70" s="221"/>
      <c r="AQ70" s="221"/>
      <c r="AR70" s="903"/>
      <c r="AS70" s="223"/>
    </row>
    <row r="71" spans="1:52" ht="15.05" customHeight="1">
      <c r="A71" s="1656" t="s">
        <v>287</v>
      </c>
      <c r="B71" s="210"/>
      <c r="C71" s="211"/>
      <c r="D71" s="212"/>
      <c r="E71" s="212"/>
      <c r="F71" s="212"/>
      <c r="G71" s="212"/>
      <c r="H71" s="212"/>
      <c r="I71" s="212"/>
      <c r="J71" s="212"/>
      <c r="K71" s="212"/>
      <c r="L71" s="212"/>
      <c r="M71" s="212"/>
      <c r="N71" s="213"/>
      <c r="O71" s="916"/>
      <c r="P71" s="214"/>
      <c r="Q71" s="214"/>
      <c r="R71" s="214"/>
      <c r="S71" s="214"/>
      <c r="T71" s="214"/>
      <c r="U71" s="214"/>
      <c r="V71" s="214"/>
      <c r="W71" s="214"/>
      <c r="X71" s="214"/>
      <c r="Y71" s="214"/>
      <c r="Z71" s="214"/>
      <c r="AA71" s="214"/>
      <c r="AB71" s="215"/>
      <c r="AC71" s="215"/>
      <c r="AD71" s="215"/>
      <c r="AE71" s="215"/>
      <c r="AF71" s="215"/>
      <c r="AG71" s="215"/>
      <c r="AH71" s="917"/>
      <c r="AI71" s="927"/>
      <c r="AJ71" s="214"/>
      <c r="AK71" s="214"/>
      <c r="AL71" s="214"/>
      <c r="AM71" s="214"/>
      <c r="AN71" s="214"/>
      <c r="AO71" s="214"/>
      <c r="AP71" s="214"/>
      <c r="AQ71" s="214"/>
      <c r="AR71" s="902"/>
      <c r="AS71" s="216"/>
    </row>
    <row r="72" spans="1:52" ht="15.05" customHeight="1">
      <c r="A72" s="1654"/>
      <c r="B72" s="196"/>
      <c r="C72" s="197"/>
      <c r="D72" s="198"/>
      <c r="E72" s="198"/>
      <c r="F72" s="198"/>
      <c r="G72" s="198"/>
      <c r="H72" s="198"/>
      <c r="I72" s="198"/>
      <c r="J72" s="198"/>
      <c r="K72" s="198"/>
      <c r="L72" s="198"/>
      <c r="M72" s="198"/>
      <c r="N72" s="199"/>
      <c r="O72" s="912"/>
      <c r="P72" s="200"/>
      <c r="Q72" s="200"/>
      <c r="R72" s="200"/>
      <c r="S72" s="200"/>
      <c r="T72" s="200"/>
      <c r="U72" s="200"/>
      <c r="V72" s="200"/>
      <c r="W72" s="200"/>
      <c r="X72" s="200"/>
      <c r="Y72" s="200"/>
      <c r="Z72" s="200"/>
      <c r="AA72" s="200"/>
      <c r="AB72" s="201"/>
      <c r="AC72" s="201"/>
      <c r="AD72" s="201"/>
      <c r="AE72" s="201"/>
      <c r="AF72" s="201"/>
      <c r="AG72" s="201"/>
      <c r="AH72" s="913"/>
      <c r="AI72" s="925"/>
      <c r="AJ72" s="200"/>
      <c r="AK72" s="200"/>
      <c r="AL72" s="200"/>
      <c r="AM72" s="200"/>
      <c r="AN72" s="200"/>
      <c r="AO72" s="200"/>
      <c r="AP72" s="200"/>
      <c r="AQ72" s="200"/>
      <c r="AR72" s="900"/>
      <c r="AS72" s="202"/>
    </row>
    <row r="73" spans="1:52" ht="15.05" customHeight="1">
      <c r="A73" s="1654"/>
      <c r="B73" s="196"/>
      <c r="C73" s="197"/>
      <c r="D73" s="198"/>
      <c r="E73" s="198"/>
      <c r="F73" s="198"/>
      <c r="G73" s="198"/>
      <c r="H73" s="198"/>
      <c r="I73" s="198"/>
      <c r="J73" s="198"/>
      <c r="K73" s="198"/>
      <c r="L73" s="198"/>
      <c r="M73" s="198"/>
      <c r="N73" s="199"/>
      <c r="O73" s="912"/>
      <c r="P73" s="200"/>
      <c r="Q73" s="200"/>
      <c r="R73" s="200"/>
      <c r="S73" s="200"/>
      <c r="T73" s="200"/>
      <c r="U73" s="200"/>
      <c r="V73" s="200"/>
      <c r="W73" s="200"/>
      <c r="X73" s="200"/>
      <c r="Y73" s="200"/>
      <c r="Z73" s="200"/>
      <c r="AA73" s="200"/>
      <c r="AB73" s="201"/>
      <c r="AC73" s="201"/>
      <c r="AD73" s="201"/>
      <c r="AE73" s="201"/>
      <c r="AF73" s="201"/>
      <c r="AG73" s="201"/>
      <c r="AH73" s="913"/>
      <c r="AI73" s="925"/>
      <c r="AJ73" s="200"/>
      <c r="AK73" s="200"/>
      <c r="AL73" s="200"/>
      <c r="AM73" s="200"/>
      <c r="AN73" s="200"/>
      <c r="AO73" s="200"/>
      <c r="AP73" s="200"/>
      <c r="AQ73" s="200"/>
      <c r="AR73" s="900"/>
      <c r="AS73" s="202"/>
    </row>
    <row r="74" spans="1:52" ht="15.05" customHeight="1" thickBot="1">
      <c r="A74" s="1657"/>
      <c r="B74" s="224"/>
      <c r="C74" s="225"/>
      <c r="D74" s="226"/>
      <c r="E74" s="226"/>
      <c r="F74" s="226"/>
      <c r="G74" s="226"/>
      <c r="H74" s="226"/>
      <c r="I74" s="226"/>
      <c r="J74" s="226"/>
      <c r="K74" s="226"/>
      <c r="L74" s="226"/>
      <c r="M74" s="226"/>
      <c r="N74" s="227"/>
      <c r="O74" s="920"/>
      <c r="P74" s="228"/>
      <c r="Q74" s="228"/>
      <c r="R74" s="228"/>
      <c r="S74" s="228"/>
      <c r="T74" s="228"/>
      <c r="U74" s="228"/>
      <c r="V74" s="228"/>
      <c r="W74" s="228"/>
      <c r="X74" s="228"/>
      <c r="Y74" s="228"/>
      <c r="Z74" s="228"/>
      <c r="AA74" s="228"/>
      <c r="AB74" s="229"/>
      <c r="AC74" s="229"/>
      <c r="AD74" s="229"/>
      <c r="AE74" s="229"/>
      <c r="AF74" s="229"/>
      <c r="AG74" s="229"/>
      <c r="AH74" s="921"/>
      <c r="AI74" s="929"/>
      <c r="AJ74" s="228"/>
      <c r="AK74" s="228"/>
      <c r="AL74" s="228"/>
      <c r="AM74" s="228"/>
      <c r="AN74" s="228"/>
      <c r="AO74" s="228"/>
      <c r="AP74" s="228"/>
      <c r="AQ74" s="228"/>
      <c r="AR74" s="904"/>
      <c r="AS74" s="230"/>
    </row>
    <row r="75" spans="1:52" ht="18.8" customHeight="1">
      <c r="A75" s="85"/>
      <c r="B75" s="85"/>
      <c r="C75" s="85"/>
      <c r="D75" s="85"/>
      <c r="E75" s="85"/>
      <c r="F75" s="85"/>
      <c r="G75" s="85"/>
      <c r="H75" s="85"/>
      <c r="I75" s="85"/>
      <c r="J75" s="85"/>
      <c r="K75" s="85"/>
      <c r="L75" s="1651" t="s">
        <v>293</v>
      </c>
      <c r="M75" s="1652"/>
      <c r="N75" s="95" t="s">
        <v>288</v>
      </c>
      <c r="O75" s="922"/>
      <c r="P75" s="231"/>
      <c r="Q75" s="231"/>
      <c r="R75" s="231"/>
      <c r="S75" s="231"/>
      <c r="T75" s="231"/>
      <c r="U75" s="231"/>
      <c r="V75" s="231"/>
      <c r="W75" s="231"/>
      <c r="X75" s="231"/>
      <c r="Y75" s="231"/>
      <c r="Z75" s="231"/>
      <c r="AA75" s="231"/>
      <c r="AB75" s="232"/>
      <c r="AC75" s="232"/>
      <c r="AD75" s="232"/>
      <c r="AE75" s="232"/>
      <c r="AF75" s="232"/>
      <c r="AG75" s="232"/>
      <c r="AH75" s="923"/>
      <c r="AI75" s="930"/>
      <c r="AJ75" s="231"/>
      <c r="AK75" s="231"/>
      <c r="AL75" s="231"/>
      <c r="AM75" s="231"/>
      <c r="AN75" s="231"/>
      <c r="AO75" s="231"/>
      <c r="AP75" s="231"/>
      <c r="AQ75" s="231"/>
      <c r="AR75" s="905"/>
      <c r="AS75" s="233"/>
    </row>
    <row r="76" spans="1:52" ht="15.05" customHeight="1">
      <c r="A76" s="72" t="s">
        <v>221</v>
      </c>
      <c r="B76" s="72"/>
      <c r="C76" s="72"/>
      <c r="D76" s="72"/>
      <c r="E76" s="73"/>
      <c r="F76" s="73"/>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c r="AH76" s="73"/>
      <c r="AI76" s="73"/>
      <c r="AJ76" s="73"/>
      <c r="AK76" s="73"/>
      <c r="AL76" s="73"/>
      <c r="AM76" s="73"/>
      <c r="AN76" s="73"/>
      <c r="AO76" s="73"/>
      <c r="AP76" s="73"/>
      <c r="AQ76" s="73"/>
      <c r="AR76" s="73"/>
      <c r="AS76" s="72"/>
      <c r="AU76" s="78"/>
      <c r="AV76" s="78"/>
      <c r="AW76" s="78"/>
      <c r="AX76" s="78"/>
      <c r="AY76" s="78"/>
      <c r="AZ76" s="77"/>
    </row>
    <row r="77" spans="1:52" ht="15.05" customHeight="1">
      <c r="A77" s="72" t="s">
        <v>488</v>
      </c>
      <c r="B77" s="72"/>
      <c r="C77" s="72"/>
      <c r="D77" s="72"/>
      <c r="E77" s="73"/>
      <c r="F77" s="73"/>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c r="AH77" s="73"/>
      <c r="AI77" s="73"/>
      <c r="AJ77" s="73"/>
      <c r="AK77" s="73"/>
      <c r="AL77" s="73"/>
      <c r="AM77" s="73"/>
      <c r="AN77" s="73"/>
      <c r="AO77" s="73"/>
      <c r="AP77" s="73"/>
      <c r="AQ77" s="73"/>
      <c r="AR77" s="73"/>
      <c r="AS77" s="72"/>
      <c r="AU77" s="78"/>
      <c r="AV77" s="78"/>
      <c r="AW77" s="78"/>
      <c r="AX77" s="78"/>
      <c r="AY77" s="78"/>
      <c r="AZ77" s="77"/>
    </row>
    <row r="78" spans="1:52" ht="15.05" customHeight="1">
      <c r="A78" s="72" t="s">
        <v>142</v>
      </c>
      <c r="B78" s="72"/>
      <c r="C78" s="72"/>
      <c r="D78" s="72"/>
      <c r="E78" s="73"/>
      <c r="F78" s="73"/>
      <c r="G78" s="73"/>
      <c r="H78" s="73"/>
      <c r="I78" s="73"/>
      <c r="J78" s="73"/>
      <c r="K78" s="73"/>
      <c r="L78" s="73"/>
      <c r="M78" s="73"/>
      <c r="N78" s="73"/>
      <c r="O78" s="73"/>
      <c r="P78" s="73"/>
      <c r="Q78" s="73"/>
      <c r="R78" s="73"/>
      <c r="S78" s="73"/>
      <c r="T78" s="73"/>
      <c r="U78" s="73"/>
      <c r="V78" s="73"/>
      <c r="W78" s="73"/>
      <c r="X78" s="73"/>
      <c r="Y78" s="73"/>
      <c r="Z78" s="73"/>
      <c r="AA78" s="73"/>
      <c r="AB78" s="73"/>
      <c r="AC78" s="73"/>
      <c r="AD78" s="73"/>
      <c r="AE78" s="73"/>
      <c r="AF78" s="73"/>
      <c r="AG78" s="73"/>
      <c r="AH78" s="73"/>
      <c r="AI78" s="73"/>
      <c r="AJ78" s="73"/>
      <c r="AK78" s="73"/>
      <c r="AL78" s="73"/>
      <c r="AM78" s="73"/>
      <c r="AN78" s="73"/>
      <c r="AO78" s="73"/>
      <c r="AP78" s="73"/>
      <c r="AQ78" s="73"/>
      <c r="AR78" s="73"/>
      <c r="AS78" s="72"/>
      <c r="AU78" s="78"/>
      <c r="AV78" s="78"/>
      <c r="AW78" s="78"/>
      <c r="AX78" s="78"/>
      <c r="AY78" s="78"/>
      <c r="AZ78" s="77"/>
    </row>
    <row r="79" spans="1:52" ht="15.05" customHeight="1">
      <c r="A79" s="72" t="s">
        <v>143</v>
      </c>
      <c r="B79" s="72"/>
      <c r="C79" s="72"/>
      <c r="D79" s="72"/>
      <c r="E79" s="73"/>
      <c r="F79" s="73"/>
      <c r="G79" s="73"/>
      <c r="H79" s="73"/>
      <c r="I79" s="73"/>
      <c r="J79" s="73"/>
      <c r="K79" s="73"/>
      <c r="L79" s="73"/>
      <c r="M79" s="73"/>
      <c r="N79" s="73"/>
      <c r="O79" s="73"/>
      <c r="P79" s="73"/>
      <c r="Q79" s="73"/>
      <c r="R79" s="73"/>
      <c r="S79" s="73"/>
      <c r="T79" s="73"/>
      <c r="U79" s="73"/>
      <c r="V79" s="73"/>
      <c r="W79" s="73"/>
      <c r="X79" s="73"/>
      <c r="Y79" s="73"/>
      <c r="Z79" s="73"/>
      <c r="AA79" s="73"/>
      <c r="AB79" s="73"/>
      <c r="AC79" s="73"/>
      <c r="AD79" s="73"/>
      <c r="AE79" s="73"/>
      <c r="AF79" s="73"/>
      <c r="AG79" s="73"/>
      <c r="AH79" s="73"/>
      <c r="AI79" s="73"/>
      <c r="AJ79" s="73"/>
      <c r="AK79" s="73"/>
      <c r="AL79" s="73"/>
      <c r="AM79" s="73"/>
      <c r="AN79" s="73"/>
      <c r="AO79" s="73"/>
      <c r="AP79" s="73"/>
      <c r="AQ79" s="73"/>
      <c r="AR79" s="73"/>
      <c r="AS79" s="72"/>
      <c r="AU79" s="78"/>
      <c r="AV79" s="78"/>
      <c r="AW79" s="78"/>
      <c r="AX79" s="78"/>
      <c r="AY79" s="78"/>
      <c r="AZ79" s="77"/>
    </row>
    <row r="80" spans="1:52" ht="15.05" customHeight="1" thickBot="1">
      <c r="A80" s="72" t="s">
        <v>289</v>
      </c>
      <c r="B80" s="72"/>
      <c r="C80" s="72"/>
      <c r="D80" s="72"/>
      <c r="E80" s="73"/>
      <c r="F80" s="73"/>
      <c r="G80" s="73"/>
      <c r="H80" s="73"/>
      <c r="I80" s="73"/>
      <c r="J80" s="73"/>
      <c r="K80" s="73"/>
      <c r="L80" s="73"/>
      <c r="M80" s="73"/>
      <c r="N80" s="73"/>
      <c r="O80" s="73"/>
      <c r="P80" s="73"/>
      <c r="Q80" s="73"/>
      <c r="R80" s="73"/>
      <c r="S80" s="73"/>
      <c r="T80" s="73"/>
      <c r="U80" s="73"/>
      <c r="V80" s="73"/>
      <c r="W80" s="73"/>
      <c r="X80" s="73"/>
      <c r="Y80" s="73"/>
      <c r="Z80" s="73"/>
      <c r="AA80" s="73"/>
      <c r="AB80" s="73"/>
      <c r="AC80" s="73"/>
      <c r="AD80" s="73"/>
      <c r="AE80" s="73"/>
      <c r="AF80" s="73"/>
      <c r="AG80" s="73"/>
      <c r="AH80" s="73"/>
      <c r="AI80" s="73"/>
      <c r="AJ80" s="73"/>
      <c r="AK80" s="73"/>
      <c r="AL80" s="73"/>
      <c r="AM80" s="73"/>
      <c r="AN80" s="73"/>
      <c r="AO80" s="73"/>
      <c r="AP80" s="73"/>
      <c r="AQ80" s="73"/>
      <c r="AR80" s="73"/>
      <c r="AS80" s="72"/>
      <c r="AU80" s="78"/>
      <c r="AV80" s="78"/>
      <c r="AW80" s="78"/>
      <c r="AX80" s="78"/>
      <c r="AY80" s="78"/>
      <c r="AZ80" s="77"/>
    </row>
    <row r="81" spans="1:52" ht="15.05" customHeight="1">
      <c r="A81" s="72" t="s">
        <v>290</v>
      </c>
      <c r="B81" s="72"/>
      <c r="C81" s="72"/>
      <c r="D81" s="72"/>
      <c r="E81" s="73"/>
      <c r="F81" s="73"/>
      <c r="G81" s="73"/>
      <c r="H81" s="73"/>
      <c r="I81" s="73"/>
      <c r="J81" s="73"/>
      <c r="K81" s="73"/>
      <c r="L81" s="73"/>
      <c r="M81" s="73"/>
      <c r="N81" s="73"/>
      <c r="O81" s="73"/>
      <c r="P81" s="73"/>
      <c r="Q81" s="73"/>
      <c r="R81" s="73"/>
      <c r="S81" s="73"/>
      <c r="T81" s="73"/>
      <c r="U81" s="73"/>
      <c r="V81" s="73"/>
      <c r="W81" s="73"/>
      <c r="X81" s="73"/>
      <c r="Y81" s="73"/>
      <c r="Z81" s="73"/>
      <c r="AA81" s="1642" t="s">
        <v>168</v>
      </c>
      <c r="AB81" s="1643"/>
      <c r="AC81" s="1643"/>
      <c r="AD81" s="1643"/>
      <c r="AE81" s="1643"/>
      <c r="AF81" s="1643"/>
      <c r="AG81" s="1643"/>
      <c r="AH81" s="1643"/>
      <c r="AI81" s="1643"/>
      <c r="AJ81" s="1643"/>
      <c r="AK81" s="1643"/>
      <c r="AL81" s="1643"/>
      <c r="AM81" s="1643"/>
      <c r="AN81" s="1643"/>
      <c r="AO81" s="1643"/>
      <c r="AP81" s="1643"/>
      <c r="AQ81" s="1643"/>
      <c r="AR81" s="1643"/>
      <c r="AS81" s="1644"/>
      <c r="AU81" s="78"/>
      <c r="AV81" s="78"/>
      <c r="AW81" s="78"/>
      <c r="AX81" s="78"/>
      <c r="AY81" s="78"/>
      <c r="AZ81" s="77"/>
    </row>
    <row r="82" spans="1:52" ht="15.05" customHeight="1">
      <c r="A82" s="72" t="s">
        <v>291</v>
      </c>
      <c r="B82" s="72"/>
      <c r="C82" s="72"/>
      <c r="D82" s="72"/>
      <c r="E82" s="73"/>
      <c r="F82" s="73"/>
      <c r="G82" s="73"/>
      <c r="H82" s="73"/>
      <c r="I82" s="73"/>
      <c r="J82" s="73"/>
      <c r="K82" s="73"/>
      <c r="L82" s="73"/>
      <c r="M82" s="73"/>
      <c r="N82" s="73"/>
      <c r="O82" s="73"/>
      <c r="P82" s="73"/>
      <c r="Q82" s="73"/>
      <c r="R82" s="73"/>
      <c r="S82" s="73"/>
      <c r="T82" s="73"/>
      <c r="U82" s="73"/>
      <c r="V82" s="73"/>
      <c r="W82" s="73"/>
      <c r="X82" s="73"/>
      <c r="Y82" s="73"/>
      <c r="Z82" s="73"/>
      <c r="AA82" s="1645"/>
      <c r="AB82" s="1646"/>
      <c r="AC82" s="1646"/>
      <c r="AD82" s="1646"/>
      <c r="AE82" s="1646"/>
      <c r="AF82" s="1646"/>
      <c r="AG82" s="1646"/>
      <c r="AH82" s="1646"/>
      <c r="AI82" s="1646"/>
      <c r="AJ82" s="1646"/>
      <c r="AK82" s="1646"/>
      <c r="AL82" s="1646"/>
      <c r="AM82" s="1646"/>
      <c r="AN82" s="1646"/>
      <c r="AO82" s="1646"/>
      <c r="AP82" s="1646"/>
      <c r="AQ82" s="1646"/>
      <c r="AR82" s="1646"/>
      <c r="AS82" s="1647"/>
      <c r="AU82" s="78"/>
      <c r="AV82" s="78"/>
      <c r="AW82" s="78"/>
      <c r="AX82" s="78"/>
      <c r="AY82" s="78"/>
      <c r="AZ82" s="77"/>
    </row>
    <row r="83" spans="1:52" ht="15.05" customHeight="1" thickBot="1">
      <c r="A83" s="72"/>
      <c r="B83" s="72"/>
      <c r="C83" s="72"/>
      <c r="D83" s="72"/>
      <c r="E83" s="73"/>
      <c r="F83" s="73"/>
      <c r="G83" s="73"/>
      <c r="H83" s="73"/>
      <c r="I83" s="73"/>
      <c r="J83" s="73"/>
      <c r="K83" s="73"/>
      <c r="L83" s="73"/>
      <c r="M83" s="73"/>
      <c r="N83" s="73"/>
      <c r="O83" s="73"/>
      <c r="P83" s="73"/>
      <c r="Q83" s="73"/>
      <c r="R83" s="73"/>
      <c r="S83" s="73"/>
      <c r="T83" s="73"/>
      <c r="U83" s="73"/>
      <c r="V83" s="73"/>
      <c r="W83" s="73"/>
      <c r="X83" s="73"/>
      <c r="Y83" s="73"/>
      <c r="Z83" s="73"/>
      <c r="AA83" s="1648"/>
      <c r="AB83" s="1649"/>
      <c r="AC83" s="1649"/>
      <c r="AD83" s="1649"/>
      <c r="AE83" s="1649"/>
      <c r="AF83" s="1649"/>
      <c r="AG83" s="1649"/>
      <c r="AH83" s="1649"/>
      <c r="AI83" s="1649"/>
      <c r="AJ83" s="1649"/>
      <c r="AK83" s="1649"/>
      <c r="AL83" s="1649"/>
      <c r="AM83" s="1649"/>
      <c r="AN83" s="1649"/>
      <c r="AO83" s="1649"/>
      <c r="AP83" s="1649"/>
      <c r="AQ83" s="1649"/>
      <c r="AR83" s="1649"/>
      <c r="AS83" s="1650"/>
      <c r="AU83" s="78"/>
      <c r="AV83" s="78"/>
      <c r="AW83" s="78"/>
      <c r="AX83" s="78"/>
      <c r="AY83" s="78"/>
      <c r="AZ83" s="77"/>
    </row>
    <row r="84" spans="1:52" ht="6.75" customHeight="1">
      <c r="A84" s="72"/>
      <c r="B84" s="72"/>
      <c r="AU84" s="77"/>
      <c r="AV84" s="77"/>
      <c r="AW84" s="77"/>
      <c r="AX84" s="77"/>
      <c r="AY84" s="77"/>
      <c r="AZ84" s="77"/>
    </row>
    <row r="85" spans="1:52" ht="15.05" customHeight="1">
      <c r="A85" s="72"/>
      <c r="B85" s="72"/>
      <c r="AU85" s="77"/>
      <c r="AV85" s="77"/>
      <c r="AW85" s="77"/>
      <c r="AX85" s="77"/>
      <c r="AY85" s="77"/>
      <c r="AZ85" s="77"/>
    </row>
    <row r="86" spans="1:52" s="80" customFormat="1" ht="21.8" customHeight="1">
      <c r="A86" s="1661" t="s">
        <v>426</v>
      </c>
      <c r="B86" s="1661"/>
      <c r="C86" s="1661"/>
      <c r="D86" s="1661"/>
      <c r="E86" s="1661"/>
      <c r="F86" s="1661"/>
      <c r="G86" s="1661"/>
      <c r="H86" s="1661"/>
      <c r="I86" s="1661"/>
      <c r="J86" s="1661"/>
      <c r="K86" s="1661"/>
      <c r="L86" s="1661"/>
      <c r="M86" s="1661"/>
      <c r="N86" s="1661"/>
      <c r="O86" s="1661"/>
      <c r="P86" s="1661"/>
      <c r="Q86" s="1661"/>
      <c r="R86" s="1661"/>
      <c r="S86" s="1661"/>
      <c r="T86" s="1661"/>
      <c r="U86" s="1661"/>
      <c r="V86" s="1661"/>
      <c r="W86" s="1661"/>
      <c r="X86" s="1661"/>
      <c r="Y86" s="1661"/>
      <c r="Z86" s="1661"/>
      <c r="AA86" s="1661"/>
      <c r="AB86" s="1661"/>
      <c r="AC86" s="1661"/>
      <c r="AD86" s="1661"/>
      <c r="AE86" s="1661"/>
      <c r="AF86" s="1661"/>
      <c r="AG86" s="1661"/>
      <c r="AH86" s="1661"/>
      <c r="AI86" s="1661"/>
      <c r="AJ86" s="1661"/>
      <c r="AK86" s="1661"/>
      <c r="AL86" s="1661"/>
      <c r="AM86" s="1661"/>
      <c r="AN86" s="1661"/>
      <c r="AO86" s="1661"/>
      <c r="AP86" s="1661"/>
      <c r="AQ86" s="1661"/>
      <c r="AR86" s="1661"/>
      <c r="AS86" s="1661"/>
      <c r="AT86" s="79"/>
      <c r="AU86" s="79"/>
      <c r="AV86" s="79"/>
      <c r="AW86" s="79"/>
      <c r="AX86" s="79"/>
      <c r="AY86" s="79"/>
    </row>
    <row r="87" spans="1:52" ht="22.7" customHeight="1" thickBot="1">
      <c r="A87" s="1079" t="s">
        <v>1107</v>
      </c>
      <c r="B87" s="75"/>
      <c r="C87" s="75"/>
      <c r="D87" s="75"/>
      <c r="E87" s="75"/>
      <c r="F87" s="75"/>
      <c r="G87" s="75"/>
      <c r="H87" s="75"/>
      <c r="I87" s="75"/>
      <c r="J87" s="75"/>
      <c r="K87" s="75"/>
      <c r="L87" s="75"/>
      <c r="M87" s="75"/>
      <c r="N87" s="75"/>
      <c r="O87" s="75"/>
      <c r="P87" s="75"/>
      <c r="Q87" s="75"/>
      <c r="R87" s="75"/>
      <c r="S87" s="75"/>
      <c r="T87" s="75"/>
      <c r="U87" s="75"/>
      <c r="V87" s="75"/>
      <c r="W87" s="75"/>
      <c r="X87" s="75"/>
      <c r="Y87" s="75"/>
      <c r="Z87" s="75"/>
      <c r="AA87" s="75"/>
      <c r="AB87" s="75"/>
      <c r="AC87" s="75"/>
      <c r="AD87" s="75"/>
      <c r="AE87" s="75"/>
      <c r="AF87" s="75"/>
      <c r="AG87" s="75"/>
      <c r="AI87" s="81"/>
      <c r="AJ87" s="81"/>
      <c r="AK87" s="81"/>
      <c r="AL87" s="81"/>
      <c r="AM87" s="81"/>
      <c r="AN87" s="81"/>
      <c r="AO87" s="81"/>
      <c r="AP87" s="81"/>
      <c r="AQ87" s="81"/>
      <c r="AR87" s="81" t="s">
        <v>487</v>
      </c>
      <c r="AS87" s="75"/>
    </row>
    <row r="88" spans="1:52" s="75" customFormat="1" ht="18.8" customHeight="1">
      <c r="A88" s="1662" t="s">
        <v>274</v>
      </c>
      <c r="B88" s="1663" t="s">
        <v>107</v>
      </c>
      <c r="C88" s="1666" t="s">
        <v>275</v>
      </c>
      <c r="D88" s="1669" t="s">
        <v>276</v>
      </c>
      <c r="E88" s="1669" t="s">
        <v>108</v>
      </c>
      <c r="F88" s="1669" t="s">
        <v>109</v>
      </c>
      <c r="G88" s="1673" t="s">
        <v>110</v>
      </c>
      <c r="H88" s="1640"/>
      <c r="I88" s="1674"/>
      <c r="J88" s="1673" t="s">
        <v>111</v>
      </c>
      <c r="K88" s="1640"/>
      <c r="L88" s="1640"/>
      <c r="M88" s="1640"/>
      <c r="N88" s="1675" t="s">
        <v>112</v>
      </c>
      <c r="O88" s="1678" t="s">
        <v>113</v>
      </c>
      <c r="P88" s="1640"/>
      <c r="Q88" s="1640"/>
      <c r="R88" s="1640"/>
      <c r="S88" s="1640"/>
      <c r="T88" s="1640"/>
      <c r="U88" s="1640"/>
      <c r="V88" s="1640"/>
      <c r="W88" s="1640"/>
      <c r="X88" s="1640"/>
      <c r="Y88" s="1640"/>
      <c r="Z88" s="1640"/>
      <c r="AA88" s="1640"/>
      <c r="AB88" s="1640"/>
      <c r="AC88" s="1640"/>
      <c r="AD88" s="1640"/>
      <c r="AE88" s="1640"/>
      <c r="AF88" s="1640"/>
      <c r="AG88" s="1640"/>
      <c r="AH88" s="1679"/>
      <c r="AI88" s="1639" t="s">
        <v>1044</v>
      </c>
      <c r="AJ88" s="1640"/>
      <c r="AK88" s="1640"/>
      <c r="AL88" s="1640"/>
      <c r="AM88" s="1640"/>
      <c r="AN88" s="1640"/>
      <c r="AO88" s="1640"/>
      <c r="AP88" s="1640"/>
      <c r="AQ88" s="1640"/>
      <c r="AR88" s="1641"/>
      <c r="AS88" s="1680" t="s">
        <v>277</v>
      </c>
      <c r="AU88" s="76"/>
      <c r="AV88" s="76"/>
      <c r="AW88" s="82"/>
      <c r="AX88" s="82"/>
      <c r="AY88" s="76"/>
      <c r="AZ88" s="76"/>
    </row>
    <row r="89" spans="1:52" s="75" customFormat="1" ht="18.8" customHeight="1">
      <c r="A89" s="1654"/>
      <c r="B89" s="1664"/>
      <c r="C89" s="1667"/>
      <c r="D89" s="1670"/>
      <c r="E89" s="1672"/>
      <c r="F89" s="1672"/>
      <c r="G89" s="1659" t="s">
        <v>278</v>
      </c>
      <c r="H89" s="1659" t="s">
        <v>279</v>
      </c>
      <c r="I89" s="1659" t="s">
        <v>280</v>
      </c>
      <c r="J89" s="1659" t="s">
        <v>114</v>
      </c>
      <c r="K89" s="1659" t="s">
        <v>115</v>
      </c>
      <c r="L89" s="1659" t="s">
        <v>116</v>
      </c>
      <c r="M89" s="1659" t="s">
        <v>117</v>
      </c>
      <c r="N89" s="1676"/>
      <c r="O89" s="906" t="s">
        <v>294</v>
      </c>
      <c r="P89" s="83" t="s">
        <v>295</v>
      </c>
      <c r="Q89" s="83" t="s">
        <v>296</v>
      </c>
      <c r="R89" s="83" t="s">
        <v>297</v>
      </c>
      <c r="S89" s="83" t="s">
        <v>298</v>
      </c>
      <c r="T89" s="83" t="s">
        <v>299</v>
      </c>
      <c r="U89" s="83" t="s">
        <v>300</v>
      </c>
      <c r="V89" s="83" t="s">
        <v>301</v>
      </c>
      <c r="W89" s="83" t="s">
        <v>302</v>
      </c>
      <c r="X89" s="83" t="s">
        <v>303</v>
      </c>
      <c r="Y89" s="83" t="s">
        <v>304</v>
      </c>
      <c r="Z89" s="83" t="s">
        <v>305</v>
      </c>
      <c r="AA89" s="83" t="s">
        <v>306</v>
      </c>
      <c r="AB89" s="83" t="s">
        <v>307</v>
      </c>
      <c r="AC89" s="83" t="s">
        <v>308</v>
      </c>
      <c r="AD89" s="83" t="s">
        <v>309</v>
      </c>
      <c r="AE89" s="83" t="s">
        <v>310</v>
      </c>
      <c r="AF89" s="83" t="s">
        <v>311</v>
      </c>
      <c r="AG89" s="83" t="s">
        <v>312</v>
      </c>
      <c r="AH89" s="907" t="s">
        <v>440</v>
      </c>
      <c r="AI89" s="1113" t="s">
        <v>1024</v>
      </c>
      <c r="AJ89" s="1114" t="s">
        <v>1025</v>
      </c>
      <c r="AK89" s="1114" t="s">
        <v>1026</v>
      </c>
      <c r="AL89" s="1114" t="s">
        <v>1027</v>
      </c>
      <c r="AM89" s="1114" t="s">
        <v>1028</v>
      </c>
      <c r="AN89" s="1114" t="s">
        <v>1029</v>
      </c>
      <c r="AO89" s="1114" t="s">
        <v>1030</v>
      </c>
      <c r="AP89" s="1114" t="s">
        <v>1031</v>
      </c>
      <c r="AQ89" s="1114" t="s">
        <v>1032</v>
      </c>
      <c r="AR89" s="1115" t="s">
        <v>1033</v>
      </c>
      <c r="AS89" s="1681"/>
      <c r="AU89" s="76"/>
      <c r="AV89" s="76"/>
      <c r="AW89" s="82"/>
      <c r="AX89" s="82"/>
      <c r="AY89" s="76"/>
      <c r="AZ89" s="76"/>
    </row>
    <row r="90" spans="1:52" s="75" customFormat="1" ht="18.8" customHeight="1" thickBot="1">
      <c r="A90" s="1657"/>
      <c r="B90" s="1665"/>
      <c r="C90" s="1668"/>
      <c r="D90" s="1671"/>
      <c r="E90" s="1660"/>
      <c r="F90" s="1660"/>
      <c r="G90" s="1660"/>
      <c r="H90" s="1660"/>
      <c r="I90" s="1660"/>
      <c r="J90" s="1660"/>
      <c r="K90" s="1660"/>
      <c r="L90" s="1660"/>
      <c r="M90" s="1660"/>
      <c r="N90" s="1677"/>
      <c r="O90" s="908" t="s">
        <v>118</v>
      </c>
      <c r="P90" s="84" t="s">
        <v>119</v>
      </c>
      <c r="Q90" s="84" t="s">
        <v>120</v>
      </c>
      <c r="R90" s="84" t="s">
        <v>121</v>
      </c>
      <c r="S90" s="84" t="s">
        <v>122</v>
      </c>
      <c r="T90" s="84" t="s">
        <v>123</v>
      </c>
      <c r="U90" s="84" t="s">
        <v>124</v>
      </c>
      <c r="V90" s="84" t="s">
        <v>125</v>
      </c>
      <c r="W90" s="84" t="s">
        <v>126</v>
      </c>
      <c r="X90" s="84" t="s">
        <v>127</v>
      </c>
      <c r="Y90" s="84" t="s">
        <v>128</v>
      </c>
      <c r="Z90" s="84" t="s">
        <v>129</v>
      </c>
      <c r="AA90" s="84" t="s">
        <v>130</v>
      </c>
      <c r="AB90" s="84" t="s">
        <v>131</v>
      </c>
      <c r="AC90" s="84" t="s">
        <v>132</v>
      </c>
      <c r="AD90" s="84" t="s">
        <v>133</v>
      </c>
      <c r="AE90" s="84" t="s">
        <v>134</v>
      </c>
      <c r="AF90" s="84" t="s">
        <v>135</v>
      </c>
      <c r="AG90" s="84" t="s">
        <v>136</v>
      </c>
      <c r="AH90" s="909" t="s">
        <v>137</v>
      </c>
      <c r="AI90" s="1116" t="s">
        <v>1034</v>
      </c>
      <c r="AJ90" s="1117" t="s">
        <v>1035</v>
      </c>
      <c r="AK90" s="1117" t="s">
        <v>1036</v>
      </c>
      <c r="AL90" s="1117" t="s">
        <v>1037</v>
      </c>
      <c r="AM90" s="1117" t="s">
        <v>1038</v>
      </c>
      <c r="AN90" s="1117" t="s">
        <v>1039</v>
      </c>
      <c r="AO90" s="1117" t="s">
        <v>1040</v>
      </c>
      <c r="AP90" s="1117" t="s">
        <v>1041</v>
      </c>
      <c r="AQ90" s="1117" t="s">
        <v>1042</v>
      </c>
      <c r="AR90" s="1118" t="s">
        <v>1043</v>
      </c>
      <c r="AS90" s="1682"/>
      <c r="AU90" s="76"/>
      <c r="AV90" s="76"/>
      <c r="AW90" s="82"/>
      <c r="AX90" s="82"/>
      <c r="AY90" s="76"/>
      <c r="AZ90" s="76"/>
    </row>
    <row r="91" spans="1:52" ht="15.05" customHeight="1">
      <c r="A91" s="1654" t="s">
        <v>138</v>
      </c>
      <c r="B91" s="189"/>
      <c r="C91" s="190"/>
      <c r="D91" s="191"/>
      <c r="E91" s="191"/>
      <c r="F91" s="191"/>
      <c r="G91" s="191"/>
      <c r="H91" s="191"/>
      <c r="I91" s="191"/>
      <c r="J91" s="191"/>
      <c r="K91" s="191"/>
      <c r="L91" s="191"/>
      <c r="M91" s="191"/>
      <c r="N91" s="192"/>
      <c r="O91" s="910"/>
      <c r="P91" s="193"/>
      <c r="Q91" s="193"/>
      <c r="R91" s="193"/>
      <c r="S91" s="193"/>
      <c r="T91" s="193"/>
      <c r="U91" s="193"/>
      <c r="V91" s="193"/>
      <c r="W91" s="193"/>
      <c r="X91" s="193"/>
      <c r="Y91" s="193"/>
      <c r="Z91" s="193"/>
      <c r="AA91" s="193"/>
      <c r="AB91" s="194"/>
      <c r="AC91" s="194"/>
      <c r="AD91" s="194"/>
      <c r="AE91" s="194"/>
      <c r="AF91" s="194"/>
      <c r="AG91" s="194"/>
      <c r="AH91" s="911"/>
      <c r="AI91" s="931"/>
      <c r="AJ91" s="932"/>
      <c r="AK91" s="932"/>
      <c r="AL91" s="932"/>
      <c r="AM91" s="932"/>
      <c r="AN91" s="932"/>
      <c r="AO91" s="932"/>
      <c r="AP91" s="932"/>
      <c r="AQ91" s="932"/>
      <c r="AR91" s="899"/>
      <c r="AS91" s="195"/>
      <c r="AU91" s="77"/>
      <c r="AV91" s="77"/>
      <c r="AW91" s="77"/>
      <c r="AX91" s="76"/>
      <c r="AY91" s="77"/>
      <c r="AZ91" s="77"/>
    </row>
    <row r="92" spans="1:52" ht="15.05" customHeight="1">
      <c r="A92" s="1654"/>
      <c r="B92" s="196"/>
      <c r="C92" s="197"/>
      <c r="D92" s="198"/>
      <c r="E92" s="198"/>
      <c r="F92" s="198"/>
      <c r="G92" s="198"/>
      <c r="H92" s="198"/>
      <c r="I92" s="198"/>
      <c r="J92" s="198"/>
      <c r="K92" s="198"/>
      <c r="L92" s="198"/>
      <c r="M92" s="198"/>
      <c r="N92" s="199"/>
      <c r="O92" s="912"/>
      <c r="P92" s="200"/>
      <c r="Q92" s="200"/>
      <c r="R92" s="200"/>
      <c r="S92" s="200"/>
      <c r="T92" s="200"/>
      <c r="U92" s="200"/>
      <c r="V92" s="200"/>
      <c r="W92" s="200"/>
      <c r="X92" s="200"/>
      <c r="Y92" s="200"/>
      <c r="Z92" s="200"/>
      <c r="AA92" s="200"/>
      <c r="AB92" s="201"/>
      <c r="AC92" s="201"/>
      <c r="AD92" s="201"/>
      <c r="AE92" s="201"/>
      <c r="AF92" s="201"/>
      <c r="AG92" s="201"/>
      <c r="AH92" s="913"/>
      <c r="AI92" s="925"/>
      <c r="AJ92" s="200"/>
      <c r="AK92" s="200"/>
      <c r="AL92" s="200"/>
      <c r="AM92" s="200"/>
      <c r="AN92" s="200"/>
      <c r="AO92" s="200"/>
      <c r="AP92" s="200"/>
      <c r="AQ92" s="200"/>
      <c r="AR92" s="900"/>
      <c r="AS92" s="202"/>
      <c r="AU92" s="77"/>
      <c r="AV92" s="77"/>
      <c r="AW92" s="77"/>
      <c r="AX92" s="76"/>
      <c r="AY92" s="77"/>
      <c r="AZ92" s="77"/>
    </row>
    <row r="93" spans="1:52" ht="15.05" customHeight="1">
      <c r="A93" s="1654"/>
      <c r="B93" s="196"/>
      <c r="C93" s="197"/>
      <c r="D93" s="198"/>
      <c r="E93" s="198"/>
      <c r="F93" s="198"/>
      <c r="G93" s="198"/>
      <c r="H93" s="198"/>
      <c r="I93" s="198"/>
      <c r="J93" s="198"/>
      <c r="K93" s="198"/>
      <c r="L93" s="198"/>
      <c r="M93" s="198"/>
      <c r="N93" s="199"/>
      <c r="O93" s="912"/>
      <c r="P93" s="200"/>
      <c r="Q93" s="200"/>
      <c r="R93" s="200"/>
      <c r="S93" s="200"/>
      <c r="T93" s="200"/>
      <c r="U93" s="200"/>
      <c r="V93" s="200"/>
      <c r="W93" s="200"/>
      <c r="X93" s="200"/>
      <c r="Y93" s="200"/>
      <c r="Z93" s="200"/>
      <c r="AA93" s="200"/>
      <c r="AB93" s="201"/>
      <c r="AC93" s="201"/>
      <c r="AD93" s="201"/>
      <c r="AE93" s="201"/>
      <c r="AF93" s="201"/>
      <c r="AG93" s="201"/>
      <c r="AH93" s="913"/>
      <c r="AI93" s="925"/>
      <c r="AJ93" s="200"/>
      <c r="AK93" s="200"/>
      <c r="AL93" s="200"/>
      <c r="AM93" s="200"/>
      <c r="AN93" s="200"/>
      <c r="AO93" s="200"/>
      <c r="AP93" s="200"/>
      <c r="AQ93" s="200"/>
      <c r="AR93" s="900"/>
      <c r="AS93" s="202"/>
      <c r="AU93" s="77"/>
      <c r="AV93" s="77"/>
      <c r="AW93" s="77"/>
      <c r="AX93" s="76"/>
      <c r="AY93" s="77"/>
      <c r="AZ93" s="77"/>
    </row>
    <row r="94" spans="1:52" ht="15.05" customHeight="1">
      <c r="A94" s="1655"/>
      <c r="B94" s="203"/>
      <c r="C94" s="204"/>
      <c r="D94" s="205"/>
      <c r="E94" s="205"/>
      <c r="F94" s="205"/>
      <c r="G94" s="205"/>
      <c r="H94" s="205"/>
      <c r="I94" s="205"/>
      <c r="J94" s="205"/>
      <c r="K94" s="205"/>
      <c r="L94" s="205"/>
      <c r="M94" s="205"/>
      <c r="N94" s="206"/>
      <c r="O94" s="914"/>
      <c r="P94" s="207"/>
      <c r="Q94" s="207"/>
      <c r="R94" s="207"/>
      <c r="S94" s="207"/>
      <c r="T94" s="207"/>
      <c r="U94" s="207"/>
      <c r="V94" s="207"/>
      <c r="W94" s="207"/>
      <c r="X94" s="207"/>
      <c r="Y94" s="207"/>
      <c r="Z94" s="207"/>
      <c r="AA94" s="207"/>
      <c r="AB94" s="208"/>
      <c r="AC94" s="208"/>
      <c r="AD94" s="208"/>
      <c r="AE94" s="208"/>
      <c r="AF94" s="208"/>
      <c r="AG94" s="208"/>
      <c r="AH94" s="915"/>
      <c r="AI94" s="926"/>
      <c r="AJ94" s="207"/>
      <c r="AK94" s="207"/>
      <c r="AL94" s="207"/>
      <c r="AM94" s="207"/>
      <c r="AN94" s="207"/>
      <c r="AO94" s="207"/>
      <c r="AP94" s="207"/>
      <c r="AQ94" s="207"/>
      <c r="AR94" s="901"/>
      <c r="AS94" s="209"/>
      <c r="AU94" s="77"/>
      <c r="AV94" s="77"/>
      <c r="AW94" s="77"/>
      <c r="AX94" s="76"/>
      <c r="AY94" s="77"/>
      <c r="AZ94" s="77"/>
    </row>
    <row r="95" spans="1:52" ht="15.05" customHeight="1">
      <c r="A95" s="1656" t="s">
        <v>489</v>
      </c>
      <c r="B95" s="210"/>
      <c r="C95" s="211"/>
      <c r="D95" s="212"/>
      <c r="E95" s="212"/>
      <c r="F95" s="212"/>
      <c r="G95" s="212"/>
      <c r="H95" s="212"/>
      <c r="I95" s="212"/>
      <c r="J95" s="212"/>
      <c r="K95" s="212"/>
      <c r="L95" s="212"/>
      <c r="M95" s="212"/>
      <c r="N95" s="213"/>
      <c r="O95" s="916"/>
      <c r="P95" s="214"/>
      <c r="Q95" s="214"/>
      <c r="R95" s="214"/>
      <c r="S95" s="214"/>
      <c r="T95" s="214"/>
      <c r="U95" s="214"/>
      <c r="V95" s="214"/>
      <c r="W95" s="214"/>
      <c r="X95" s="214"/>
      <c r="Y95" s="214"/>
      <c r="Z95" s="214"/>
      <c r="AA95" s="214"/>
      <c r="AB95" s="215"/>
      <c r="AC95" s="215"/>
      <c r="AD95" s="215"/>
      <c r="AE95" s="215"/>
      <c r="AF95" s="215"/>
      <c r="AG95" s="215"/>
      <c r="AH95" s="917"/>
      <c r="AI95" s="927"/>
      <c r="AJ95" s="214"/>
      <c r="AK95" s="214"/>
      <c r="AL95" s="214"/>
      <c r="AM95" s="214"/>
      <c r="AN95" s="214"/>
      <c r="AO95" s="214"/>
      <c r="AP95" s="214"/>
      <c r="AQ95" s="214"/>
      <c r="AR95" s="902"/>
      <c r="AS95" s="216"/>
      <c r="AU95" s="77"/>
      <c r="AV95" s="77"/>
      <c r="AW95" s="77"/>
      <c r="AX95" s="76"/>
      <c r="AY95" s="77"/>
      <c r="AZ95" s="77"/>
    </row>
    <row r="96" spans="1:52" ht="15.05" customHeight="1">
      <c r="A96" s="1607"/>
      <c r="B96" s="196"/>
      <c r="C96" s="197"/>
      <c r="D96" s="198"/>
      <c r="E96" s="198"/>
      <c r="F96" s="198"/>
      <c r="G96" s="198"/>
      <c r="H96" s="198"/>
      <c r="I96" s="198"/>
      <c r="J96" s="198"/>
      <c r="K96" s="198"/>
      <c r="L96" s="198"/>
      <c r="M96" s="198"/>
      <c r="N96" s="199"/>
      <c r="O96" s="912"/>
      <c r="P96" s="200"/>
      <c r="Q96" s="200"/>
      <c r="R96" s="200"/>
      <c r="S96" s="200"/>
      <c r="T96" s="200"/>
      <c r="U96" s="200"/>
      <c r="V96" s="200"/>
      <c r="W96" s="200"/>
      <c r="X96" s="200"/>
      <c r="Y96" s="200"/>
      <c r="Z96" s="200"/>
      <c r="AA96" s="200"/>
      <c r="AB96" s="201"/>
      <c r="AC96" s="201"/>
      <c r="AD96" s="201"/>
      <c r="AE96" s="201"/>
      <c r="AF96" s="201"/>
      <c r="AG96" s="201"/>
      <c r="AH96" s="913"/>
      <c r="AI96" s="925"/>
      <c r="AJ96" s="200"/>
      <c r="AK96" s="200"/>
      <c r="AL96" s="200"/>
      <c r="AM96" s="200"/>
      <c r="AN96" s="200"/>
      <c r="AO96" s="200"/>
      <c r="AP96" s="200"/>
      <c r="AQ96" s="200"/>
      <c r="AR96" s="900"/>
      <c r="AS96" s="202"/>
      <c r="AU96" s="77"/>
      <c r="AV96" s="77"/>
      <c r="AW96" s="77"/>
      <c r="AX96" s="76"/>
      <c r="AY96" s="77"/>
      <c r="AZ96" s="77"/>
    </row>
    <row r="97" spans="1:52" ht="15.05" customHeight="1">
      <c r="A97" s="1607"/>
      <c r="B97" s="196"/>
      <c r="C97" s="197"/>
      <c r="D97" s="198"/>
      <c r="E97" s="198"/>
      <c r="F97" s="198"/>
      <c r="G97" s="198"/>
      <c r="H97" s="198"/>
      <c r="I97" s="198"/>
      <c r="J97" s="198"/>
      <c r="K97" s="198"/>
      <c r="L97" s="198"/>
      <c r="M97" s="198"/>
      <c r="N97" s="199"/>
      <c r="O97" s="912"/>
      <c r="P97" s="200"/>
      <c r="Q97" s="200"/>
      <c r="R97" s="200"/>
      <c r="S97" s="200"/>
      <c r="T97" s="200"/>
      <c r="U97" s="200"/>
      <c r="V97" s="200"/>
      <c r="W97" s="200"/>
      <c r="X97" s="200"/>
      <c r="Y97" s="200"/>
      <c r="Z97" s="200"/>
      <c r="AA97" s="200"/>
      <c r="AB97" s="201"/>
      <c r="AC97" s="201"/>
      <c r="AD97" s="201"/>
      <c r="AE97" s="201"/>
      <c r="AF97" s="201"/>
      <c r="AG97" s="201"/>
      <c r="AH97" s="913"/>
      <c r="AI97" s="925"/>
      <c r="AJ97" s="200"/>
      <c r="AK97" s="200"/>
      <c r="AL97" s="200"/>
      <c r="AM97" s="200"/>
      <c r="AN97" s="200"/>
      <c r="AO97" s="200"/>
      <c r="AP97" s="200"/>
      <c r="AQ97" s="200"/>
      <c r="AR97" s="900"/>
      <c r="AS97" s="202"/>
      <c r="AU97" s="77"/>
      <c r="AV97" s="77"/>
      <c r="AW97" s="77"/>
      <c r="AX97" s="76"/>
      <c r="AY97" s="77"/>
      <c r="AZ97" s="77"/>
    </row>
    <row r="98" spans="1:52" ht="15.05" customHeight="1">
      <c r="A98" s="1658"/>
      <c r="B98" s="217"/>
      <c r="C98" s="218"/>
      <c r="D98" s="219"/>
      <c r="E98" s="219"/>
      <c r="F98" s="219"/>
      <c r="G98" s="219"/>
      <c r="H98" s="219"/>
      <c r="I98" s="219"/>
      <c r="J98" s="219"/>
      <c r="K98" s="219"/>
      <c r="L98" s="219"/>
      <c r="M98" s="219"/>
      <c r="N98" s="220"/>
      <c r="O98" s="918"/>
      <c r="P98" s="221"/>
      <c r="Q98" s="221"/>
      <c r="R98" s="221"/>
      <c r="S98" s="221"/>
      <c r="T98" s="221"/>
      <c r="U98" s="221"/>
      <c r="V98" s="221"/>
      <c r="W98" s="221"/>
      <c r="X98" s="221"/>
      <c r="Y98" s="221"/>
      <c r="Z98" s="221"/>
      <c r="AA98" s="221"/>
      <c r="AB98" s="222"/>
      <c r="AC98" s="222"/>
      <c r="AD98" s="222"/>
      <c r="AE98" s="222"/>
      <c r="AF98" s="222"/>
      <c r="AG98" s="222"/>
      <c r="AH98" s="919"/>
      <c r="AI98" s="928"/>
      <c r="AJ98" s="221"/>
      <c r="AK98" s="221"/>
      <c r="AL98" s="221"/>
      <c r="AM98" s="221"/>
      <c r="AN98" s="221"/>
      <c r="AO98" s="221"/>
      <c r="AP98" s="221"/>
      <c r="AQ98" s="221"/>
      <c r="AR98" s="903"/>
      <c r="AS98" s="223"/>
      <c r="AU98" s="77"/>
      <c r="AV98" s="77"/>
      <c r="AW98" s="77"/>
      <c r="AX98" s="76"/>
      <c r="AY98" s="77"/>
      <c r="AZ98" s="77"/>
    </row>
    <row r="99" spans="1:52" ht="15.05" customHeight="1">
      <c r="A99" s="1656" t="s">
        <v>490</v>
      </c>
      <c r="B99" s="210"/>
      <c r="C99" s="211"/>
      <c r="D99" s="212"/>
      <c r="E99" s="212"/>
      <c r="F99" s="212"/>
      <c r="G99" s="212"/>
      <c r="H99" s="212"/>
      <c r="I99" s="212"/>
      <c r="J99" s="212"/>
      <c r="K99" s="212"/>
      <c r="L99" s="212"/>
      <c r="M99" s="212"/>
      <c r="N99" s="213"/>
      <c r="O99" s="916"/>
      <c r="P99" s="214"/>
      <c r="Q99" s="214"/>
      <c r="R99" s="214"/>
      <c r="S99" s="214"/>
      <c r="T99" s="214"/>
      <c r="U99" s="214"/>
      <c r="V99" s="214"/>
      <c r="W99" s="214"/>
      <c r="X99" s="214"/>
      <c r="Y99" s="214"/>
      <c r="Z99" s="214"/>
      <c r="AA99" s="214"/>
      <c r="AB99" s="215"/>
      <c r="AC99" s="215"/>
      <c r="AD99" s="215"/>
      <c r="AE99" s="215"/>
      <c r="AF99" s="215"/>
      <c r="AG99" s="215"/>
      <c r="AH99" s="917"/>
      <c r="AI99" s="927"/>
      <c r="AJ99" s="214"/>
      <c r="AK99" s="214"/>
      <c r="AL99" s="214"/>
      <c r="AM99" s="214"/>
      <c r="AN99" s="214"/>
      <c r="AO99" s="214"/>
      <c r="AP99" s="214"/>
      <c r="AQ99" s="214"/>
      <c r="AR99" s="902"/>
      <c r="AS99" s="216"/>
      <c r="AU99" s="77"/>
      <c r="AV99" s="77"/>
      <c r="AW99" s="77"/>
      <c r="AX99" s="76"/>
      <c r="AY99" s="77"/>
      <c r="AZ99" s="77"/>
    </row>
    <row r="100" spans="1:52" ht="15.05" customHeight="1">
      <c r="A100" s="1607"/>
      <c r="B100" s="196"/>
      <c r="C100" s="197"/>
      <c r="D100" s="198"/>
      <c r="E100" s="198"/>
      <c r="F100" s="198"/>
      <c r="G100" s="198"/>
      <c r="H100" s="198"/>
      <c r="I100" s="198"/>
      <c r="J100" s="198"/>
      <c r="K100" s="198"/>
      <c r="L100" s="198"/>
      <c r="M100" s="198"/>
      <c r="N100" s="199"/>
      <c r="O100" s="912"/>
      <c r="P100" s="200"/>
      <c r="Q100" s="200"/>
      <c r="R100" s="200"/>
      <c r="S100" s="200"/>
      <c r="T100" s="200"/>
      <c r="U100" s="200"/>
      <c r="V100" s="200"/>
      <c r="W100" s="200"/>
      <c r="X100" s="200"/>
      <c r="Y100" s="200"/>
      <c r="Z100" s="200"/>
      <c r="AA100" s="200"/>
      <c r="AB100" s="201"/>
      <c r="AC100" s="201"/>
      <c r="AD100" s="201"/>
      <c r="AE100" s="201"/>
      <c r="AF100" s="201"/>
      <c r="AG100" s="201"/>
      <c r="AH100" s="913"/>
      <c r="AI100" s="925"/>
      <c r="AJ100" s="200"/>
      <c r="AK100" s="200"/>
      <c r="AL100" s="200"/>
      <c r="AM100" s="200"/>
      <c r="AN100" s="200"/>
      <c r="AO100" s="200"/>
      <c r="AP100" s="200"/>
      <c r="AQ100" s="200"/>
      <c r="AR100" s="900"/>
      <c r="AS100" s="202"/>
      <c r="AU100" s="77"/>
      <c r="AV100" s="77"/>
      <c r="AW100" s="77"/>
      <c r="AX100" s="76"/>
      <c r="AY100" s="77"/>
      <c r="AZ100" s="77"/>
    </row>
    <row r="101" spans="1:52" ht="15.05" customHeight="1">
      <c r="A101" s="1607"/>
      <c r="B101" s="196"/>
      <c r="C101" s="197"/>
      <c r="D101" s="198"/>
      <c r="E101" s="198"/>
      <c r="F101" s="198"/>
      <c r="G101" s="198"/>
      <c r="H101" s="198"/>
      <c r="I101" s="198"/>
      <c r="J101" s="198"/>
      <c r="K101" s="198"/>
      <c r="L101" s="198"/>
      <c r="M101" s="198"/>
      <c r="N101" s="199"/>
      <c r="O101" s="912"/>
      <c r="P101" s="200"/>
      <c r="Q101" s="200"/>
      <c r="R101" s="200"/>
      <c r="S101" s="200"/>
      <c r="T101" s="200"/>
      <c r="U101" s="200"/>
      <c r="V101" s="200"/>
      <c r="W101" s="200"/>
      <c r="X101" s="200"/>
      <c r="Y101" s="200"/>
      <c r="Z101" s="200"/>
      <c r="AA101" s="200"/>
      <c r="AB101" s="201"/>
      <c r="AC101" s="201"/>
      <c r="AD101" s="201"/>
      <c r="AE101" s="201"/>
      <c r="AF101" s="201"/>
      <c r="AG101" s="201"/>
      <c r="AH101" s="913"/>
      <c r="AI101" s="925"/>
      <c r="AJ101" s="200"/>
      <c r="AK101" s="200"/>
      <c r="AL101" s="200"/>
      <c r="AM101" s="200"/>
      <c r="AN101" s="200"/>
      <c r="AO101" s="200"/>
      <c r="AP101" s="200"/>
      <c r="AQ101" s="200"/>
      <c r="AR101" s="900"/>
      <c r="AS101" s="202"/>
      <c r="AU101" s="77"/>
      <c r="AV101" s="77"/>
      <c r="AW101" s="77"/>
      <c r="AX101" s="76"/>
      <c r="AY101" s="77"/>
      <c r="AZ101" s="77"/>
    </row>
    <row r="102" spans="1:52" ht="15.05" customHeight="1">
      <c r="A102" s="1658"/>
      <c r="B102" s="203"/>
      <c r="C102" s="204"/>
      <c r="D102" s="205"/>
      <c r="E102" s="205"/>
      <c r="F102" s="205"/>
      <c r="G102" s="205"/>
      <c r="H102" s="205"/>
      <c r="I102" s="205"/>
      <c r="J102" s="205"/>
      <c r="K102" s="205"/>
      <c r="L102" s="205"/>
      <c r="M102" s="205"/>
      <c r="N102" s="206"/>
      <c r="O102" s="914"/>
      <c r="P102" s="207"/>
      <c r="Q102" s="207"/>
      <c r="R102" s="207"/>
      <c r="S102" s="207"/>
      <c r="T102" s="207"/>
      <c r="U102" s="207"/>
      <c r="V102" s="207"/>
      <c r="W102" s="207"/>
      <c r="X102" s="207"/>
      <c r="Y102" s="207"/>
      <c r="Z102" s="207"/>
      <c r="AA102" s="207"/>
      <c r="AB102" s="208"/>
      <c r="AC102" s="208"/>
      <c r="AD102" s="208"/>
      <c r="AE102" s="208"/>
      <c r="AF102" s="208"/>
      <c r="AG102" s="208"/>
      <c r="AH102" s="915"/>
      <c r="AI102" s="926"/>
      <c r="AJ102" s="207"/>
      <c r="AK102" s="207"/>
      <c r="AL102" s="207"/>
      <c r="AM102" s="207"/>
      <c r="AN102" s="207"/>
      <c r="AO102" s="207"/>
      <c r="AP102" s="207"/>
      <c r="AQ102" s="207"/>
      <c r="AR102" s="901"/>
      <c r="AS102" s="209"/>
      <c r="AU102" s="77"/>
      <c r="AV102" s="77"/>
      <c r="AW102" s="77"/>
      <c r="AX102" s="76"/>
      <c r="AY102" s="77"/>
      <c r="AZ102" s="77"/>
    </row>
    <row r="103" spans="1:52" ht="15.05" customHeight="1">
      <c r="A103" s="1656" t="s">
        <v>491</v>
      </c>
      <c r="B103" s="210"/>
      <c r="C103" s="211"/>
      <c r="D103" s="212"/>
      <c r="E103" s="212"/>
      <c r="F103" s="212"/>
      <c r="G103" s="212"/>
      <c r="H103" s="212"/>
      <c r="I103" s="212"/>
      <c r="J103" s="212"/>
      <c r="K103" s="212"/>
      <c r="L103" s="212"/>
      <c r="M103" s="212"/>
      <c r="N103" s="213"/>
      <c r="O103" s="916"/>
      <c r="P103" s="214"/>
      <c r="Q103" s="214"/>
      <c r="R103" s="214"/>
      <c r="S103" s="214"/>
      <c r="T103" s="214"/>
      <c r="U103" s="214"/>
      <c r="V103" s="214"/>
      <c r="W103" s="214"/>
      <c r="X103" s="214"/>
      <c r="Y103" s="214"/>
      <c r="Z103" s="214"/>
      <c r="AA103" s="214"/>
      <c r="AB103" s="215"/>
      <c r="AC103" s="215"/>
      <c r="AD103" s="215"/>
      <c r="AE103" s="215"/>
      <c r="AF103" s="215"/>
      <c r="AG103" s="215"/>
      <c r="AH103" s="917"/>
      <c r="AI103" s="927"/>
      <c r="AJ103" s="214"/>
      <c r="AK103" s="214"/>
      <c r="AL103" s="214"/>
      <c r="AM103" s="214"/>
      <c r="AN103" s="214"/>
      <c r="AO103" s="214"/>
      <c r="AP103" s="214"/>
      <c r="AQ103" s="214"/>
      <c r="AR103" s="902"/>
      <c r="AS103" s="216"/>
      <c r="AU103" s="77"/>
      <c r="AV103" s="77"/>
      <c r="AW103" s="77"/>
      <c r="AX103" s="76"/>
      <c r="AY103" s="77"/>
      <c r="AZ103" s="77"/>
    </row>
    <row r="104" spans="1:52" ht="15.05" customHeight="1">
      <c r="A104" s="1607"/>
      <c r="B104" s="196"/>
      <c r="C104" s="197"/>
      <c r="D104" s="198"/>
      <c r="E104" s="198"/>
      <c r="F104" s="198"/>
      <c r="G104" s="198"/>
      <c r="H104" s="198"/>
      <c r="I104" s="198"/>
      <c r="J104" s="198"/>
      <c r="K104" s="198"/>
      <c r="L104" s="198"/>
      <c r="M104" s="198"/>
      <c r="N104" s="199"/>
      <c r="O104" s="912"/>
      <c r="P104" s="200"/>
      <c r="Q104" s="200"/>
      <c r="R104" s="200"/>
      <c r="S104" s="200"/>
      <c r="T104" s="200"/>
      <c r="U104" s="200"/>
      <c r="V104" s="200"/>
      <c r="W104" s="200"/>
      <c r="X104" s="200"/>
      <c r="Y104" s="200"/>
      <c r="Z104" s="200"/>
      <c r="AA104" s="200"/>
      <c r="AB104" s="201"/>
      <c r="AC104" s="201"/>
      <c r="AD104" s="201"/>
      <c r="AE104" s="201"/>
      <c r="AF104" s="201"/>
      <c r="AG104" s="201"/>
      <c r="AH104" s="913"/>
      <c r="AI104" s="925"/>
      <c r="AJ104" s="200"/>
      <c r="AK104" s="200"/>
      <c r="AL104" s="200"/>
      <c r="AM104" s="200"/>
      <c r="AN104" s="200"/>
      <c r="AO104" s="200"/>
      <c r="AP104" s="200"/>
      <c r="AQ104" s="200"/>
      <c r="AR104" s="900"/>
      <c r="AS104" s="202"/>
      <c r="AU104" s="77"/>
      <c r="AV104" s="77"/>
      <c r="AW104" s="77"/>
      <c r="AX104" s="76"/>
      <c r="AY104" s="77"/>
      <c r="AZ104" s="77"/>
    </row>
    <row r="105" spans="1:52" ht="15.05" customHeight="1">
      <c r="A105" s="1607"/>
      <c r="B105" s="196"/>
      <c r="C105" s="197"/>
      <c r="D105" s="198"/>
      <c r="E105" s="198"/>
      <c r="F105" s="198"/>
      <c r="G105" s="198"/>
      <c r="H105" s="198"/>
      <c r="I105" s="198"/>
      <c r="J105" s="198"/>
      <c r="K105" s="198"/>
      <c r="L105" s="198"/>
      <c r="M105" s="198"/>
      <c r="N105" s="199"/>
      <c r="O105" s="912"/>
      <c r="P105" s="200"/>
      <c r="Q105" s="200"/>
      <c r="R105" s="200"/>
      <c r="S105" s="200"/>
      <c r="T105" s="200"/>
      <c r="U105" s="200"/>
      <c r="V105" s="200"/>
      <c r="W105" s="200"/>
      <c r="X105" s="200"/>
      <c r="Y105" s="200"/>
      <c r="Z105" s="200"/>
      <c r="AA105" s="200"/>
      <c r="AB105" s="201"/>
      <c r="AC105" s="201"/>
      <c r="AD105" s="201"/>
      <c r="AE105" s="201"/>
      <c r="AF105" s="201"/>
      <c r="AG105" s="201"/>
      <c r="AH105" s="913"/>
      <c r="AI105" s="925"/>
      <c r="AJ105" s="200"/>
      <c r="AK105" s="200"/>
      <c r="AL105" s="200"/>
      <c r="AM105" s="200"/>
      <c r="AN105" s="200"/>
      <c r="AO105" s="200"/>
      <c r="AP105" s="200"/>
      <c r="AQ105" s="200"/>
      <c r="AR105" s="900"/>
      <c r="AS105" s="202"/>
      <c r="AU105" s="77"/>
      <c r="AV105" s="77"/>
      <c r="AW105" s="77"/>
      <c r="AX105" s="76"/>
      <c r="AY105" s="77"/>
      <c r="AZ105" s="77"/>
    </row>
    <row r="106" spans="1:52" ht="15.05" customHeight="1">
      <c r="A106" s="1658"/>
      <c r="B106" s="203"/>
      <c r="C106" s="204"/>
      <c r="D106" s="205"/>
      <c r="E106" s="205"/>
      <c r="F106" s="205"/>
      <c r="G106" s="205"/>
      <c r="H106" s="205"/>
      <c r="I106" s="205"/>
      <c r="J106" s="205"/>
      <c r="K106" s="205"/>
      <c r="L106" s="205"/>
      <c r="M106" s="205"/>
      <c r="N106" s="206"/>
      <c r="O106" s="914"/>
      <c r="P106" s="207"/>
      <c r="Q106" s="207"/>
      <c r="R106" s="207"/>
      <c r="S106" s="207"/>
      <c r="T106" s="207"/>
      <c r="U106" s="207"/>
      <c r="V106" s="207"/>
      <c r="W106" s="207"/>
      <c r="X106" s="207"/>
      <c r="Y106" s="207"/>
      <c r="Z106" s="207"/>
      <c r="AA106" s="207"/>
      <c r="AB106" s="208"/>
      <c r="AC106" s="208"/>
      <c r="AD106" s="208"/>
      <c r="AE106" s="208"/>
      <c r="AF106" s="208"/>
      <c r="AG106" s="208"/>
      <c r="AH106" s="915"/>
      <c r="AI106" s="926"/>
      <c r="AJ106" s="207"/>
      <c r="AK106" s="207"/>
      <c r="AL106" s="207"/>
      <c r="AM106" s="207"/>
      <c r="AN106" s="207"/>
      <c r="AO106" s="207"/>
      <c r="AP106" s="207"/>
      <c r="AQ106" s="207"/>
      <c r="AR106" s="901"/>
      <c r="AS106" s="209"/>
      <c r="AU106" s="77"/>
      <c r="AV106" s="77"/>
      <c r="AW106" s="77"/>
      <c r="AX106" s="76"/>
      <c r="AY106" s="77"/>
      <c r="AZ106" s="77"/>
    </row>
    <row r="107" spans="1:52" ht="15.05" customHeight="1">
      <c r="A107" s="1656" t="s">
        <v>492</v>
      </c>
      <c r="B107" s="210"/>
      <c r="C107" s="211"/>
      <c r="D107" s="212"/>
      <c r="E107" s="212"/>
      <c r="F107" s="212"/>
      <c r="G107" s="212"/>
      <c r="H107" s="212"/>
      <c r="I107" s="212"/>
      <c r="J107" s="212"/>
      <c r="K107" s="212"/>
      <c r="L107" s="212"/>
      <c r="M107" s="212"/>
      <c r="N107" s="213"/>
      <c r="O107" s="916"/>
      <c r="P107" s="214"/>
      <c r="Q107" s="214"/>
      <c r="R107" s="214"/>
      <c r="S107" s="214"/>
      <c r="T107" s="214"/>
      <c r="U107" s="214"/>
      <c r="V107" s="214"/>
      <c r="W107" s="214"/>
      <c r="X107" s="214"/>
      <c r="Y107" s="214"/>
      <c r="Z107" s="214"/>
      <c r="AA107" s="214"/>
      <c r="AB107" s="215"/>
      <c r="AC107" s="215"/>
      <c r="AD107" s="215"/>
      <c r="AE107" s="215"/>
      <c r="AF107" s="215"/>
      <c r="AG107" s="215"/>
      <c r="AH107" s="917"/>
      <c r="AI107" s="927"/>
      <c r="AJ107" s="214"/>
      <c r="AK107" s="214"/>
      <c r="AL107" s="214"/>
      <c r="AM107" s="214"/>
      <c r="AN107" s="214"/>
      <c r="AO107" s="214"/>
      <c r="AP107" s="214"/>
      <c r="AQ107" s="214"/>
      <c r="AR107" s="902"/>
      <c r="AS107" s="216"/>
      <c r="AU107" s="77"/>
      <c r="AV107" s="77"/>
      <c r="AW107" s="77"/>
      <c r="AX107" s="76"/>
      <c r="AY107" s="77"/>
      <c r="AZ107" s="77"/>
    </row>
    <row r="108" spans="1:52" ht="15.05" customHeight="1">
      <c r="A108" s="1607"/>
      <c r="B108" s="196"/>
      <c r="C108" s="197"/>
      <c r="D108" s="198"/>
      <c r="E108" s="198"/>
      <c r="F108" s="198"/>
      <c r="G108" s="198"/>
      <c r="H108" s="198"/>
      <c r="I108" s="198"/>
      <c r="J108" s="198"/>
      <c r="K108" s="198"/>
      <c r="L108" s="198"/>
      <c r="M108" s="198"/>
      <c r="N108" s="199"/>
      <c r="O108" s="912"/>
      <c r="P108" s="200"/>
      <c r="Q108" s="200"/>
      <c r="R108" s="200"/>
      <c r="S108" s="200"/>
      <c r="T108" s="200"/>
      <c r="U108" s="200"/>
      <c r="V108" s="200"/>
      <c r="W108" s="200"/>
      <c r="X108" s="200"/>
      <c r="Y108" s="200"/>
      <c r="Z108" s="200"/>
      <c r="AA108" s="200"/>
      <c r="AB108" s="201"/>
      <c r="AC108" s="201"/>
      <c r="AD108" s="201"/>
      <c r="AE108" s="201"/>
      <c r="AF108" s="201"/>
      <c r="AG108" s="201"/>
      <c r="AH108" s="913"/>
      <c r="AI108" s="925"/>
      <c r="AJ108" s="200"/>
      <c r="AK108" s="200"/>
      <c r="AL108" s="200"/>
      <c r="AM108" s="200"/>
      <c r="AN108" s="200"/>
      <c r="AO108" s="200"/>
      <c r="AP108" s="200"/>
      <c r="AQ108" s="200"/>
      <c r="AR108" s="900"/>
      <c r="AS108" s="202"/>
      <c r="AU108" s="77"/>
      <c r="AV108" s="77"/>
      <c r="AW108" s="77"/>
      <c r="AX108" s="76"/>
      <c r="AY108" s="77"/>
      <c r="AZ108" s="77"/>
    </row>
    <row r="109" spans="1:52" ht="15.05" customHeight="1">
      <c r="A109" s="1607"/>
      <c r="B109" s="196"/>
      <c r="C109" s="197"/>
      <c r="D109" s="198"/>
      <c r="E109" s="198"/>
      <c r="F109" s="198"/>
      <c r="G109" s="198"/>
      <c r="H109" s="198"/>
      <c r="I109" s="198"/>
      <c r="J109" s="198"/>
      <c r="K109" s="198"/>
      <c r="L109" s="198"/>
      <c r="M109" s="198"/>
      <c r="N109" s="199"/>
      <c r="O109" s="912"/>
      <c r="P109" s="200"/>
      <c r="Q109" s="200"/>
      <c r="R109" s="200"/>
      <c r="S109" s="200"/>
      <c r="T109" s="200"/>
      <c r="U109" s="200"/>
      <c r="V109" s="200"/>
      <c r="W109" s="200"/>
      <c r="X109" s="200"/>
      <c r="Y109" s="200"/>
      <c r="Z109" s="200"/>
      <c r="AA109" s="200"/>
      <c r="AB109" s="201"/>
      <c r="AC109" s="201"/>
      <c r="AD109" s="201"/>
      <c r="AE109" s="201"/>
      <c r="AF109" s="201"/>
      <c r="AG109" s="201"/>
      <c r="AH109" s="913"/>
      <c r="AI109" s="925"/>
      <c r="AJ109" s="200"/>
      <c r="AK109" s="200"/>
      <c r="AL109" s="200"/>
      <c r="AM109" s="200"/>
      <c r="AN109" s="200"/>
      <c r="AO109" s="200"/>
      <c r="AP109" s="200"/>
      <c r="AQ109" s="200"/>
      <c r="AR109" s="900"/>
      <c r="AS109" s="202"/>
      <c r="AU109" s="77"/>
      <c r="AV109" s="77"/>
      <c r="AW109" s="77"/>
      <c r="AX109" s="76"/>
      <c r="AY109" s="77"/>
      <c r="AZ109" s="77"/>
    </row>
    <row r="110" spans="1:52" ht="15.05" customHeight="1">
      <c r="A110" s="1658"/>
      <c r="B110" s="217"/>
      <c r="C110" s="218"/>
      <c r="D110" s="219"/>
      <c r="E110" s="219"/>
      <c r="F110" s="219"/>
      <c r="G110" s="219"/>
      <c r="H110" s="219"/>
      <c r="I110" s="219"/>
      <c r="J110" s="219"/>
      <c r="K110" s="219"/>
      <c r="L110" s="219"/>
      <c r="M110" s="219"/>
      <c r="N110" s="220"/>
      <c r="O110" s="918"/>
      <c r="P110" s="221"/>
      <c r="Q110" s="221"/>
      <c r="R110" s="221"/>
      <c r="S110" s="221"/>
      <c r="T110" s="221"/>
      <c r="U110" s="221"/>
      <c r="V110" s="221"/>
      <c r="W110" s="221"/>
      <c r="X110" s="221"/>
      <c r="Y110" s="221"/>
      <c r="Z110" s="221"/>
      <c r="AA110" s="221"/>
      <c r="AB110" s="222"/>
      <c r="AC110" s="222"/>
      <c r="AD110" s="222"/>
      <c r="AE110" s="222"/>
      <c r="AF110" s="222"/>
      <c r="AG110" s="222"/>
      <c r="AH110" s="919"/>
      <c r="AI110" s="928"/>
      <c r="AJ110" s="221"/>
      <c r="AK110" s="221"/>
      <c r="AL110" s="221"/>
      <c r="AM110" s="221"/>
      <c r="AN110" s="221"/>
      <c r="AO110" s="221"/>
      <c r="AP110" s="221"/>
      <c r="AQ110" s="221"/>
      <c r="AR110" s="903"/>
      <c r="AS110" s="223"/>
      <c r="AU110" s="77"/>
      <c r="AV110" s="77"/>
      <c r="AW110" s="77"/>
      <c r="AX110" s="76"/>
      <c r="AY110" s="77"/>
      <c r="AZ110" s="77"/>
    </row>
    <row r="111" spans="1:52" ht="15.05" customHeight="1">
      <c r="A111" s="1656" t="s">
        <v>493</v>
      </c>
      <c r="B111" s="210"/>
      <c r="C111" s="211"/>
      <c r="D111" s="212"/>
      <c r="E111" s="212"/>
      <c r="F111" s="212"/>
      <c r="G111" s="212"/>
      <c r="H111" s="212"/>
      <c r="I111" s="212"/>
      <c r="J111" s="212"/>
      <c r="K111" s="212"/>
      <c r="L111" s="212"/>
      <c r="M111" s="212"/>
      <c r="N111" s="213"/>
      <c r="O111" s="916"/>
      <c r="P111" s="214"/>
      <c r="Q111" s="214"/>
      <c r="R111" s="214"/>
      <c r="S111" s="214"/>
      <c r="T111" s="214"/>
      <c r="U111" s="214"/>
      <c r="V111" s="214"/>
      <c r="W111" s="214"/>
      <c r="X111" s="214"/>
      <c r="Y111" s="214"/>
      <c r="Z111" s="214"/>
      <c r="AA111" s="214"/>
      <c r="AB111" s="215"/>
      <c r="AC111" s="215"/>
      <c r="AD111" s="215"/>
      <c r="AE111" s="215"/>
      <c r="AF111" s="215"/>
      <c r="AG111" s="215"/>
      <c r="AH111" s="917"/>
      <c r="AI111" s="927"/>
      <c r="AJ111" s="214"/>
      <c r="AK111" s="214"/>
      <c r="AL111" s="214"/>
      <c r="AM111" s="214"/>
      <c r="AN111" s="214"/>
      <c r="AO111" s="214"/>
      <c r="AP111" s="214"/>
      <c r="AQ111" s="214"/>
      <c r="AR111" s="902"/>
      <c r="AS111" s="216"/>
      <c r="AU111" s="77"/>
      <c r="AV111" s="77"/>
      <c r="AW111" s="77"/>
      <c r="AX111" s="76"/>
      <c r="AY111" s="77"/>
      <c r="AZ111" s="77"/>
    </row>
    <row r="112" spans="1:52" ht="15.05" customHeight="1">
      <c r="A112" s="1607"/>
      <c r="B112" s="196"/>
      <c r="C112" s="197"/>
      <c r="D112" s="198"/>
      <c r="E112" s="198"/>
      <c r="F112" s="198"/>
      <c r="G112" s="198"/>
      <c r="H112" s="198"/>
      <c r="I112" s="198"/>
      <c r="J112" s="198"/>
      <c r="K112" s="198"/>
      <c r="L112" s="198"/>
      <c r="M112" s="198"/>
      <c r="N112" s="199"/>
      <c r="O112" s="912"/>
      <c r="P112" s="200"/>
      <c r="Q112" s="200"/>
      <c r="R112" s="200"/>
      <c r="S112" s="200"/>
      <c r="T112" s="200"/>
      <c r="U112" s="200"/>
      <c r="V112" s="200"/>
      <c r="W112" s="200"/>
      <c r="X112" s="200"/>
      <c r="Y112" s="200"/>
      <c r="Z112" s="200"/>
      <c r="AA112" s="200"/>
      <c r="AB112" s="201"/>
      <c r="AC112" s="201"/>
      <c r="AD112" s="201"/>
      <c r="AE112" s="201"/>
      <c r="AF112" s="201"/>
      <c r="AG112" s="201"/>
      <c r="AH112" s="913"/>
      <c r="AI112" s="925"/>
      <c r="AJ112" s="200"/>
      <c r="AK112" s="200"/>
      <c r="AL112" s="200"/>
      <c r="AM112" s="200"/>
      <c r="AN112" s="200"/>
      <c r="AO112" s="200"/>
      <c r="AP112" s="200"/>
      <c r="AQ112" s="200"/>
      <c r="AR112" s="900"/>
      <c r="AS112" s="202"/>
      <c r="AU112" s="77"/>
      <c r="AV112" s="77"/>
      <c r="AW112" s="77"/>
      <c r="AX112" s="76"/>
      <c r="AY112" s="77"/>
      <c r="AZ112" s="77"/>
    </row>
    <row r="113" spans="1:52" ht="15.05" customHeight="1">
      <c r="A113" s="1607"/>
      <c r="B113" s="196"/>
      <c r="C113" s="197"/>
      <c r="D113" s="198"/>
      <c r="E113" s="198"/>
      <c r="F113" s="198"/>
      <c r="G113" s="198"/>
      <c r="H113" s="198"/>
      <c r="I113" s="198"/>
      <c r="J113" s="198"/>
      <c r="K113" s="198"/>
      <c r="L113" s="198"/>
      <c r="M113" s="198"/>
      <c r="N113" s="199"/>
      <c r="O113" s="912"/>
      <c r="P113" s="200"/>
      <c r="Q113" s="200"/>
      <c r="R113" s="200"/>
      <c r="S113" s="200"/>
      <c r="T113" s="200"/>
      <c r="U113" s="200"/>
      <c r="V113" s="200"/>
      <c r="W113" s="200"/>
      <c r="X113" s="200"/>
      <c r="Y113" s="200"/>
      <c r="Z113" s="200"/>
      <c r="AA113" s="200"/>
      <c r="AB113" s="201"/>
      <c r="AC113" s="201"/>
      <c r="AD113" s="201"/>
      <c r="AE113" s="201"/>
      <c r="AF113" s="201"/>
      <c r="AG113" s="201"/>
      <c r="AH113" s="913"/>
      <c r="AI113" s="925"/>
      <c r="AJ113" s="200"/>
      <c r="AK113" s="200"/>
      <c r="AL113" s="200"/>
      <c r="AM113" s="200"/>
      <c r="AN113" s="200"/>
      <c r="AO113" s="200"/>
      <c r="AP113" s="200"/>
      <c r="AQ113" s="200"/>
      <c r="AR113" s="900"/>
      <c r="AS113" s="202"/>
      <c r="AU113" s="77"/>
      <c r="AV113" s="77"/>
      <c r="AW113" s="77"/>
      <c r="AX113" s="76"/>
      <c r="AY113" s="77"/>
      <c r="AZ113" s="77"/>
    </row>
    <row r="114" spans="1:52" ht="15.05" customHeight="1">
      <c r="A114" s="1658"/>
      <c r="B114" s="203"/>
      <c r="C114" s="204"/>
      <c r="D114" s="205"/>
      <c r="E114" s="205"/>
      <c r="F114" s="205"/>
      <c r="G114" s="205"/>
      <c r="H114" s="205"/>
      <c r="I114" s="205"/>
      <c r="J114" s="205"/>
      <c r="K114" s="205"/>
      <c r="L114" s="205"/>
      <c r="M114" s="205"/>
      <c r="N114" s="206"/>
      <c r="O114" s="914"/>
      <c r="P114" s="207"/>
      <c r="Q114" s="207"/>
      <c r="R114" s="207"/>
      <c r="S114" s="207"/>
      <c r="T114" s="207"/>
      <c r="U114" s="207"/>
      <c r="V114" s="207"/>
      <c r="W114" s="207"/>
      <c r="X114" s="207"/>
      <c r="Y114" s="207"/>
      <c r="Z114" s="207"/>
      <c r="AA114" s="207"/>
      <c r="AB114" s="208"/>
      <c r="AC114" s="208"/>
      <c r="AD114" s="208"/>
      <c r="AE114" s="208"/>
      <c r="AF114" s="208"/>
      <c r="AG114" s="208"/>
      <c r="AH114" s="915"/>
      <c r="AI114" s="926"/>
      <c r="AJ114" s="207"/>
      <c r="AK114" s="207"/>
      <c r="AL114" s="207"/>
      <c r="AM114" s="207"/>
      <c r="AN114" s="207"/>
      <c r="AO114" s="207"/>
      <c r="AP114" s="207"/>
      <c r="AQ114" s="207"/>
      <c r="AR114" s="901"/>
      <c r="AS114" s="209"/>
      <c r="AU114" s="77"/>
      <c r="AV114" s="77"/>
      <c r="AW114" s="77"/>
      <c r="AX114" s="76"/>
      <c r="AY114" s="77"/>
      <c r="AZ114" s="77"/>
    </row>
    <row r="115" spans="1:52" ht="15.05" customHeight="1">
      <c r="A115" s="1656" t="s">
        <v>494</v>
      </c>
      <c r="B115" s="210"/>
      <c r="C115" s="211"/>
      <c r="D115" s="212"/>
      <c r="E115" s="212"/>
      <c r="F115" s="212"/>
      <c r="G115" s="212"/>
      <c r="H115" s="212"/>
      <c r="I115" s="212"/>
      <c r="J115" s="212"/>
      <c r="K115" s="212"/>
      <c r="L115" s="212"/>
      <c r="M115" s="212"/>
      <c r="N115" s="213"/>
      <c r="O115" s="916"/>
      <c r="P115" s="214"/>
      <c r="Q115" s="214"/>
      <c r="R115" s="214"/>
      <c r="S115" s="214"/>
      <c r="T115" s="214"/>
      <c r="U115" s="214"/>
      <c r="V115" s="214"/>
      <c r="W115" s="214"/>
      <c r="X115" s="214"/>
      <c r="Y115" s="214"/>
      <c r="Z115" s="214"/>
      <c r="AA115" s="214"/>
      <c r="AB115" s="215"/>
      <c r="AC115" s="215"/>
      <c r="AD115" s="215"/>
      <c r="AE115" s="215"/>
      <c r="AF115" s="215"/>
      <c r="AG115" s="215"/>
      <c r="AH115" s="917"/>
      <c r="AI115" s="927"/>
      <c r="AJ115" s="214"/>
      <c r="AK115" s="214"/>
      <c r="AL115" s="214"/>
      <c r="AM115" s="214"/>
      <c r="AN115" s="214"/>
      <c r="AO115" s="214"/>
      <c r="AP115" s="214"/>
      <c r="AQ115" s="214"/>
      <c r="AR115" s="902"/>
      <c r="AS115" s="216"/>
      <c r="AU115" s="77"/>
      <c r="AV115" s="77"/>
      <c r="AW115" s="77"/>
      <c r="AX115" s="76"/>
      <c r="AY115" s="77"/>
      <c r="AZ115" s="77"/>
    </row>
    <row r="116" spans="1:52" ht="15.05" customHeight="1">
      <c r="A116" s="1607"/>
      <c r="B116" s="196"/>
      <c r="C116" s="197"/>
      <c r="D116" s="198"/>
      <c r="E116" s="198"/>
      <c r="F116" s="198"/>
      <c r="G116" s="198"/>
      <c r="H116" s="198"/>
      <c r="I116" s="198"/>
      <c r="J116" s="198"/>
      <c r="K116" s="198"/>
      <c r="L116" s="198"/>
      <c r="M116" s="198"/>
      <c r="N116" s="199"/>
      <c r="O116" s="912"/>
      <c r="P116" s="200"/>
      <c r="Q116" s="200"/>
      <c r="R116" s="200"/>
      <c r="S116" s="200"/>
      <c r="T116" s="200"/>
      <c r="U116" s="200"/>
      <c r="V116" s="200"/>
      <c r="W116" s="200"/>
      <c r="X116" s="200"/>
      <c r="Y116" s="200"/>
      <c r="Z116" s="200"/>
      <c r="AA116" s="200"/>
      <c r="AB116" s="201"/>
      <c r="AC116" s="201"/>
      <c r="AD116" s="201"/>
      <c r="AE116" s="201"/>
      <c r="AF116" s="201"/>
      <c r="AG116" s="201"/>
      <c r="AH116" s="913"/>
      <c r="AI116" s="925"/>
      <c r="AJ116" s="200"/>
      <c r="AK116" s="200"/>
      <c r="AL116" s="200"/>
      <c r="AM116" s="200"/>
      <c r="AN116" s="200"/>
      <c r="AO116" s="200"/>
      <c r="AP116" s="200"/>
      <c r="AQ116" s="200"/>
      <c r="AR116" s="900"/>
      <c r="AS116" s="202"/>
      <c r="AU116" s="77"/>
      <c r="AV116" s="77"/>
      <c r="AW116" s="77"/>
      <c r="AX116" s="76"/>
      <c r="AY116" s="77"/>
      <c r="AZ116" s="77"/>
    </row>
    <row r="117" spans="1:52" ht="15.05" customHeight="1">
      <c r="A117" s="1607"/>
      <c r="B117" s="196"/>
      <c r="C117" s="197"/>
      <c r="D117" s="198"/>
      <c r="E117" s="198"/>
      <c r="F117" s="198"/>
      <c r="G117" s="198"/>
      <c r="H117" s="198"/>
      <c r="I117" s="198"/>
      <c r="J117" s="198"/>
      <c r="K117" s="198"/>
      <c r="L117" s="198"/>
      <c r="M117" s="198"/>
      <c r="N117" s="199"/>
      <c r="O117" s="912"/>
      <c r="P117" s="200"/>
      <c r="Q117" s="200"/>
      <c r="R117" s="200"/>
      <c r="S117" s="200"/>
      <c r="T117" s="200"/>
      <c r="U117" s="200"/>
      <c r="V117" s="200"/>
      <c r="W117" s="200"/>
      <c r="X117" s="200"/>
      <c r="Y117" s="200"/>
      <c r="Z117" s="200"/>
      <c r="AA117" s="200"/>
      <c r="AB117" s="201"/>
      <c r="AC117" s="201"/>
      <c r="AD117" s="201"/>
      <c r="AE117" s="201"/>
      <c r="AF117" s="201"/>
      <c r="AG117" s="201"/>
      <c r="AH117" s="913"/>
      <c r="AI117" s="925"/>
      <c r="AJ117" s="200"/>
      <c r="AK117" s="200"/>
      <c r="AL117" s="200"/>
      <c r="AM117" s="200"/>
      <c r="AN117" s="200"/>
      <c r="AO117" s="200"/>
      <c r="AP117" s="200"/>
      <c r="AQ117" s="200"/>
      <c r="AR117" s="900"/>
      <c r="AS117" s="202"/>
      <c r="AU117" s="77"/>
      <c r="AV117" s="77"/>
      <c r="AW117" s="77"/>
      <c r="AX117" s="76"/>
      <c r="AY117" s="77"/>
      <c r="AZ117" s="77"/>
    </row>
    <row r="118" spans="1:52" ht="15.05" customHeight="1">
      <c r="A118" s="1658"/>
      <c r="B118" s="203"/>
      <c r="C118" s="204"/>
      <c r="D118" s="205"/>
      <c r="E118" s="205"/>
      <c r="F118" s="205"/>
      <c r="G118" s="205"/>
      <c r="H118" s="205"/>
      <c r="I118" s="205"/>
      <c r="J118" s="205"/>
      <c r="K118" s="205"/>
      <c r="L118" s="205"/>
      <c r="M118" s="205"/>
      <c r="N118" s="206"/>
      <c r="O118" s="914"/>
      <c r="P118" s="207"/>
      <c r="Q118" s="207"/>
      <c r="R118" s="207"/>
      <c r="S118" s="207"/>
      <c r="T118" s="207"/>
      <c r="U118" s="207"/>
      <c r="V118" s="207"/>
      <c r="W118" s="207"/>
      <c r="X118" s="207"/>
      <c r="Y118" s="207"/>
      <c r="Z118" s="207"/>
      <c r="AA118" s="207"/>
      <c r="AB118" s="208"/>
      <c r="AC118" s="208"/>
      <c r="AD118" s="208"/>
      <c r="AE118" s="208"/>
      <c r="AF118" s="208"/>
      <c r="AG118" s="208"/>
      <c r="AH118" s="915"/>
      <c r="AI118" s="926"/>
      <c r="AJ118" s="207"/>
      <c r="AK118" s="207"/>
      <c r="AL118" s="207"/>
      <c r="AM118" s="207"/>
      <c r="AN118" s="207"/>
      <c r="AO118" s="207"/>
      <c r="AP118" s="207"/>
      <c r="AQ118" s="207"/>
      <c r="AR118" s="901"/>
      <c r="AS118" s="209"/>
      <c r="AU118" s="77"/>
      <c r="AV118" s="77"/>
      <c r="AW118" s="77"/>
      <c r="AX118" s="76"/>
      <c r="AY118" s="77"/>
      <c r="AZ118" s="77"/>
    </row>
    <row r="119" spans="1:52" ht="15.05" customHeight="1">
      <c r="A119" s="1656" t="s">
        <v>292</v>
      </c>
      <c r="B119" s="210"/>
      <c r="C119" s="211"/>
      <c r="D119" s="212"/>
      <c r="E119" s="212"/>
      <c r="F119" s="212"/>
      <c r="G119" s="212"/>
      <c r="H119" s="212"/>
      <c r="I119" s="212"/>
      <c r="J119" s="212"/>
      <c r="K119" s="212"/>
      <c r="L119" s="212"/>
      <c r="M119" s="212"/>
      <c r="N119" s="213"/>
      <c r="O119" s="916"/>
      <c r="P119" s="214"/>
      <c r="Q119" s="214"/>
      <c r="R119" s="214"/>
      <c r="S119" s="214"/>
      <c r="T119" s="214"/>
      <c r="U119" s="214"/>
      <c r="V119" s="214"/>
      <c r="W119" s="214"/>
      <c r="X119" s="214"/>
      <c r="Y119" s="214"/>
      <c r="Z119" s="214"/>
      <c r="AA119" s="214"/>
      <c r="AB119" s="215"/>
      <c r="AC119" s="215"/>
      <c r="AD119" s="215"/>
      <c r="AE119" s="215"/>
      <c r="AF119" s="215"/>
      <c r="AG119" s="215"/>
      <c r="AH119" s="917"/>
      <c r="AI119" s="927"/>
      <c r="AJ119" s="214"/>
      <c r="AK119" s="214"/>
      <c r="AL119" s="214"/>
      <c r="AM119" s="214"/>
      <c r="AN119" s="214"/>
      <c r="AO119" s="214"/>
      <c r="AP119" s="214"/>
      <c r="AQ119" s="214"/>
      <c r="AR119" s="902"/>
      <c r="AS119" s="216"/>
      <c r="AU119" s="77"/>
      <c r="AV119" s="77"/>
      <c r="AW119" s="77"/>
      <c r="AX119" s="76"/>
      <c r="AY119" s="77"/>
      <c r="AZ119" s="77"/>
    </row>
    <row r="120" spans="1:52" ht="15.05" customHeight="1">
      <c r="A120" s="1607"/>
      <c r="B120" s="196"/>
      <c r="C120" s="197"/>
      <c r="D120" s="198"/>
      <c r="E120" s="198"/>
      <c r="F120" s="198"/>
      <c r="G120" s="198"/>
      <c r="H120" s="198"/>
      <c r="I120" s="198"/>
      <c r="J120" s="198"/>
      <c r="K120" s="198"/>
      <c r="L120" s="198"/>
      <c r="M120" s="198"/>
      <c r="N120" s="199"/>
      <c r="O120" s="912"/>
      <c r="P120" s="200"/>
      <c r="Q120" s="200"/>
      <c r="R120" s="200"/>
      <c r="S120" s="200"/>
      <c r="T120" s="200"/>
      <c r="U120" s="200"/>
      <c r="V120" s="200"/>
      <c r="W120" s="200"/>
      <c r="X120" s="200"/>
      <c r="Y120" s="200"/>
      <c r="Z120" s="200"/>
      <c r="AA120" s="200"/>
      <c r="AB120" s="201"/>
      <c r="AC120" s="201"/>
      <c r="AD120" s="201"/>
      <c r="AE120" s="201"/>
      <c r="AF120" s="201"/>
      <c r="AG120" s="201"/>
      <c r="AH120" s="913"/>
      <c r="AI120" s="925"/>
      <c r="AJ120" s="200"/>
      <c r="AK120" s="200"/>
      <c r="AL120" s="200"/>
      <c r="AM120" s="200"/>
      <c r="AN120" s="200"/>
      <c r="AO120" s="200"/>
      <c r="AP120" s="200"/>
      <c r="AQ120" s="200"/>
      <c r="AR120" s="900"/>
      <c r="AS120" s="202"/>
      <c r="AU120" s="77"/>
      <c r="AV120" s="77"/>
      <c r="AW120" s="77"/>
      <c r="AX120" s="76"/>
      <c r="AY120" s="77"/>
      <c r="AZ120" s="77"/>
    </row>
    <row r="121" spans="1:52" ht="15.05" customHeight="1">
      <c r="A121" s="1607"/>
      <c r="B121" s="196"/>
      <c r="C121" s="197"/>
      <c r="D121" s="198"/>
      <c r="E121" s="198"/>
      <c r="F121" s="198"/>
      <c r="G121" s="198"/>
      <c r="H121" s="198"/>
      <c r="I121" s="198"/>
      <c r="J121" s="198"/>
      <c r="K121" s="198"/>
      <c r="L121" s="198"/>
      <c r="M121" s="198"/>
      <c r="N121" s="199"/>
      <c r="O121" s="912"/>
      <c r="P121" s="200"/>
      <c r="Q121" s="200"/>
      <c r="R121" s="200"/>
      <c r="S121" s="200"/>
      <c r="T121" s="200"/>
      <c r="U121" s="200"/>
      <c r="V121" s="200"/>
      <c r="W121" s="200"/>
      <c r="X121" s="200"/>
      <c r="Y121" s="200"/>
      <c r="Z121" s="200"/>
      <c r="AA121" s="200"/>
      <c r="AB121" s="201"/>
      <c r="AC121" s="201"/>
      <c r="AD121" s="201"/>
      <c r="AE121" s="201"/>
      <c r="AF121" s="201"/>
      <c r="AG121" s="201"/>
      <c r="AH121" s="913"/>
      <c r="AI121" s="925"/>
      <c r="AJ121" s="200"/>
      <c r="AK121" s="200"/>
      <c r="AL121" s="200"/>
      <c r="AM121" s="200"/>
      <c r="AN121" s="200"/>
      <c r="AO121" s="200"/>
      <c r="AP121" s="200"/>
      <c r="AQ121" s="200"/>
      <c r="AR121" s="900"/>
      <c r="AS121" s="202"/>
      <c r="AU121" s="77"/>
      <c r="AV121" s="77"/>
      <c r="AW121" s="77"/>
      <c r="AX121" s="76"/>
      <c r="AY121" s="77"/>
      <c r="AZ121" s="77"/>
    </row>
    <row r="122" spans="1:52" ht="15.05" customHeight="1">
      <c r="A122" s="1658"/>
      <c r="B122" s="203"/>
      <c r="C122" s="204"/>
      <c r="D122" s="205"/>
      <c r="E122" s="205"/>
      <c r="F122" s="205"/>
      <c r="G122" s="205"/>
      <c r="H122" s="205"/>
      <c r="I122" s="205"/>
      <c r="J122" s="205"/>
      <c r="K122" s="205"/>
      <c r="L122" s="205"/>
      <c r="M122" s="205"/>
      <c r="N122" s="206"/>
      <c r="O122" s="914"/>
      <c r="P122" s="207"/>
      <c r="Q122" s="207"/>
      <c r="R122" s="207"/>
      <c r="S122" s="207"/>
      <c r="T122" s="207"/>
      <c r="U122" s="207"/>
      <c r="V122" s="207"/>
      <c r="W122" s="207"/>
      <c r="X122" s="207"/>
      <c r="Y122" s="207"/>
      <c r="Z122" s="207"/>
      <c r="AA122" s="207"/>
      <c r="AB122" s="208"/>
      <c r="AC122" s="208"/>
      <c r="AD122" s="208"/>
      <c r="AE122" s="208"/>
      <c r="AF122" s="208"/>
      <c r="AG122" s="208"/>
      <c r="AH122" s="915"/>
      <c r="AI122" s="926"/>
      <c r="AJ122" s="207"/>
      <c r="AK122" s="207"/>
      <c r="AL122" s="207"/>
      <c r="AM122" s="207"/>
      <c r="AN122" s="207"/>
      <c r="AO122" s="207"/>
      <c r="AP122" s="207"/>
      <c r="AQ122" s="207"/>
      <c r="AR122" s="901"/>
      <c r="AS122" s="209"/>
      <c r="AU122" s="77"/>
      <c r="AV122" s="77"/>
      <c r="AW122" s="77"/>
      <c r="AX122" s="76"/>
      <c r="AY122" s="77"/>
      <c r="AZ122" s="77"/>
    </row>
    <row r="123" spans="1:52" ht="15.05" customHeight="1">
      <c r="A123" s="1656" t="s">
        <v>146</v>
      </c>
      <c r="B123" s="210"/>
      <c r="C123" s="211"/>
      <c r="D123" s="212"/>
      <c r="E123" s="212"/>
      <c r="F123" s="212"/>
      <c r="G123" s="212"/>
      <c r="H123" s="212"/>
      <c r="I123" s="212"/>
      <c r="J123" s="212"/>
      <c r="K123" s="212"/>
      <c r="L123" s="212"/>
      <c r="M123" s="212"/>
      <c r="N123" s="213"/>
      <c r="O123" s="916"/>
      <c r="P123" s="214"/>
      <c r="Q123" s="214"/>
      <c r="R123" s="214"/>
      <c r="S123" s="214"/>
      <c r="T123" s="214"/>
      <c r="U123" s="214"/>
      <c r="V123" s="214"/>
      <c r="W123" s="214"/>
      <c r="X123" s="214"/>
      <c r="Y123" s="214"/>
      <c r="Z123" s="214"/>
      <c r="AA123" s="214"/>
      <c r="AB123" s="215"/>
      <c r="AC123" s="215"/>
      <c r="AD123" s="215"/>
      <c r="AE123" s="215"/>
      <c r="AF123" s="215"/>
      <c r="AG123" s="215"/>
      <c r="AH123" s="917"/>
      <c r="AI123" s="927"/>
      <c r="AJ123" s="214"/>
      <c r="AK123" s="214"/>
      <c r="AL123" s="214"/>
      <c r="AM123" s="214"/>
      <c r="AN123" s="214"/>
      <c r="AO123" s="214"/>
      <c r="AP123" s="214"/>
      <c r="AQ123" s="214"/>
      <c r="AR123" s="902"/>
      <c r="AS123" s="216"/>
      <c r="AU123" s="77"/>
      <c r="AV123" s="77"/>
      <c r="AW123" s="77"/>
      <c r="AX123" s="76"/>
      <c r="AY123" s="77"/>
      <c r="AZ123" s="77"/>
    </row>
    <row r="124" spans="1:52" ht="15.05" customHeight="1">
      <c r="A124" s="1607"/>
      <c r="B124" s="196"/>
      <c r="C124" s="197"/>
      <c r="D124" s="198"/>
      <c r="E124" s="198"/>
      <c r="F124" s="198"/>
      <c r="G124" s="198"/>
      <c r="H124" s="198"/>
      <c r="I124" s="198"/>
      <c r="J124" s="198"/>
      <c r="K124" s="198"/>
      <c r="L124" s="198"/>
      <c r="M124" s="198"/>
      <c r="N124" s="199"/>
      <c r="O124" s="912"/>
      <c r="P124" s="200"/>
      <c r="Q124" s="200"/>
      <c r="R124" s="200"/>
      <c r="S124" s="200"/>
      <c r="T124" s="200"/>
      <c r="U124" s="200"/>
      <c r="V124" s="200"/>
      <c r="W124" s="200"/>
      <c r="X124" s="200"/>
      <c r="Y124" s="200"/>
      <c r="Z124" s="200"/>
      <c r="AA124" s="200"/>
      <c r="AB124" s="201"/>
      <c r="AC124" s="201"/>
      <c r="AD124" s="201"/>
      <c r="AE124" s="201"/>
      <c r="AF124" s="201"/>
      <c r="AG124" s="201"/>
      <c r="AH124" s="913"/>
      <c r="AI124" s="925"/>
      <c r="AJ124" s="200"/>
      <c r="AK124" s="200"/>
      <c r="AL124" s="200"/>
      <c r="AM124" s="200"/>
      <c r="AN124" s="200"/>
      <c r="AO124" s="200"/>
      <c r="AP124" s="200"/>
      <c r="AQ124" s="200"/>
      <c r="AR124" s="900"/>
      <c r="AS124" s="202"/>
      <c r="AU124" s="77"/>
      <c r="AV124" s="77"/>
      <c r="AW124" s="77"/>
      <c r="AX124" s="76"/>
      <c r="AY124" s="77"/>
      <c r="AZ124" s="77"/>
    </row>
    <row r="125" spans="1:52" ht="15.05" customHeight="1">
      <c r="A125" s="1607"/>
      <c r="B125" s="196"/>
      <c r="C125" s="197"/>
      <c r="D125" s="198"/>
      <c r="E125" s="198"/>
      <c r="F125" s="198"/>
      <c r="G125" s="198"/>
      <c r="H125" s="198"/>
      <c r="I125" s="198"/>
      <c r="J125" s="198"/>
      <c r="K125" s="198"/>
      <c r="L125" s="198"/>
      <c r="M125" s="198"/>
      <c r="N125" s="199"/>
      <c r="O125" s="912"/>
      <c r="P125" s="200"/>
      <c r="Q125" s="200"/>
      <c r="R125" s="200"/>
      <c r="S125" s="200"/>
      <c r="T125" s="200"/>
      <c r="U125" s="200"/>
      <c r="V125" s="200"/>
      <c r="W125" s="200"/>
      <c r="X125" s="200"/>
      <c r="Y125" s="200"/>
      <c r="Z125" s="200"/>
      <c r="AA125" s="200"/>
      <c r="AB125" s="201"/>
      <c r="AC125" s="201"/>
      <c r="AD125" s="201"/>
      <c r="AE125" s="201"/>
      <c r="AF125" s="201"/>
      <c r="AG125" s="201"/>
      <c r="AH125" s="913"/>
      <c r="AI125" s="925"/>
      <c r="AJ125" s="200"/>
      <c r="AK125" s="200"/>
      <c r="AL125" s="200"/>
      <c r="AM125" s="200"/>
      <c r="AN125" s="200"/>
      <c r="AO125" s="200"/>
      <c r="AP125" s="200"/>
      <c r="AQ125" s="200"/>
      <c r="AR125" s="900"/>
      <c r="AS125" s="202"/>
      <c r="AU125" s="77"/>
      <c r="AV125" s="77"/>
      <c r="AW125" s="77"/>
      <c r="AX125" s="76"/>
      <c r="AY125" s="77"/>
      <c r="AZ125" s="77"/>
    </row>
    <row r="126" spans="1:52" ht="15.05" customHeight="1">
      <c r="A126" s="1658"/>
      <c r="B126" s="203"/>
      <c r="C126" s="204"/>
      <c r="D126" s="205"/>
      <c r="E126" s="205"/>
      <c r="F126" s="205"/>
      <c r="G126" s="205"/>
      <c r="H126" s="205"/>
      <c r="I126" s="205"/>
      <c r="J126" s="205"/>
      <c r="K126" s="205"/>
      <c r="L126" s="205"/>
      <c r="M126" s="205"/>
      <c r="N126" s="206"/>
      <c r="O126" s="914"/>
      <c r="P126" s="207"/>
      <c r="Q126" s="207"/>
      <c r="R126" s="207"/>
      <c r="S126" s="207"/>
      <c r="T126" s="207"/>
      <c r="U126" s="207"/>
      <c r="V126" s="207"/>
      <c r="W126" s="207"/>
      <c r="X126" s="207"/>
      <c r="Y126" s="207"/>
      <c r="Z126" s="207"/>
      <c r="AA126" s="207"/>
      <c r="AB126" s="208"/>
      <c r="AC126" s="208"/>
      <c r="AD126" s="208"/>
      <c r="AE126" s="208"/>
      <c r="AF126" s="208"/>
      <c r="AG126" s="208"/>
      <c r="AH126" s="915"/>
      <c r="AI126" s="926"/>
      <c r="AJ126" s="207"/>
      <c r="AK126" s="207"/>
      <c r="AL126" s="207"/>
      <c r="AM126" s="207"/>
      <c r="AN126" s="207"/>
      <c r="AO126" s="207"/>
      <c r="AP126" s="207"/>
      <c r="AQ126" s="207"/>
      <c r="AR126" s="901"/>
      <c r="AS126" s="209"/>
      <c r="AU126" s="77"/>
      <c r="AV126" s="77"/>
      <c r="AW126" s="77"/>
      <c r="AX126" s="76"/>
      <c r="AY126" s="77"/>
      <c r="AZ126" s="77"/>
    </row>
    <row r="127" spans="1:52" ht="15.05" customHeight="1">
      <c r="A127" s="1607" t="s">
        <v>282</v>
      </c>
      <c r="B127" s="189"/>
      <c r="C127" s="190"/>
      <c r="D127" s="191"/>
      <c r="E127" s="191"/>
      <c r="F127" s="191"/>
      <c r="G127" s="191"/>
      <c r="H127" s="191"/>
      <c r="I127" s="191"/>
      <c r="J127" s="191"/>
      <c r="K127" s="191"/>
      <c r="L127" s="191"/>
      <c r="M127" s="191"/>
      <c r="N127" s="192"/>
      <c r="O127" s="910"/>
      <c r="P127" s="193"/>
      <c r="Q127" s="193"/>
      <c r="R127" s="193"/>
      <c r="S127" s="193"/>
      <c r="T127" s="193"/>
      <c r="U127" s="193"/>
      <c r="V127" s="193"/>
      <c r="W127" s="193"/>
      <c r="X127" s="193"/>
      <c r="Y127" s="193"/>
      <c r="Z127" s="193"/>
      <c r="AA127" s="193"/>
      <c r="AB127" s="194"/>
      <c r="AC127" s="194"/>
      <c r="AD127" s="194"/>
      <c r="AE127" s="194"/>
      <c r="AF127" s="194"/>
      <c r="AG127" s="194"/>
      <c r="AH127" s="911"/>
      <c r="AI127" s="924"/>
      <c r="AJ127" s="193"/>
      <c r="AK127" s="193"/>
      <c r="AL127" s="193"/>
      <c r="AM127" s="193"/>
      <c r="AN127" s="193"/>
      <c r="AO127" s="193"/>
      <c r="AP127" s="193"/>
      <c r="AQ127" s="193"/>
      <c r="AR127" s="899"/>
      <c r="AS127" s="195"/>
    </row>
    <row r="128" spans="1:52" ht="15.05" customHeight="1">
      <c r="A128" s="1607"/>
      <c r="B128" s="196"/>
      <c r="C128" s="197"/>
      <c r="D128" s="198"/>
      <c r="E128" s="198"/>
      <c r="F128" s="198"/>
      <c r="G128" s="198"/>
      <c r="H128" s="198"/>
      <c r="I128" s="198"/>
      <c r="J128" s="198"/>
      <c r="K128" s="198"/>
      <c r="L128" s="198"/>
      <c r="M128" s="198"/>
      <c r="N128" s="199"/>
      <c r="O128" s="912"/>
      <c r="P128" s="200"/>
      <c r="Q128" s="200"/>
      <c r="R128" s="200"/>
      <c r="S128" s="200"/>
      <c r="T128" s="200"/>
      <c r="U128" s="200"/>
      <c r="V128" s="200"/>
      <c r="W128" s="200"/>
      <c r="X128" s="200"/>
      <c r="Y128" s="200"/>
      <c r="Z128" s="200"/>
      <c r="AA128" s="200"/>
      <c r="AB128" s="201"/>
      <c r="AC128" s="201"/>
      <c r="AD128" s="201"/>
      <c r="AE128" s="201"/>
      <c r="AF128" s="201"/>
      <c r="AG128" s="201"/>
      <c r="AH128" s="913"/>
      <c r="AI128" s="925"/>
      <c r="AJ128" s="200"/>
      <c r="AK128" s="200"/>
      <c r="AL128" s="200"/>
      <c r="AM128" s="200"/>
      <c r="AN128" s="200"/>
      <c r="AO128" s="200"/>
      <c r="AP128" s="200"/>
      <c r="AQ128" s="200"/>
      <c r="AR128" s="900"/>
      <c r="AS128" s="202"/>
    </row>
    <row r="129" spans="1:45" ht="15.05" customHeight="1">
      <c r="A129" s="1607"/>
      <c r="B129" s="196"/>
      <c r="C129" s="197"/>
      <c r="D129" s="198"/>
      <c r="E129" s="198"/>
      <c r="F129" s="198"/>
      <c r="G129" s="198"/>
      <c r="H129" s="198"/>
      <c r="I129" s="198"/>
      <c r="J129" s="198"/>
      <c r="K129" s="198"/>
      <c r="L129" s="198"/>
      <c r="M129" s="198"/>
      <c r="N129" s="199"/>
      <c r="O129" s="912"/>
      <c r="P129" s="200"/>
      <c r="Q129" s="200"/>
      <c r="R129" s="200"/>
      <c r="S129" s="200"/>
      <c r="T129" s="200"/>
      <c r="U129" s="200"/>
      <c r="V129" s="200"/>
      <c r="W129" s="200"/>
      <c r="X129" s="200"/>
      <c r="Y129" s="200"/>
      <c r="Z129" s="200"/>
      <c r="AA129" s="200"/>
      <c r="AB129" s="201"/>
      <c r="AC129" s="201"/>
      <c r="AD129" s="201"/>
      <c r="AE129" s="201"/>
      <c r="AF129" s="201"/>
      <c r="AG129" s="201"/>
      <c r="AH129" s="913"/>
      <c r="AI129" s="925"/>
      <c r="AJ129" s="200"/>
      <c r="AK129" s="200"/>
      <c r="AL129" s="200"/>
      <c r="AM129" s="200"/>
      <c r="AN129" s="200"/>
      <c r="AO129" s="200"/>
      <c r="AP129" s="200"/>
      <c r="AQ129" s="200"/>
      <c r="AR129" s="900"/>
      <c r="AS129" s="202"/>
    </row>
    <row r="130" spans="1:45" ht="15.05" customHeight="1">
      <c r="A130" s="1658"/>
      <c r="B130" s="217"/>
      <c r="C130" s="218"/>
      <c r="D130" s="219"/>
      <c r="E130" s="219"/>
      <c r="F130" s="219"/>
      <c r="G130" s="219"/>
      <c r="H130" s="219"/>
      <c r="I130" s="219"/>
      <c r="J130" s="219"/>
      <c r="K130" s="219"/>
      <c r="L130" s="219"/>
      <c r="M130" s="219"/>
      <c r="N130" s="220"/>
      <c r="O130" s="918"/>
      <c r="P130" s="221"/>
      <c r="Q130" s="221"/>
      <c r="R130" s="221"/>
      <c r="S130" s="221"/>
      <c r="T130" s="221"/>
      <c r="U130" s="221"/>
      <c r="V130" s="221"/>
      <c r="W130" s="221"/>
      <c r="X130" s="221"/>
      <c r="Y130" s="221"/>
      <c r="Z130" s="221"/>
      <c r="AA130" s="221"/>
      <c r="AB130" s="222"/>
      <c r="AC130" s="222"/>
      <c r="AD130" s="222"/>
      <c r="AE130" s="222"/>
      <c r="AF130" s="222"/>
      <c r="AG130" s="222"/>
      <c r="AH130" s="919"/>
      <c r="AI130" s="928"/>
      <c r="AJ130" s="221"/>
      <c r="AK130" s="221"/>
      <c r="AL130" s="221"/>
      <c r="AM130" s="221"/>
      <c r="AN130" s="221"/>
      <c r="AO130" s="221"/>
      <c r="AP130" s="221"/>
      <c r="AQ130" s="221"/>
      <c r="AR130" s="903"/>
      <c r="AS130" s="223"/>
    </row>
    <row r="131" spans="1:45" ht="15.05" customHeight="1">
      <c r="A131" s="1653" t="s">
        <v>283</v>
      </c>
      <c r="B131" s="210"/>
      <c r="C131" s="211"/>
      <c r="D131" s="212"/>
      <c r="E131" s="212"/>
      <c r="F131" s="212"/>
      <c r="G131" s="212"/>
      <c r="H131" s="212"/>
      <c r="I131" s="212"/>
      <c r="J131" s="212"/>
      <c r="K131" s="212"/>
      <c r="L131" s="212"/>
      <c r="M131" s="212"/>
      <c r="N131" s="213"/>
      <c r="O131" s="916"/>
      <c r="P131" s="214"/>
      <c r="Q131" s="214"/>
      <c r="R131" s="214"/>
      <c r="S131" s="214"/>
      <c r="T131" s="214"/>
      <c r="U131" s="214"/>
      <c r="V131" s="214"/>
      <c r="W131" s="214"/>
      <c r="X131" s="214"/>
      <c r="Y131" s="214"/>
      <c r="Z131" s="214"/>
      <c r="AA131" s="214"/>
      <c r="AB131" s="215"/>
      <c r="AC131" s="215"/>
      <c r="AD131" s="215"/>
      <c r="AE131" s="215"/>
      <c r="AF131" s="215"/>
      <c r="AG131" s="215"/>
      <c r="AH131" s="917"/>
      <c r="AI131" s="927"/>
      <c r="AJ131" s="214"/>
      <c r="AK131" s="214"/>
      <c r="AL131" s="214"/>
      <c r="AM131" s="214"/>
      <c r="AN131" s="214"/>
      <c r="AO131" s="214"/>
      <c r="AP131" s="214"/>
      <c r="AQ131" s="214"/>
      <c r="AR131" s="902"/>
      <c r="AS131" s="216"/>
    </row>
    <row r="132" spans="1:45" ht="15.05" customHeight="1">
      <c r="A132" s="1654"/>
      <c r="B132" s="196"/>
      <c r="C132" s="197"/>
      <c r="D132" s="198"/>
      <c r="E132" s="198"/>
      <c r="F132" s="198"/>
      <c r="G132" s="198"/>
      <c r="H132" s="198"/>
      <c r="I132" s="198"/>
      <c r="J132" s="198"/>
      <c r="K132" s="198"/>
      <c r="L132" s="198"/>
      <c r="M132" s="198"/>
      <c r="N132" s="199"/>
      <c r="O132" s="912"/>
      <c r="P132" s="200"/>
      <c r="Q132" s="200"/>
      <c r="R132" s="200"/>
      <c r="S132" s="200"/>
      <c r="T132" s="200"/>
      <c r="U132" s="200"/>
      <c r="V132" s="200"/>
      <c r="W132" s="200"/>
      <c r="X132" s="200"/>
      <c r="Y132" s="200"/>
      <c r="Z132" s="200"/>
      <c r="AA132" s="200"/>
      <c r="AB132" s="201"/>
      <c r="AC132" s="201"/>
      <c r="AD132" s="201"/>
      <c r="AE132" s="201"/>
      <c r="AF132" s="201"/>
      <c r="AG132" s="201"/>
      <c r="AH132" s="913"/>
      <c r="AI132" s="925"/>
      <c r="AJ132" s="200"/>
      <c r="AK132" s="200"/>
      <c r="AL132" s="200"/>
      <c r="AM132" s="200"/>
      <c r="AN132" s="200"/>
      <c r="AO132" s="200"/>
      <c r="AP132" s="200"/>
      <c r="AQ132" s="200"/>
      <c r="AR132" s="900"/>
      <c r="AS132" s="202"/>
    </row>
    <row r="133" spans="1:45" ht="15.05" customHeight="1">
      <c r="A133" s="1654"/>
      <c r="B133" s="196"/>
      <c r="C133" s="197"/>
      <c r="D133" s="198"/>
      <c r="E133" s="198"/>
      <c r="F133" s="198"/>
      <c r="G133" s="198"/>
      <c r="H133" s="198"/>
      <c r="I133" s="198"/>
      <c r="J133" s="198"/>
      <c r="K133" s="198"/>
      <c r="L133" s="198"/>
      <c r="M133" s="198"/>
      <c r="N133" s="199"/>
      <c r="O133" s="912"/>
      <c r="P133" s="200"/>
      <c r="Q133" s="200"/>
      <c r="R133" s="200"/>
      <c r="S133" s="200"/>
      <c r="T133" s="200"/>
      <c r="U133" s="200"/>
      <c r="V133" s="200"/>
      <c r="W133" s="200"/>
      <c r="X133" s="200"/>
      <c r="Y133" s="200"/>
      <c r="Z133" s="200"/>
      <c r="AA133" s="200"/>
      <c r="AB133" s="201"/>
      <c r="AC133" s="201"/>
      <c r="AD133" s="201"/>
      <c r="AE133" s="201"/>
      <c r="AF133" s="201"/>
      <c r="AG133" s="201"/>
      <c r="AH133" s="913"/>
      <c r="AI133" s="925"/>
      <c r="AJ133" s="200"/>
      <c r="AK133" s="200"/>
      <c r="AL133" s="200"/>
      <c r="AM133" s="200"/>
      <c r="AN133" s="200"/>
      <c r="AO133" s="200"/>
      <c r="AP133" s="200"/>
      <c r="AQ133" s="200"/>
      <c r="AR133" s="900"/>
      <c r="AS133" s="202"/>
    </row>
    <row r="134" spans="1:45" ht="15.05" customHeight="1">
      <c r="A134" s="1655"/>
      <c r="B134" s="203"/>
      <c r="C134" s="204"/>
      <c r="D134" s="205"/>
      <c r="E134" s="205"/>
      <c r="F134" s="205"/>
      <c r="G134" s="205"/>
      <c r="H134" s="205"/>
      <c r="I134" s="205"/>
      <c r="J134" s="205"/>
      <c r="K134" s="205"/>
      <c r="L134" s="205"/>
      <c r="M134" s="205"/>
      <c r="N134" s="206"/>
      <c r="O134" s="914"/>
      <c r="P134" s="207"/>
      <c r="Q134" s="207"/>
      <c r="R134" s="207"/>
      <c r="S134" s="207"/>
      <c r="T134" s="207"/>
      <c r="U134" s="207"/>
      <c r="V134" s="207"/>
      <c r="W134" s="207"/>
      <c r="X134" s="207"/>
      <c r="Y134" s="207"/>
      <c r="Z134" s="207"/>
      <c r="AA134" s="207"/>
      <c r="AB134" s="208"/>
      <c r="AC134" s="208"/>
      <c r="AD134" s="208"/>
      <c r="AE134" s="208"/>
      <c r="AF134" s="208"/>
      <c r="AG134" s="208"/>
      <c r="AH134" s="915"/>
      <c r="AI134" s="926"/>
      <c r="AJ134" s="207"/>
      <c r="AK134" s="207"/>
      <c r="AL134" s="207"/>
      <c r="AM134" s="207"/>
      <c r="AN134" s="207"/>
      <c r="AO134" s="207"/>
      <c r="AP134" s="207"/>
      <c r="AQ134" s="207"/>
      <c r="AR134" s="901"/>
      <c r="AS134" s="209"/>
    </row>
    <row r="135" spans="1:45" ht="15.05" customHeight="1">
      <c r="A135" s="1653" t="s">
        <v>284</v>
      </c>
      <c r="B135" s="210"/>
      <c r="C135" s="211"/>
      <c r="D135" s="212"/>
      <c r="E135" s="212"/>
      <c r="F135" s="212"/>
      <c r="G135" s="212"/>
      <c r="H135" s="212"/>
      <c r="I135" s="212"/>
      <c r="J135" s="212"/>
      <c r="K135" s="212"/>
      <c r="L135" s="212"/>
      <c r="M135" s="212"/>
      <c r="N135" s="213"/>
      <c r="O135" s="916"/>
      <c r="P135" s="214"/>
      <c r="Q135" s="214"/>
      <c r="R135" s="214"/>
      <c r="S135" s="214"/>
      <c r="T135" s="214"/>
      <c r="U135" s="214"/>
      <c r="V135" s="214"/>
      <c r="W135" s="214"/>
      <c r="X135" s="214"/>
      <c r="Y135" s="214"/>
      <c r="Z135" s="214"/>
      <c r="AA135" s="214"/>
      <c r="AB135" s="215"/>
      <c r="AC135" s="215"/>
      <c r="AD135" s="215"/>
      <c r="AE135" s="215"/>
      <c r="AF135" s="215"/>
      <c r="AG135" s="215"/>
      <c r="AH135" s="917"/>
      <c r="AI135" s="927"/>
      <c r="AJ135" s="214"/>
      <c r="AK135" s="214"/>
      <c r="AL135" s="214"/>
      <c r="AM135" s="214"/>
      <c r="AN135" s="214"/>
      <c r="AO135" s="214"/>
      <c r="AP135" s="214"/>
      <c r="AQ135" s="214"/>
      <c r="AR135" s="902"/>
      <c r="AS135" s="216"/>
    </row>
    <row r="136" spans="1:45" ht="15.05" customHeight="1">
      <c r="A136" s="1654"/>
      <c r="B136" s="196"/>
      <c r="C136" s="197"/>
      <c r="D136" s="198"/>
      <c r="E136" s="198"/>
      <c r="F136" s="198"/>
      <c r="G136" s="198"/>
      <c r="H136" s="198"/>
      <c r="I136" s="198"/>
      <c r="J136" s="198"/>
      <c r="K136" s="198"/>
      <c r="L136" s="198"/>
      <c r="M136" s="198"/>
      <c r="N136" s="199"/>
      <c r="O136" s="912"/>
      <c r="P136" s="200"/>
      <c r="Q136" s="200"/>
      <c r="R136" s="200"/>
      <c r="S136" s="200"/>
      <c r="T136" s="200"/>
      <c r="U136" s="200"/>
      <c r="V136" s="200"/>
      <c r="W136" s="200"/>
      <c r="X136" s="200"/>
      <c r="Y136" s="200"/>
      <c r="Z136" s="200"/>
      <c r="AA136" s="200"/>
      <c r="AB136" s="201"/>
      <c r="AC136" s="201"/>
      <c r="AD136" s="201"/>
      <c r="AE136" s="201"/>
      <c r="AF136" s="201"/>
      <c r="AG136" s="201"/>
      <c r="AH136" s="913"/>
      <c r="AI136" s="925"/>
      <c r="AJ136" s="200"/>
      <c r="AK136" s="200"/>
      <c r="AL136" s="200"/>
      <c r="AM136" s="200"/>
      <c r="AN136" s="200"/>
      <c r="AO136" s="200"/>
      <c r="AP136" s="200"/>
      <c r="AQ136" s="200"/>
      <c r="AR136" s="900"/>
      <c r="AS136" s="202"/>
    </row>
    <row r="137" spans="1:45" ht="15.05" customHeight="1">
      <c r="A137" s="1654"/>
      <c r="B137" s="196"/>
      <c r="C137" s="197"/>
      <c r="D137" s="198"/>
      <c r="E137" s="198"/>
      <c r="F137" s="198"/>
      <c r="G137" s="198"/>
      <c r="H137" s="198"/>
      <c r="I137" s="198"/>
      <c r="J137" s="198"/>
      <c r="K137" s="198"/>
      <c r="L137" s="198"/>
      <c r="M137" s="198"/>
      <c r="N137" s="199"/>
      <c r="O137" s="912"/>
      <c r="P137" s="200"/>
      <c r="Q137" s="200"/>
      <c r="R137" s="200"/>
      <c r="S137" s="200"/>
      <c r="T137" s="200"/>
      <c r="U137" s="200"/>
      <c r="V137" s="200"/>
      <c r="W137" s="200"/>
      <c r="X137" s="200"/>
      <c r="Y137" s="200"/>
      <c r="Z137" s="200"/>
      <c r="AA137" s="200"/>
      <c r="AB137" s="201"/>
      <c r="AC137" s="201"/>
      <c r="AD137" s="201"/>
      <c r="AE137" s="201"/>
      <c r="AF137" s="201"/>
      <c r="AG137" s="201"/>
      <c r="AH137" s="913"/>
      <c r="AI137" s="925"/>
      <c r="AJ137" s="200"/>
      <c r="AK137" s="200"/>
      <c r="AL137" s="200"/>
      <c r="AM137" s="200"/>
      <c r="AN137" s="200"/>
      <c r="AO137" s="200"/>
      <c r="AP137" s="200"/>
      <c r="AQ137" s="200"/>
      <c r="AR137" s="900"/>
      <c r="AS137" s="202"/>
    </row>
    <row r="138" spans="1:45" ht="15.05" customHeight="1">
      <c r="A138" s="1655"/>
      <c r="B138" s="203"/>
      <c r="C138" s="204"/>
      <c r="D138" s="205"/>
      <c r="E138" s="205"/>
      <c r="F138" s="205"/>
      <c r="G138" s="205"/>
      <c r="H138" s="205"/>
      <c r="I138" s="205"/>
      <c r="J138" s="205"/>
      <c r="K138" s="205"/>
      <c r="L138" s="205"/>
      <c r="M138" s="205"/>
      <c r="N138" s="206"/>
      <c r="O138" s="914"/>
      <c r="P138" s="207"/>
      <c r="Q138" s="207"/>
      <c r="R138" s="207"/>
      <c r="S138" s="207"/>
      <c r="T138" s="207"/>
      <c r="U138" s="207"/>
      <c r="V138" s="207"/>
      <c r="W138" s="207"/>
      <c r="X138" s="207"/>
      <c r="Y138" s="207"/>
      <c r="Z138" s="207"/>
      <c r="AA138" s="207"/>
      <c r="AB138" s="208"/>
      <c r="AC138" s="208"/>
      <c r="AD138" s="208"/>
      <c r="AE138" s="208"/>
      <c r="AF138" s="208"/>
      <c r="AG138" s="208"/>
      <c r="AH138" s="915"/>
      <c r="AI138" s="926"/>
      <c r="AJ138" s="207"/>
      <c r="AK138" s="207"/>
      <c r="AL138" s="207"/>
      <c r="AM138" s="207"/>
      <c r="AN138" s="207"/>
      <c r="AO138" s="207"/>
      <c r="AP138" s="207"/>
      <c r="AQ138" s="207"/>
      <c r="AR138" s="901"/>
      <c r="AS138" s="209"/>
    </row>
    <row r="139" spans="1:45" ht="15.05" customHeight="1">
      <c r="A139" s="1653" t="s">
        <v>144</v>
      </c>
      <c r="B139" s="210"/>
      <c r="C139" s="211"/>
      <c r="D139" s="212"/>
      <c r="E139" s="212"/>
      <c r="F139" s="212"/>
      <c r="G139" s="212"/>
      <c r="H139" s="212"/>
      <c r="I139" s="212"/>
      <c r="J139" s="212"/>
      <c r="K139" s="212"/>
      <c r="L139" s="212"/>
      <c r="M139" s="212"/>
      <c r="N139" s="213"/>
      <c r="O139" s="916"/>
      <c r="P139" s="214"/>
      <c r="Q139" s="214"/>
      <c r="R139" s="214"/>
      <c r="S139" s="214"/>
      <c r="T139" s="214"/>
      <c r="U139" s="214"/>
      <c r="V139" s="214"/>
      <c r="W139" s="214"/>
      <c r="X139" s="214"/>
      <c r="Y139" s="214"/>
      <c r="Z139" s="214"/>
      <c r="AA139" s="214"/>
      <c r="AB139" s="215"/>
      <c r="AC139" s="215"/>
      <c r="AD139" s="215"/>
      <c r="AE139" s="215"/>
      <c r="AF139" s="215"/>
      <c r="AG139" s="215"/>
      <c r="AH139" s="917"/>
      <c r="AI139" s="927"/>
      <c r="AJ139" s="214"/>
      <c r="AK139" s="214"/>
      <c r="AL139" s="214"/>
      <c r="AM139" s="214"/>
      <c r="AN139" s="214"/>
      <c r="AO139" s="214"/>
      <c r="AP139" s="214"/>
      <c r="AQ139" s="214"/>
      <c r="AR139" s="902"/>
      <c r="AS139" s="216"/>
    </row>
    <row r="140" spans="1:45" ht="15.05" customHeight="1">
      <c r="A140" s="1654"/>
      <c r="B140" s="196"/>
      <c r="C140" s="197"/>
      <c r="D140" s="198"/>
      <c r="E140" s="198"/>
      <c r="F140" s="198"/>
      <c r="G140" s="198"/>
      <c r="H140" s="198"/>
      <c r="I140" s="198"/>
      <c r="J140" s="198"/>
      <c r="K140" s="198"/>
      <c r="L140" s="198"/>
      <c r="M140" s="198"/>
      <c r="N140" s="199"/>
      <c r="O140" s="912"/>
      <c r="P140" s="200"/>
      <c r="Q140" s="200"/>
      <c r="R140" s="200"/>
      <c r="S140" s="200"/>
      <c r="T140" s="200"/>
      <c r="U140" s="200"/>
      <c r="V140" s="200"/>
      <c r="W140" s="200"/>
      <c r="X140" s="200"/>
      <c r="Y140" s="200"/>
      <c r="Z140" s="200"/>
      <c r="AA140" s="200"/>
      <c r="AB140" s="201"/>
      <c r="AC140" s="201"/>
      <c r="AD140" s="201"/>
      <c r="AE140" s="201"/>
      <c r="AF140" s="201"/>
      <c r="AG140" s="201"/>
      <c r="AH140" s="913"/>
      <c r="AI140" s="925"/>
      <c r="AJ140" s="200"/>
      <c r="AK140" s="200"/>
      <c r="AL140" s="200"/>
      <c r="AM140" s="200"/>
      <c r="AN140" s="200"/>
      <c r="AO140" s="200"/>
      <c r="AP140" s="200"/>
      <c r="AQ140" s="200"/>
      <c r="AR140" s="900"/>
      <c r="AS140" s="202"/>
    </row>
    <row r="141" spans="1:45" ht="15.05" customHeight="1">
      <c r="A141" s="1654"/>
      <c r="B141" s="196"/>
      <c r="C141" s="197"/>
      <c r="D141" s="198"/>
      <c r="E141" s="198"/>
      <c r="F141" s="198"/>
      <c r="G141" s="198"/>
      <c r="H141" s="198"/>
      <c r="I141" s="198"/>
      <c r="J141" s="198"/>
      <c r="K141" s="198"/>
      <c r="L141" s="198"/>
      <c r="M141" s="198"/>
      <c r="N141" s="199"/>
      <c r="O141" s="912"/>
      <c r="P141" s="200"/>
      <c r="Q141" s="200"/>
      <c r="R141" s="200"/>
      <c r="S141" s="200"/>
      <c r="T141" s="200"/>
      <c r="U141" s="200"/>
      <c r="V141" s="200"/>
      <c r="W141" s="200"/>
      <c r="X141" s="200"/>
      <c r="Y141" s="200"/>
      <c r="Z141" s="200"/>
      <c r="AA141" s="200"/>
      <c r="AB141" s="201"/>
      <c r="AC141" s="201"/>
      <c r="AD141" s="201"/>
      <c r="AE141" s="201"/>
      <c r="AF141" s="201"/>
      <c r="AG141" s="201"/>
      <c r="AH141" s="913"/>
      <c r="AI141" s="925"/>
      <c r="AJ141" s="200"/>
      <c r="AK141" s="200"/>
      <c r="AL141" s="200"/>
      <c r="AM141" s="200"/>
      <c r="AN141" s="200"/>
      <c r="AO141" s="200"/>
      <c r="AP141" s="200"/>
      <c r="AQ141" s="200"/>
      <c r="AR141" s="900"/>
      <c r="AS141" s="202"/>
    </row>
    <row r="142" spans="1:45" ht="15.05" customHeight="1">
      <c r="A142" s="1655"/>
      <c r="B142" s="217"/>
      <c r="C142" s="218"/>
      <c r="D142" s="219"/>
      <c r="E142" s="219"/>
      <c r="F142" s="219"/>
      <c r="G142" s="219"/>
      <c r="H142" s="219"/>
      <c r="I142" s="219"/>
      <c r="J142" s="219"/>
      <c r="K142" s="219"/>
      <c r="L142" s="219"/>
      <c r="M142" s="219"/>
      <c r="N142" s="220"/>
      <c r="O142" s="918"/>
      <c r="P142" s="221"/>
      <c r="Q142" s="221"/>
      <c r="R142" s="221"/>
      <c r="S142" s="221"/>
      <c r="T142" s="221"/>
      <c r="U142" s="221"/>
      <c r="V142" s="221"/>
      <c r="W142" s="221"/>
      <c r="X142" s="221"/>
      <c r="Y142" s="221"/>
      <c r="Z142" s="221"/>
      <c r="AA142" s="221"/>
      <c r="AB142" s="222"/>
      <c r="AC142" s="222"/>
      <c r="AD142" s="222"/>
      <c r="AE142" s="222"/>
      <c r="AF142" s="222"/>
      <c r="AG142" s="222"/>
      <c r="AH142" s="919"/>
      <c r="AI142" s="928"/>
      <c r="AJ142" s="221"/>
      <c r="AK142" s="221"/>
      <c r="AL142" s="221"/>
      <c r="AM142" s="221"/>
      <c r="AN142" s="221"/>
      <c r="AO142" s="221"/>
      <c r="AP142" s="221"/>
      <c r="AQ142" s="221"/>
      <c r="AR142" s="903"/>
      <c r="AS142" s="223"/>
    </row>
    <row r="143" spans="1:45" ht="15.05" customHeight="1">
      <c r="A143" s="1653" t="s">
        <v>145</v>
      </c>
      <c r="B143" s="210"/>
      <c r="C143" s="211"/>
      <c r="D143" s="212"/>
      <c r="E143" s="212"/>
      <c r="F143" s="212"/>
      <c r="G143" s="212"/>
      <c r="H143" s="212"/>
      <c r="I143" s="212"/>
      <c r="J143" s="212"/>
      <c r="K143" s="212"/>
      <c r="L143" s="212"/>
      <c r="M143" s="212"/>
      <c r="N143" s="213"/>
      <c r="O143" s="916"/>
      <c r="P143" s="214"/>
      <c r="Q143" s="214"/>
      <c r="R143" s="214"/>
      <c r="S143" s="214"/>
      <c r="T143" s="214"/>
      <c r="U143" s="214"/>
      <c r="V143" s="214"/>
      <c r="W143" s="214"/>
      <c r="X143" s="214"/>
      <c r="Y143" s="214"/>
      <c r="Z143" s="214"/>
      <c r="AA143" s="214"/>
      <c r="AB143" s="215"/>
      <c r="AC143" s="215"/>
      <c r="AD143" s="215"/>
      <c r="AE143" s="215"/>
      <c r="AF143" s="215"/>
      <c r="AG143" s="215"/>
      <c r="AH143" s="917"/>
      <c r="AI143" s="927"/>
      <c r="AJ143" s="214"/>
      <c r="AK143" s="214"/>
      <c r="AL143" s="214"/>
      <c r="AM143" s="214"/>
      <c r="AN143" s="214"/>
      <c r="AO143" s="214"/>
      <c r="AP143" s="214"/>
      <c r="AQ143" s="214"/>
      <c r="AR143" s="902"/>
      <c r="AS143" s="216"/>
    </row>
    <row r="144" spans="1:45" ht="15.05" customHeight="1">
      <c r="A144" s="1654"/>
      <c r="B144" s="196"/>
      <c r="C144" s="197"/>
      <c r="D144" s="198"/>
      <c r="E144" s="198"/>
      <c r="F144" s="198"/>
      <c r="G144" s="198"/>
      <c r="H144" s="198"/>
      <c r="I144" s="198"/>
      <c r="J144" s="198"/>
      <c r="K144" s="198"/>
      <c r="L144" s="198"/>
      <c r="M144" s="198"/>
      <c r="N144" s="199"/>
      <c r="O144" s="912"/>
      <c r="P144" s="200"/>
      <c r="Q144" s="200"/>
      <c r="R144" s="200"/>
      <c r="S144" s="200"/>
      <c r="T144" s="200"/>
      <c r="U144" s="200"/>
      <c r="V144" s="200"/>
      <c r="W144" s="200"/>
      <c r="X144" s="200"/>
      <c r="Y144" s="200"/>
      <c r="Z144" s="200"/>
      <c r="AA144" s="200"/>
      <c r="AB144" s="201"/>
      <c r="AC144" s="201"/>
      <c r="AD144" s="201"/>
      <c r="AE144" s="201"/>
      <c r="AF144" s="201"/>
      <c r="AG144" s="201"/>
      <c r="AH144" s="913"/>
      <c r="AI144" s="925"/>
      <c r="AJ144" s="200"/>
      <c r="AK144" s="200"/>
      <c r="AL144" s="200"/>
      <c r="AM144" s="200"/>
      <c r="AN144" s="200"/>
      <c r="AO144" s="200"/>
      <c r="AP144" s="200"/>
      <c r="AQ144" s="200"/>
      <c r="AR144" s="900"/>
      <c r="AS144" s="202"/>
    </row>
    <row r="145" spans="1:52" ht="15.05" customHeight="1">
      <c r="A145" s="1654"/>
      <c r="B145" s="196"/>
      <c r="C145" s="197"/>
      <c r="D145" s="198"/>
      <c r="E145" s="198"/>
      <c r="F145" s="198"/>
      <c r="G145" s="198"/>
      <c r="H145" s="198"/>
      <c r="I145" s="198"/>
      <c r="J145" s="198"/>
      <c r="K145" s="198"/>
      <c r="L145" s="198"/>
      <c r="M145" s="198"/>
      <c r="N145" s="199"/>
      <c r="O145" s="912"/>
      <c r="P145" s="200"/>
      <c r="Q145" s="200"/>
      <c r="R145" s="200"/>
      <c r="S145" s="200"/>
      <c r="T145" s="200"/>
      <c r="U145" s="200"/>
      <c r="V145" s="200"/>
      <c r="W145" s="200"/>
      <c r="X145" s="200"/>
      <c r="Y145" s="200"/>
      <c r="Z145" s="200"/>
      <c r="AA145" s="200"/>
      <c r="AB145" s="201"/>
      <c r="AC145" s="201"/>
      <c r="AD145" s="201"/>
      <c r="AE145" s="201"/>
      <c r="AF145" s="201"/>
      <c r="AG145" s="201"/>
      <c r="AH145" s="913"/>
      <c r="AI145" s="925"/>
      <c r="AJ145" s="200"/>
      <c r="AK145" s="200"/>
      <c r="AL145" s="200"/>
      <c r="AM145" s="200"/>
      <c r="AN145" s="200"/>
      <c r="AO145" s="200"/>
      <c r="AP145" s="200"/>
      <c r="AQ145" s="200"/>
      <c r="AR145" s="900"/>
      <c r="AS145" s="202"/>
    </row>
    <row r="146" spans="1:52" ht="15.05" customHeight="1">
      <c r="A146" s="1655"/>
      <c r="B146" s="203"/>
      <c r="C146" s="204"/>
      <c r="D146" s="205"/>
      <c r="E146" s="205"/>
      <c r="F146" s="205"/>
      <c r="G146" s="205"/>
      <c r="H146" s="205"/>
      <c r="I146" s="205"/>
      <c r="J146" s="205"/>
      <c r="K146" s="205"/>
      <c r="L146" s="205"/>
      <c r="M146" s="205"/>
      <c r="N146" s="206"/>
      <c r="O146" s="914"/>
      <c r="P146" s="207"/>
      <c r="Q146" s="207"/>
      <c r="R146" s="207"/>
      <c r="S146" s="207"/>
      <c r="T146" s="207"/>
      <c r="U146" s="207"/>
      <c r="V146" s="207"/>
      <c r="W146" s="207"/>
      <c r="X146" s="207"/>
      <c r="Y146" s="207"/>
      <c r="Z146" s="207"/>
      <c r="AA146" s="207"/>
      <c r="AB146" s="208"/>
      <c r="AC146" s="208"/>
      <c r="AD146" s="208"/>
      <c r="AE146" s="208"/>
      <c r="AF146" s="208"/>
      <c r="AG146" s="208"/>
      <c r="AH146" s="915"/>
      <c r="AI146" s="926"/>
      <c r="AJ146" s="207"/>
      <c r="AK146" s="207"/>
      <c r="AL146" s="207"/>
      <c r="AM146" s="207"/>
      <c r="AN146" s="207"/>
      <c r="AO146" s="207"/>
      <c r="AP146" s="207"/>
      <c r="AQ146" s="207"/>
      <c r="AR146" s="901"/>
      <c r="AS146" s="209"/>
    </row>
    <row r="147" spans="1:52" ht="15.05" customHeight="1">
      <c r="A147" s="1607" t="s">
        <v>285</v>
      </c>
      <c r="B147" s="189"/>
      <c r="C147" s="190"/>
      <c r="D147" s="191"/>
      <c r="E147" s="191"/>
      <c r="F147" s="191"/>
      <c r="G147" s="191"/>
      <c r="H147" s="191"/>
      <c r="I147" s="191"/>
      <c r="J147" s="191"/>
      <c r="K147" s="191"/>
      <c r="L147" s="191"/>
      <c r="M147" s="191"/>
      <c r="N147" s="192"/>
      <c r="O147" s="910"/>
      <c r="P147" s="193"/>
      <c r="Q147" s="193"/>
      <c r="R147" s="193"/>
      <c r="S147" s="193"/>
      <c r="T147" s="193"/>
      <c r="U147" s="193"/>
      <c r="V147" s="193"/>
      <c r="W147" s="193"/>
      <c r="X147" s="193"/>
      <c r="Y147" s="193"/>
      <c r="Z147" s="193"/>
      <c r="AA147" s="193"/>
      <c r="AB147" s="194"/>
      <c r="AC147" s="194"/>
      <c r="AD147" s="194"/>
      <c r="AE147" s="194"/>
      <c r="AF147" s="194"/>
      <c r="AG147" s="194"/>
      <c r="AH147" s="911"/>
      <c r="AI147" s="924"/>
      <c r="AJ147" s="193"/>
      <c r="AK147" s="193"/>
      <c r="AL147" s="193"/>
      <c r="AM147" s="193"/>
      <c r="AN147" s="193"/>
      <c r="AO147" s="193"/>
      <c r="AP147" s="193"/>
      <c r="AQ147" s="193"/>
      <c r="AR147" s="899"/>
      <c r="AS147" s="195"/>
    </row>
    <row r="148" spans="1:52" ht="15.05" customHeight="1">
      <c r="A148" s="1654"/>
      <c r="B148" s="196"/>
      <c r="C148" s="197"/>
      <c r="D148" s="198"/>
      <c r="E148" s="198"/>
      <c r="F148" s="198"/>
      <c r="G148" s="198"/>
      <c r="H148" s="198"/>
      <c r="I148" s="198"/>
      <c r="J148" s="198"/>
      <c r="K148" s="198"/>
      <c r="L148" s="198"/>
      <c r="M148" s="198"/>
      <c r="N148" s="199"/>
      <c r="O148" s="912"/>
      <c r="P148" s="200"/>
      <c r="Q148" s="200"/>
      <c r="R148" s="200"/>
      <c r="S148" s="200"/>
      <c r="T148" s="200"/>
      <c r="U148" s="200"/>
      <c r="V148" s="200"/>
      <c r="W148" s="200"/>
      <c r="X148" s="200"/>
      <c r="Y148" s="200"/>
      <c r="Z148" s="200"/>
      <c r="AA148" s="200"/>
      <c r="AB148" s="201"/>
      <c r="AC148" s="201"/>
      <c r="AD148" s="201"/>
      <c r="AE148" s="201"/>
      <c r="AF148" s="201"/>
      <c r="AG148" s="201"/>
      <c r="AH148" s="913"/>
      <c r="AI148" s="925"/>
      <c r="AJ148" s="200"/>
      <c r="AK148" s="200"/>
      <c r="AL148" s="200"/>
      <c r="AM148" s="200"/>
      <c r="AN148" s="200"/>
      <c r="AO148" s="200"/>
      <c r="AP148" s="200"/>
      <c r="AQ148" s="200"/>
      <c r="AR148" s="900"/>
      <c r="AS148" s="202"/>
    </row>
    <row r="149" spans="1:52" ht="15.05" customHeight="1">
      <c r="A149" s="1654"/>
      <c r="B149" s="196"/>
      <c r="C149" s="197"/>
      <c r="D149" s="198"/>
      <c r="E149" s="198"/>
      <c r="F149" s="198"/>
      <c r="G149" s="198"/>
      <c r="H149" s="198"/>
      <c r="I149" s="198"/>
      <c r="J149" s="198"/>
      <c r="K149" s="198"/>
      <c r="L149" s="198"/>
      <c r="M149" s="198"/>
      <c r="N149" s="199"/>
      <c r="O149" s="912"/>
      <c r="P149" s="200"/>
      <c r="Q149" s="200"/>
      <c r="R149" s="200"/>
      <c r="S149" s="200"/>
      <c r="T149" s="200"/>
      <c r="U149" s="200"/>
      <c r="V149" s="200"/>
      <c r="W149" s="200"/>
      <c r="X149" s="200"/>
      <c r="Y149" s="200"/>
      <c r="Z149" s="200"/>
      <c r="AA149" s="200"/>
      <c r="AB149" s="201"/>
      <c r="AC149" s="201"/>
      <c r="AD149" s="201"/>
      <c r="AE149" s="201"/>
      <c r="AF149" s="201"/>
      <c r="AG149" s="201"/>
      <c r="AH149" s="913"/>
      <c r="AI149" s="925"/>
      <c r="AJ149" s="200"/>
      <c r="AK149" s="200"/>
      <c r="AL149" s="200"/>
      <c r="AM149" s="200"/>
      <c r="AN149" s="200"/>
      <c r="AO149" s="200"/>
      <c r="AP149" s="200"/>
      <c r="AQ149" s="200"/>
      <c r="AR149" s="900"/>
      <c r="AS149" s="202"/>
    </row>
    <row r="150" spans="1:52" ht="15.05" customHeight="1">
      <c r="A150" s="1655"/>
      <c r="B150" s="203"/>
      <c r="C150" s="204"/>
      <c r="D150" s="205"/>
      <c r="E150" s="205"/>
      <c r="F150" s="205"/>
      <c r="G150" s="205"/>
      <c r="H150" s="205"/>
      <c r="I150" s="205"/>
      <c r="J150" s="205"/>
      <c r="K150" s="205"/>
      <c r="L150" s="205"/>
      <c r="M150" s="205"/>
      <c r="N150" s="206"/>
      <c r="O150" s="914"/>
      <c r="P150" s="207"/>
      <c r="Q150" s="207"/>
      <c r="R150" s="207"/>
      <c r="S150" s="207"/>
      <c r="T150" s="207"/>
      <c r="U150" s="207"/>
      <c r="V150" s="207"/>
      <c r="W150" s="207"/>
      <c r="X150" s="207"/>
      <c r="Y150" s="207"/>
      <c r="Z150" s="207"/>
      <c r="AA150" s="207"/>
      <c r="AB150" s="208"/>
      <c r="AC150" s="208"/>
      <c r="AD150" s="208"/>
      <c r="AE150" s="208"/>
      <c r="AF150" s="208"/>
      <c r="AG150" s="208"/>
      <c r="AH150" s="915"/>
      <c r="AI150" s="926"/>
      <c r="AJ150" s="207"/>
      <c r="AK150" s="207"/>
      <c r="AL150" s="207"/>
      <c r="AM150" s="207"/>
      <c r="AN150" s="207"/>
      <c r="AO150" s="207"/>
      <c r="AP150" s="207"/>
      <c r="AQ150" s="207"/>
      <c r="AR150" s="901"/>
      <c r="AS150" s="209"/>
    </row>
    <row r="151" spans="1:52" ht="15.05" customHeight="1">
      <c r="A151" s="1607" t="s">
        <v>286</v>
      </c>
      <c r="B151" s="210"/>
      <c r="C151" s="211"/>
      <c r="D151" s="212"/>
      <c r="E151" s="212"/>
      <c r="F151" s="212"/>
      <c r="G151" s="212"/>
      <c r="H151" s="212"/>
      <c r="I151" s="212"/>
      <c r="J151" s="212"/>
      <c r="K151" s="212"/>
      <c r="L151" s="212"/>
      <c r="M151" s="212"/>
      <c r="N151" s="213"/>
      <c r="O151" s="916"/>
      <c r="P151" s="214"/>
      <c r="Q151" s="214"/>
      <c r="R151" s="214"/>
      <c r="S151" s="214"/>
      <c r="T151" s="214"/>
      <c r="U151" s="214"/>
      <c r="V151" s="214"/>
      <c r="W151" s="214"/>
      <c r="X151" s="214"/>
      <c r="Y151" s="214"/>
      <c r="Z151" s="214"/>
      <c r="AA151" s="214"/>
      <c r="AB151" s="215"/>
      <c r="AC151" s="215"/>
      <c r="AD151" s="215"/>
      <c r="AE151" s="215"/>
      <c r="AF151" s="215"/>
      <c r="AG151" s="215"/>
      <c r="AH151" s="917"/>
      <c r="AI151" s="927"/>
      <c r="AJ151" s="214"/>
      <c r="AK151" s="214"/>
      <c r="AL151" s="214"/>
      <c r="AM151" s="214"/>
      <c r="AN151" s="214"/>
      <c r="AO151" s="214"/>
      <c r="AP151" s="214"/>
      <c r="AQ151" s="214"/>
      <c r="AR151" s="902"/>
      <c r="AS151" s="216"/>
    </row>
    <row r="152" spans="1:52" ht="15.05" customHeight="1">
      <c r="A152" s="1654"/>
      <c r="B152" s="196"/>
      <c r="C152" s="197"/>
      <c r="D152" s="198"/>
      <c r="E152" s="198"/>
      <c r="F152" s="198"/>
      <c r="G152" s="198"/>
      <c r="H152" s="198"/>
      <c r="I152" s="198"/>
      <c r="J152" s="198"/>
      <c r="K152" s="198"/>
      <c r="L152" s="198"/>
      <c r="M152" s="198"/>
      <c r="N152" s="199"/>
      <c r="O152" s="912"/>
      <c r="P152" s="200"/>
      <c r="Q152" s="200"/>
      <c r="R152" s="200"/>
      <c r="S152" s="200"/>
      <c r="T152" s="200"/>
      <c r="U152" s="200"/>
      <c r="V152" s="200"/>
      <c r="W152" s="200"/>
      <c r="X152" s="200"/>
      <c r="Y152" s="200"/>
      <c r="Z152" s="200"/>
      <c r="AA152" s="200"/>
      <c r="AB152" s="201"/>
      <c r="AC152" s="201"/>
      <c r="AD152" s="201"/>
      <c r="AE152" s="201"/>
      <c r="AF152" s="201"/>
      <c r="AG152" s="201"/>
      <c r="AH152" s="913"/>
      <c r="AI152" s="925"/>
      <c r="AJ152" s="200"/>
      <c r="AK152" s="200"/>
      <c r="AL152" s="200"/>
      <c r="AM152" s="200"/>
      <c r="AN152" s="200"/>
      <c r="AO152" s="200"/>
      <c r="AP152" s="200"/>
      <c r="AQ152" s="200"/>
      <c r="AR152" s="900"/>
      <c r="AS152" s="202"/>
    </row>
    <row r="153" spans="1:52" ht="15.05" customHeight="1">
      <c r="A153" s="1654"/>
      <c r="B153" s="196"/>
      <c r="C153" s="197"/>
      <c r="D153" s="198"/>
      <c r="E153" s="198"/>
      <c r="F153" s="198"/>
      <c r="G153" s="198"/>
      <c r="H153" s="198"/>
      <c r="I153" s="198"/>
      <c r="J153" s="198"/>
      <c r="K153" s="198"/>
      <c r="L153" s="198"/>
      <c r="M153" s="198"/>
      <c r="N153" s="199"/>
      <c r="O153" s="912"/>
      <c r="P153" s="200"/>
      <c r="Q153" s="200"/>
      <c r="R153" s="200"/>
      <c r="S153" s="200"/>
      <c r="T153" s="200"/>
      <c r="U153" s="200"/>
      <c r="V153" s="200"/>
      <c r="W153" s="200"/>
      <c r="X153" s="200"/>
      <c r="Y153" s="200"/>
      <c r="Z153" s="200"/>
      <c r="AA153" s="200"/>
      <c r="AB153" s="201"/>
      <c r="AC153" s="201"/>
      <c r="AD153" s="201"/>
      <c r="AE153" s="201"/>
      <c r="AF153" s="201"/>
      <c r="AG153" s="201"/>
      <c r="AH153" s="913"/>
      <c r="AI153" s="925"/>
      <c r="AJ153" s="200"/>
      <c r="AK153" s="200"/>
      <c r="AL153" s="200"/>
      <c r="AM153" s="200"/>
      <c r="AN153" s="200"/>
      <c r="AO153" s="200"/>
      <c r="AP153" s="200"/>
      <c r="AQ153" s="200"/>
      <c r="AR153" s="900"/>
      <c r="AS153" s="202"/>
    </row>
    <row r="154" spans="1:52" ht="15.05" customHeight="1">
      <c r="A154" s="1655"/>
      <c r="B154" s="217"/>
      <c r="C154" s="218"/>
      <c r="D154" s="219"/>
      <c r="E154" s="219"/>
      <c r="F154" s="219"/>
      <c r="G154" s="219"/>
      <c r="H154" s="219"/>
      <c r="I154" s="219"/>
      <c r="J154" s="219"/>
      <c r="K154" s="219"/>
      <c r="L154" s="219"/>
      <c r="M154" s="219"/>
      <c r="N154" s="220"/>
      <c r="O154" s="918"/>
      <c r="P154" s="221"/>
      <c r="Q154" s="221"/>
      <c r="R154" s="221"/>
      <c r="S154" s="221"/>
      <c r="T154" s="221"/>
      <c r="U154" s="221"/>
      <c r="V154" s="221"/>
      <c r="W154" s="221"/>
      <c r="X154" s="221"/>
      <c r="Y154" s="221"/>
      <c r="Z154" s="221"/>
      <c r="AA154" s="221"/>
      <c r="AB154" s="222"/>
      <c r="AC154" s="222"/>
      <c r="AD154" s="222"/>
      <c r="AE154" s="222"/>
      <c r="AF154" s="222"/>
      <c r="AG154" s="222"/>
      <c r="AH154" s="919"/>
      <c r="AI154" s="928"/>
      <c r="AJ154" s="221"/>
      <c r="AK154" s="221"/>
      <c r="AL154" s="221"/>
      <c r="AM154" s="221"/>
      <c r="AN154" s="221"/>
      <c r="AO154" s="221"/>
      <c r="AP154" s="221"/>
      <c r="AQ154" s="221"/>
      <c r="AR154" s="903"/>
      <c r="AS154" s="223"/>
    </row>
    <row r="155" spans="1:52" ht="15.05" customHeight="1">
      <c r="A155" s="1656" t="s">
        <v>287</v>
      </c>
      <c r="B155" s="210"/>
      <c r="C155" s="211"/>
      <c r="D155" s="212"/>
      <c r="E155" s="212"/>
      <c r="F155" s="212"/>
      <c r="G155" s="212"/>
      <c r="H155" s="212"/>
      <c r="I155" s="212"/>
      <c r="J155" s="212"/>
      <c r="K155" s="212"/>
      <c r="L155" s="212"/>
      <c r="M155" s="212"/>
      <c r="N155" s="213"/>
      <c r="O155" s="916"/>
      <c r="P155" s="214"/>
      <c r="Q155" s="214"/>
      <c r="R155" s="214"/>
      <c r="S155" s="214"/>
      <c r="T155" s="214"/>
      <c r="U155" s="214"/>
      <c r="V155" s="214"/>
      <c r="W155" s="214"/>
      <c r="X155" s="214"/>
      <c r="Y155" s="214"/>
      <c r="Z155" s="214"/>
      <c r="AA155" s="214"/>
      <c r="AB155" s="215"/>
      <c r="AC155" s="215"/>
      <c r="AD155" s="215"/>
      <c r="AE155" s="215"/>
      <c r="AF155" s="215"/>
      <c r="AG155" s="215"/>
      <c r="AH155" s="917"/>
      <c r="AI155" s="927"/>
      <c r="AJ155" s="214"/>
      <c r="AK155" s="214"/>
      <c r="AL155" s="214"/>
      <c r="AM155" s="214"/>
      <c r="AN155" s="214"/>
      <c r="AO155" s="214"/>
      <c r="AP155" s="214"/>
      <c r="AQ155" s="214"/>
      <c r="AR155" s="902"/>
      <c r="AS155" s="216"/>
    </row>
    <row r="156" spans="1:52" ht="15.05" customHeight="1">
      <c r="A156" s="1654"/>
      <c r="B156" s="196"/>
      <c r="C156" s="197"/>
      <c r="D156" s="198"/>
      <c r="E156" s="198"/>
      <c r="F156" s="198"/>
      <c r="G156" s="198"/>
      <c r="H156" s="198"/>
      <c r="I156" s="198"/>
      <c r="J156" s="198"/>
      <c r="K156" s="198"/>
      <c r="L156" s="198"/>
      <c r="M156" s="198"/>
      <c r="N156" s="199"/>
      <c r="O156" s="912"/>
      <c r="P156" s="200"/>
      <c r="Q156" s="200"/>
      <c r="R156" s="200"/>
      <c r="S156" s="200"/>
      <c r="T156" s="200"/>
      <c r="U156" s="200"/>
      <c r="V156" s="200"/>
      <c r="W156" s="200"/>
      <c r="X156" s="200"/>
      <c r="Y156" s="200"/>
      <c r="Z156" s="200"/>
      <c r="AA156" s="200"/>
      <c r="AB156" s="201"/>
      <c r="AC156" s="201"/>
      <c r="AD156" s="201"/>
      <c r="AE156" s="201"/>
      <c r="AF156" s="201"/>
      <c r="AG156" s="201"/>
      <c r="AH156" s="913"/>
      <c r="AI156" s="925"/>
      <c r="AJ156" s="200"/>
      <c r="AK156" s="200"/>
      <c r="AL156" s="200"/>
      <c r="AM156" s="200"/>
      <c r="AN156" s="200"/>
      <c r="AO156" s="200"/>
      <c r="AP156" s="200"/>
      <c r="AQ156" s="200"/>
      <c r="AR156" s="900"/>
      <c r="AS156" s="202"/>
    </row>
    <row r="157" spans="1:52" ht="15.05" customHeight="1">
      <c r="A157" s="1654"/>
      <c r="B157" s="196"/>
      <c r="C157" s="197"/>
      <c r="D157" s="198"/>
      <c r="E157" s="198"/>
      <c r="F157" s="198"/>
      <c r="G157" s="198"/>
      <c r="H157" s="198"/>
      <c r="I157" s="198"/>
      <c r="J157" s="198"/>
      <c r="K157" s="198"/>
      <c r="L157" s="198"/>
      <c r="M157" s="198"/>
      <c r="N157" s="199"/>
      <c r="O157" s="912"/>
      <c r="P157" s="200"/>
      <c r="Q157" s="200"/>
      <c r="R157" s="200"/>
      <c r="S157" s="200"/>
      <c r="T157" s="200"/>
      <c r="U157" s="200"/>
      <c r="V157" s="200"/>
      <c r="W157" s="200"/>
      <c r="X157" s="200"/>
      <c r="Y157" s="200"/>
      <c r="Z157" s="200"/>
      <c r="AA157" s="200"/>
      <c r="AB157" s="201"/>
      <c r="AC157" s="201"/>
      <c r="AD157" s="201"/>
      <c r="AE157" s="201"/>
      <c r="AF157" s="201"/>
      <c r="AG157" s="201"/>
      <c r="AH157" s="913"/>
      <c r="AI157" s="925"/>
      <c r="AJ157" s="200"/>
      <c r="AK157" s="200"/>
      <c r="AL157" s="200"/>
      <c r="AM157" s="200"/>
      <c r="AN157" s="200"/>
      <c r="AO157" s="200"/>
      <c r="AP157" s="200"/>
      <c r="AQ157" s="200"/>
      <c r="AR157" s="900"/>
      <c r="AS157" s="202"/>
    </row>
    <row r="158" spans="1:52" ht="15.05" customHeight="1" thickBot="1">
      <c r="A158" s="1657"/>
      <c r="B158" s="224"/>
      <c r="C158" s="225"/>
      <c r="D158" s="226"/>
      <c r="E158" s="226"/>
      <c r="F158" s="226"/>
      <c r="G158" s="226"/>
      <c r="H158" s="226"/>
      <c r="I158" s="226"/>
      <c r="J158" s="226"/>
      <c r="K158" s="226"/>
      <c r="L158" s="226"/>
      <c r="M158" s="226"/>
      <c r="N158" s="227"/>
      <c r="O158" s="920"/>
      <c r="P158" s="228"/>
      <c r="Q158" s="228"/>
      <c r="R158" s="228"/>
      <c r="S158" s="228"/>
      <c r="T158" s="228"/>
      <c r="U158" s="228"/>
      <c r="V158" s="228"/>
      <c r="W158" s="228"/>
      <c r="X158" s="228"/>
      <c r="Y158" s="228"/>
      <c r="Z158" s="228"/>
      <c r="AA158" s="228"/>
      <c r="AB158" s="229"/>
      <c r="AC158" s="229"/>
      <c r="AD158" s="229"/>
      <c r="AE158" s="229"/>
      <c r="AF158" s="229"/>
      <c r="AG158" s="229"/>
      <c r="AH158" s="921"/>
      <c r="AI158" s="929"/>
      <c r="AJ158" s="228"/>
      <c r="AK158" s="228"/>
      <c r="AL158" s="228"/>
      <c r="AM158" s="228"/>
      <c r="AN158" s="228"/>
      <c r="AO158" s="228"/>
      <c r="AP158" s="228"/>
      <c r="AQ158" s="228"/>
      <c r="AR158" s="904"/>
      <c r="AS158" s="230"/>
    </row>
    <row r="159" spans="1:52" ht="18.8" customHeight="1">
      <c r="A159" s="85"/>
      <c r="B159" s="85"/>
      <c r="C159" s="85"/>
      <c r="D159" s="85"/>
      <c r="E159" s="85"/>
      <c r="F159" s="85"/>
      <c r="G159" s="85"/>
      <c r="H159" s="85"/>
      <c r="I159" s="85"/>
      <c r="J159" s="85"/>
      <c r="K159" s="85"/>
      <c r="L159" s="1651" t="s">
        <v>293</v>
      </c>
      <c r="M159" s="1652"/>
      <c r="N159" s="95" t="s">
        <v>288</v>
      </c>
      <c r="O159" s="922"/>
      <c r="P159" s="231"/>
      <c r="Q159" s="231"/>
      <c r="R159" s="231"/>
      <c r="S159" s="231"/>
      <c r="T159" s="231"/>
      <c r="U159" s="231"/>
      <c r="V159" s="231"/>
      <c r="W159" s="231"/>
      <c r="X159" s="231"/>
      <c r="Y159" s="231"/>
      <c r="Z159" s="231"/>
      <c r="AA159" s="231"/>
      <c r="AB159" s="232"/>
      <c r="AC159" s="232"/>
      <c r="AD159" s="232"/>
      <c r="AE159" s="232"/>
      <c r="AF159" s="232"/>
      <c r="AG159" s="232"/>
      <c r="AH159" s="923"/>
      <c r="AI159" s="930"/>
      <c r="AJ159" s="231"/>
      <c r="AK159" s="231"/>
      <c r="AL159" s="231"/>
      <c r="AM159" s="231"/>
      <c r="AN159" s="231"/>
      <c r="AO159" s="231"/>
      <c r="AP159" s="231"/>
      <c r="AQ159" s="231"/>
      <c r="AR159" s="905"/>
      <c r="AS159" s="233"/>
    </row>
    <row r="160" spans="1:52" ht="15.05" customHeight="1">
      <c r="A160" s="72" t="s">
        <v>221</v>
      </c>
      <c r="B160" s="72"/>
      <c r="C160" s="72"/>
      <c r="D160" s="72"/>
      <c r="E160" s="73"/>
      <c r="F160" s="73"/>
      <c r="G160" s="73"/>
      <c r="H160" s="73"/>
      <c r="I160" s="73"/>
      <c r="J160" s="73"/>
      <c r="K160" s="73"/>
      <c r="L160" s="73"/>
      <c r="M160" s="73"/>
      <c r="N160" s="73"/>
      <c r="O160" s="73"/>
      <c r="P160" s="73"/>
      <c r="Q160" s="73"/>
      <c r="R160" s="73"/>
      <c r="S160" s="73"/>
      <c r="T160" s="73"/>
      <c r="U160" s="73"/>
      <c r="V160" s="73"/>
      <c r="W160" s="73"/>
      <c r="X160" s="73"/>
      <c r="Y160" s="73"/>
      <c r="Z160" s="73"/>
      <c r="AA160" s="73"/>
      <c r="AB160" s="73"/>
      <c r="AC160" s="73"/>
      <c r="AD160" s="73"/>
      <c r="AE160" s="73"/>
      <c r="AF160" s="73"/>
      <c r="AG160" s="73"/>
      <c r="AH160" s="73"/>
      <c r="AI160" s="73"/>
      <c r="AJ160" s="73"/>
      <c r="AK160" s="73"/>
      <c r="AL160" s="73"/>
      <c r="AM160" s="73"/>
      <c r="AN160" s="73"/>
      <c r="AO160" s="73"/>
      <c r="AP160" s="73"/>
      <c r="AQ160" s="73"/>
      <c r="AR160" s="73"/>
      <c r="AS160" s="72"/>
      <c r="AU160" s="78"/>
      <c r="AV160" s="78"/>
      <c r="AW160" s="78"/>
      <c r="AX160" s="78"/>
      <c r="AY160" s="78"/>
      <c r="AZ160" s="77"/>
    </row>
    <row r="161" spans="1:52" ht="15.05" customHeight="1">
      <c r="A161" s="72" t="s">
        <v>495</v>
      </c>
      <c r="B161" s="72"/>
      <c r="C161" s="72"/>
      <c r="D161" s="72"/>
      <c r="E161" s="73"/>
      <c r="F161" s="73"/>
      <c r="G161" s="73"/>
      <c r="H161" s="73"/>
      <c r="I161" s="73"/>
      <c r="J161" s="73"/>
      <c r="K161" s="73"/>
      <c r="L161" s="73"/>
      <c r="M161" s="73"/>
      <c r="N161" s="73"/>
      <c r="O161" s="73"/>
      <c r="P161" s="73"/>
      <c r="Q161" s="73"/>
      <c r="R161" s="73"/>
      <c r="S161" s="73"/>
      <c r="T161" s="73"/>
      <c r="U161" s="73"/>
      <c r="V161" s="73"/>
      <c r="W161" s="73"/>
      <c r="X161" s="73"/>
      <c r="Y161" s="73"/>
      <c r="Z161" s="73"/>
      <c r="AA161" s="73"/>
      <c r="AB161" s="73"/>
      <c r="AC161" s="73"/>
      <c r="AD161" s="73"/>
      <c r="AE161" s="73"/>
      <c r="AF161" s="73"/>
      <c r="AG161" s="73"/>
      <c r="AH161" s="73"/>
      <c r="AI161" s="73"/>
      <c r="AJ161" s="73"/>
      <c r="AK161" s="73"/>
      <c r="AL161" s="73"/>
      <c r="AM161" s="73"/>
      <c r="AN161" s="73"/>
      <c r="AO161" s="73"/>
      <c r="AP161" s="73"/>
      <c r="AQ161" s="73"/>
      <c r="AR161" s="73"/>
      <c r="AS161" s="72"/>
      <c r="AU161" s="78"/>
      <c r="AV161" s="78"/>
      <c r="AW161" s="78"/>
      <c r="AX161" s="78"/>
      <c r="AY161" s="78"/>
      <c r="AZ161" s="77"/>
    </row>
    <row r="162" spans="1:52" ht="15.05" customHeight="1">
      <c r="A162" s="72" t="s">
        <v>142</v>
      </c>
      <c r="B162" s="72"/>
      <c r="C162" s="72"/>
      <c r="D162" s="72"/>
      <c r="E162" s="73"/>
      <c r="F162" s="73"/>
      <c r="G162" s="73"/>
      <c r="H162" s="73"/>
      <c r="I162" s="73"/>
      <c r="J162" s="73"/>
      <c r="K162" s="73"/>
      <c r="L162" s="73"/>
      <c r="M162" s="73"/>
      <c r="N162" s="73"/>
      <c r="O162" s="73"/>
      <c r="P162" s="73"/>
      <c r="Q162" s="73"/>
      <c r="R162" s="73"/>
      <c r="S162" s="73"/>
      <c r="T162" s="73"/>
      <c r="U162" s="73"/>
      <c r="V162" s="73"/>
      <c r="W162" s="73"/>
      <c r="X162" s="73"/>
      <c r="Y162" s="73"/>
      <c r="Z162" s="73"/>
      <c r="AA162" s="73"/>
      <c r="AB162" s="73"/>
      <c r="AC162" s="73"/>
      <c r="AD162" s="73"/>
      <c r="AE162" s="73"/>
      <c r="AF162" s="73"/>
      <c r="AG162" s="73"/>
      <c r="AH162" s="73"/>
      <c r="AI162" s="73"/>
      <c r="AJ162" s="73"/>
      <c r="AK162" s="73"/>
      <c r="AL162" s="73"/>
      <c r="AM162" s="73"/>
      <c r="AN162" s="73"/>
      <c r="AO162" s="73"/>
      <c r="AP162" s="73"/>
      <c r="AQ162" s="73"/>
      <c r="AR162" s="73"/>
      <c r="AS162" s="72"/>
      <c r="AU162" s="78"/>
      <c r="AV162" s="78"/>
      <c r="AW162" s="78"/>
      <c r="AX162" s="78"/>
      <c r="AY162" s="78"/>
      <c r="AZ162" s="77"/>
    </row>
    <row r="163" spans="1:52" ht="15.05" customHeight="1" thickBot="1">
      <c r="A163" s="72" t="s">
        <v>143</v>
      </c>
      <c r="B163" s="72"/>
      <c r="C163" s="72"/>
      <c r="D163" s="72"/>
      <c r="E163" s="73"/>
      <c r="F163" s="73"/>
      <c r="G163" s="73"/>
      <c r="H163" s="73"/>
      <c r="I163" s="73"/>
      <c r="J163" s="73"/>
      <c r="K163" s="73"/>
      <c r="L163" s="73"/>
      <c r="M163" s="73"/>
      <c r="N163" s="73"/>
      <c r="O163" s="73"/>
      <c r="P163" s="73"/>
      <c r="Q163" s="73"/>
      <c r="R163" s="73"/>
      <c r="S163" s="73"/>
      <c r="T163" s="73"/>
      <c r="U163" s="73"/>
      <c r="V163" s="73"/>
      <c r="W163" s="73"/>
      <c r="X163" s="73"/>
      <c r="Y163" s="73"/>
      <c r="Z163" s="73"/>
      <c r="AU163" s="78"/>
      <c r="AV163" s="78"/>
      <c r="AW163" s="78"/>
      <c r="AX163" s="78"/>
      <c r="AY163" s="78"/>
      <c r="AZ163" s="77"/>
    </row>
    <row r="164" spans="1:52" ht="15.05" customHeight="1">
      <c r="A164" s="72" t="s">
        <v>289</v>
      </c>
      <c r="B164" s="72"/>
      <c r="C164" s="72"/>
      <c r="D164" s="72"/>
      <c r="E164" s="73"/>
      <c r="F164" s="73"/>
      <c r="G164" s="73"/>
      <c r="H164" s="73"/>
      <c r="I164" s="73"/>
      <c r="J164" s="73"/>
      <c r="K164" s="73"/>
      <c r="L164" s="73"/>
      <c r="M164" s="73"/>
      <c r="N164" s="73"/>
      <c r="O164" s="73"/>
      <c r="P164" s="73"/>
      <c r="Q164" s="73"/>
      <c r="R164" s="73"/>
      <c r="S164" s="73"/>
      <c r="T164" s="73"/>
      <c r="U164" s="73"/>
      <c r="V164" s="73"/>
      <c r="W164" s="73"/>
      <c r="X164" s="73"/>
      <c r="Y164" s="73"/>
      <c r="Z164" s="73"/>
      <c r="AA164" s="1642" t="s">
        <v>168</v>
      </c>
      <c r="AB164" s="1643"/>
      <c r="AC164" s="1643"/>
      <c r="AD164" s="1643"/>
      <c r="AE164" s="1643"/>
      <c r="AF164" s="1643"/>
      <c r="AG164" s="1643"/>
      <c r="AH164" s="1643"/>
      <c r="AI164" s="1643"/>
      <c r="AJ164" s="1643"/>
      <c r="AK164" s="1643"/>
      <c r="AL164" s="1643"/>
      <c r="AM164" s="1643"/>
      <c r="AN164" s="1643"/>
      <c r="AO164" s="1643"/>
      <c r="AP164" s="1643"/>
      <c r="AQ164" s="1643"/>
      <c r="AR164" s="1643"/>
      <c r="AS164" s="1644"/>
      <c r="AU164" s="78"/>
      <c r="AV164" s="78"/>
      <c r="AW164" s="78"/>
      <c r="AX164" s="78"/>
      <c r="AY164" s="78"/>
      <c r="AZ164" s="77"/>
    </row>
    <row r="165" spans="1:52" ht="15.05" customHeight="1">
      <c r="A165" s="72" t="s">
        <v>290</v>
      </c>
      <c r="B165" s="72"/>
      <c r="C165" s="72"/>
      <c r="D165" s="72"/>
      <c r="E165" s="73"/>
      <c r="F165" s="73"/>
      <c r="G165" s="73"/>
      <c r="H165" s="73"/>
      <c r="I165" s="73"/>
      <c r="J165" s="73"/>
      <c r="K165" s="73"/>
      <c r="L165" s="73"/>
      <c r="M165" s="73"/>
      <c r="N165" s="73"/>
      <c r="O165" s="73"/>
      <c r="P165" s="73"/>
      <c r="Q165" s="73"/>
      <c r="R165" s="73"/>
      <c r="S165" s="73"/>
      <c r="T165" s="73"/>
      <c r="U165" s="73"/>
      <c r="V165" s="73"/>
      <c r="W165" s="73"/>
      <c r="X165" s="73"/>
      <c r="Y165" s="73"/>
      <c r="Z165" s="73"/>
      <c r="AA165" s="1645"/>
      <c r="AB165" s="1646"/>
      <c r="AC165" s="1646"/>
      <c r="AD165" s="1646"/>
      <c r="AE165" s="1646"/>
      <c r="AF165" s="1646"/>
      <c r="AG165" s="1646"/>
      <c r="AH165" s="1646"/>
      <c r="AI165" s="1646"/>
      <c r="AJ165" s="1646"/>
      <c r="AK165" s="1646"/>
      <c r="AL165" s="1646"/>
      <c r="AM165" s="1646"/>
      <c r="AN165" s="1646"/>
      <c r="AO165" s="1646"/>
      <c r="AP165" s="1646"/>
      <c r="AQ165" s="1646"/>
      <c r="AR165" s="1646"/>
      <c r="AS165" s="1647"/>
      <c r="AU165" s="78"/>
      <c r="AV165" s="78"/>
      <c r="AW165" s="78"/>
      <c r="AX165" s="78"/>
      <c r="AY165" s="78"/>
      <c r="AZ165" s="77"/>
    </row>
    <row r="166" spans="1:52" ht="15.05" customHeight="1" thickBot="1">
      <c r="A166" s="72" t="s">
        <v>291</v>
      </c>
      <c r="B166" s="72"/>
      <c r="C166" s="72"/>
      <c r="D166" s="72"/>
      <c r="E166" s="73"/>
      <c r="F166" s="73"/>
      <c r="G166" s="73"/>
      <c r="H166" s="73"/>
      <c r="I166" s="73"/>
      <c r="J166" s="73"/>
      <c r="K166" s="73"/>
      <c r="L166" s="73"/>
      <c r="M166" s="73"/>
      <c r="N166" s="73"/>
      <c r="O166" s="73"/>
      <c r="P166" s="73"/>
      <c r="Q166" s="73"/>
      <c r="R166" s="73"/>
      <c r="S166" s="73"/>
      <c r="T166" s="73"/>
      <c r="U166" s="73"/>
      <c r="V166" s="73"/>
      <c r="W166" s="73"/>
      <c r="X166" s="73"/>
      <c r="Y166" s="73"/>
      <c r="Z166" s="73"/>
      <c r="AA166" s="1648"/>
      <c r="AB166" s="1649"/>
      <c r="AC166" s="1649"/>
      <c r="AD166" s="1649"/>
      <c r="AE166" s="1649"/>
      <c r="AF166" s="1649"/>
      <c r="AG166" s="1649"/>
      <c r="AH166" s="1649"/>
      <c r="AI166" s="1649"/>
      <c r="AJ166" s="1649"/>
      <c r="AK166" s="1649"/>
      <c r="AL166" s="1649"/>
      <c r="AM166" s="1649"/>
      <c r="AN166" s="1649"/>
      <c r="AO166" s="1649"/>
      <c r="AP166" s="1649"/>
      <c r="AQ166" s="1649"/>
      <c r="AR166" s="1649"/>
      <c r="AS166" s="1650"/>
      <c r="AU166" s="78"/>
      <c r="AV166" s="78"/>
      <c r="AW166" s="78"/>
      <c r="AX166" s="78"/>
      <c r="AY166" s="78"/>
      <c r="AZ166" s="77"/>
    </row>
  </sheetData>
  <customSheetViews>
    <customSheetView guid="{AA2843CF-4410-49C5-BE8D-11B5E515E501}" scale="78" showPageBreaks="1" fitToPage="1" printArea="1" view="pageBreakPreview" topLeftCell="U67">
      <selection activeCell="AI85" sqref="AI85"/>
      <rowBreaks count="1" manualBreakCount="1">
        <brk id="84" max="35" man="1"/>
      </rowBreaks>
      <pageMargins left="0.78740157480314965" right="0.39370078740157483" top="0.39370078740157483" bottom="0.39370078740157483" header="0.39370078740157483" footer="0.39370078740157483"/>
      <pageSetup paperSize="8" scale="48" fitToHeight="0" pageOrder="overThenDown" orientation="landscape"/>
      <headerFooter alignWithMargins="0"/>
    </customSheetView>
    <customSheetView guid="{E8BE075C-7DFB-4544-AC90-63F76E05B336}" scale="78" showPageBreaks="1" fitToPage="1" printArea="1" view="pageBreakPreview" topLeftCell="U67">
      <selection activeCell="AI85" sqref="AI85"/>
      <rowBreaks count="1" manualBreakCount="1">
        <brk id="84" max="35" man="1"/>
      </rowBreaks>
      <pageMargins left="0.78740157480314965" right="0.39370078740157483" top="0.39370078740157483" bottom="0.39370078740157483" header="0.39370078740157483" footer="0.39370078740157483"/>
      <pageSetup paperSize="8" scale="48" fitToHeight="0" pageOrder="overThenDown" orientation="landscape"/>
      <headerFooter alignWithMargins="0"/>
    </customSheetView>
  </customSheetViews>
  <mergeCells count="78">
    <mergeCell ref="L75:M75"/>
    <mergeCell ref="AA81:AS83"/>
    <mergeCell ref="A51:A54"/>
    <mergeCell ref="A55:A58"/>
    <mergeCell ref="A63:A66"/>
    <mergeCell ref="A67:A70"/>
    <mergeCell ref="A71:A74"/>
    <mergeCell ref="K5:K6"/>
    <mergeCell ref="L5:L6"/>
    <mergeCell ref="M5:M6"/>
    <mergeCell ref="A59:A62"/>
    <mergeCell ref="A27:A30"/>
    <mergeCell ref="A31:A34"/>
    <mergeCell ref="A35:A38"/>
    <mergeCell ref="A7:A10"/>
    <mergeCell ref="A11:A14"/>
    <mergeCell ref="A15:A18"/>
    <mergeCell ref="A19:A22"/>
    <mergeCell ref="A23:A26"/>
    <mergeCell ref="A39:A42"/>
    <mergeCell ref="A43:A46"/>
    <mergeCell ref="A47:A50"/>
    <mergeCell ref="A2:AS2"/>
    <mergeCell ref="A4:A6"/>
    <mergeCell ref="B4:B6"/>
    <mergeCell ref="C4:C6"/>
    <mergeCell ref="D4:D6"/>
    <mergeCell ref="E4:E6"/>
    <mergeCell ref="F4:F6"/>
    <mergeCell ref="G4:I4"/>
    <mergeCell ref="J4:M4"/>
    <mergeCell ref="N4:N6"/>
    <mergeCell ref="O4:AH4"/>
    <mergeCell ref="AS4:AS6"/>
    <mergeCell ref="G5:G6"/>
    <mergeCell ref="H5:H6"/>
    <mergeCell ref="I5:I6"/>
    <mergeCell ref="J5:J6"/>
    <mergeCell ref="M89:M90"/>
    <mergeCell ref="A91:A94"/>
    <mergeCell ref="A95:A98"/>
    <mergeCell ref="A86:AS86"/>
    <mergeCell ref="A88:A90"/>
    <mergeCell ref="B88:B90"/>
    <mergeCell ref="C88:C90"/>
    <mergeCell ref="D88:D90"/>
    <mergeCell ref="E88:E90"/>
    <mergeCell ref="F88:F90"/>
    <mergeCell ref="G88:I88"/>
    <mergeCell ref="J88:M88"/>
    <mergeCell ref="N88:N90"/>
    <mergeCell ref="O88:AH88"/>
    <mergeCell ref="AS88:AS90"/>
    <mergeCell ref="G89:G90"/>
    <mergeCell ref="A107:A110"/>
    <mergeCell ref="A111:A114"/>
    <mergeCell ref="A115:A118"/>
    <mergeCell ref="K89:K90"/>
    <mergeCell ref="L89:L90"/>
    <mergeCell ref="H89:H90"/>
    <mergeCell ref="I89:I90"/>
    <mergeCell ref="J89:J90"/>
    <mergeCell ref="AI4:AR4"/>
    <mergeCell ref="AI88:AR88"/>
    <mergeCell ref="AA164:AS166"/>
    <mergeCell ref="L159:M159"/>
    <mergeCell ref="A139:A142"/>
    <mergeCell ref="A143:A146"/>
    <mergeCell ref="A147:A150"/>
    <mergeCell ref="A151:A154"/>
    <mergeCell ref="A155:A158"/>
    <mergeCell ref="A119:A122"/>
    <mergeCell ref="A123:A126"/>
    <mergeCell ref="A127:A130"/>
    <mergeCell ref="A131:A134"/>
    <mergeCell ref="A135:A138"/>
    <mergeCell ref="A99:A102"/>
    <mergeCell ref="A103:A106"/>
  </mergeCells>
  <phoneticPr fontId="7"/>
  <pageMargins left="0.78740157480314965" right="0.39370078740157483" top="0.39370078740157483" bottom="0.39370078740157483" header="0.39370078740157483" footer="0.39370078740157483"/>
  <pageSetup paperSize="8" scale="48" fitToHeight="0" pageOrder="overThenDown" orientation="landscape" r:id="rId1"/>
  <headerFooter alignWithMargins="0"/>
  <rowBreaks count="1" manualBreakCount="1">
    <brk id="84" max="35"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V48"/>
  <sheetViews>
    <sheetView view="pageBreakPreview" topLeftCell="A37" zoomScaleNormal="100" zoomScaleSheetLayoutView="100" workbookViewId="0"/>
  </sheetViews>
  <sheetFormatPr defaultRowHeight="12.9"/>
  <cols>
    <col min="1" max="1" width="17.8984375" style="239" customWidth="1"/>
    <col min="2" max="2" width="4.5" style="239" customWidth="1"/>
    <col min="3" max="8" width="9.3984375" style="239" customWidth="1"/>
    <col min="9" max="9" width="10.3984375" style="239" customWidth="1"/>
    <col min="10" max="20" width="9.3984375" style="239" customWidth="1"/>
    <col min="21" max="21" width="2.09765625" style="239" customWidth="1"/>
    <col min="22" max="22" width="9.3984375" style="239" customWidth="1"/>
    <col min="23" max="23" width="1.8984375" style="239" customWidth="1"/>
    <col min="24" max="255" width="9" style="239"/>
    <col min="256" max="256" width="17.8984375" style="239" customWidth="1"/>
    <col min="257" max="257" width="4.5" style="239" customWidth="1"/>
    <col min="258" max="278" width="9.3984375" style="239" customWidth="1"/>
    <col min="279" max="511" width="9" style="239"/>
    <col min="512" max="512" width="17.8984375" style="239" customWidth="1"/>
    <col min="513" max="513" width="4.5" style="239" customWidth="1"/>
    <col min="514" max="534" width="9.3984375" style="239" customWidth="1"/>
    <col min="535" max="767" width="9" style="239"/>
    <col min="768" max="768" width="17.8984375" style="239" customWidth="1"/>
    <col min="769" max="769" width="4.5" style="239" customWidth="1"/>
    <col min="770" max="790" width="9.3984375" style="239" customWidth="1"/>
    <col min="791" max="1023" width="9" style="239"/>
    <col min="1024" max="1024" width="17.8984375" style="239" customWidth="1"/>
    <col min="1025" max="1025" width="4.5" style="239" customWidth="1"/>
    <col min="1026" max="1046" width="9.3984375" style="239" customWidth="1"/>
    <col min="1047" max="1279" width="9" style="239"/>
    <col min="1280" max="1280" width="17.8984375" style="239" customWidth="1"/>
    <col min="1281" max="1281" width="4.5" style="239" customWidth="1"/>
    <col min="1282" max="1302" width="9.3984375" style="239" customWidth="1"/>
    <col min="1303" max="1535" width="9" style="239"/>
    <col min="1536" max="1536" width="17.8984375" style="239" customWidth="1"/>
    <col min="1537" max="1537" width="4.5" style="239" customWidth="1"/>
    <col min="1538" max="1558" width="9.3984375" style="239" customWidth="1"/>
    <col min="1559" max="1791" width="9" style="239"/>
    <col min="1792" max="1792" width="17.8984375" style="239" customWidth="1"/>
    <col min="1793" max="1793" width="4.5" style="239" customWidth="1"/>
    <col min="1794" max="1814" width="9.3984375" style="239" customWidth="1"/>
    <col min="1815" max="2047" width="9" style="239"/>
    <col min="2048" max="2048" width="17.8984375" style="239" customWidth="1"/>
    <col min="2049" max="2049" width="4.5" style="239" customWidth="1"/>
    <col min="2050" max="2070" width="9.3984375" style="239" customWidth="1"/>
    <col min="2071" max="2303" width="9" style="239"/>
    <col min="2304" max="2304" width="17.8984375" style="239" customWidth="1"/>
    <col min="2305" max="2305" width="4.5" style="239" customWidth="1"/>
    <col min="2306" max="2326" width="9.3984375" style="239" customWidth="1"/>
    <col min="2327" max="2559" width="9" style="239"/>
    <col min="2560" max="2560" width="17.8984375" style="239" customWidth="1"/>
    <col min="2561" max="2561" width="4.5" style="239" customWidth="1"/>
    <col min="2562" max="2582" width="9.3984375" style="239" customWidth="1"/>
    <col min="2583" max="2815" width="9" style="239"/>
    <col min="2816" max="2816" width="17.8984375" style="239" customWidth="1"/>
    <col min="2817" max="2817" width="4.5" style="239" customWidth="1"/>
    <col min="2818" max="2838" width="9.3984375" style="239" customWidth="1"/>
    <col min="2839" max="3071" width="9" style="239"/>
    <col min="3072" max="3072" width="17.8984375" style="239" customWidth="1"/>
    <col min="3073" max="3073" width="4.5" style="239" customWidth="1"/>
    <col min="3074" max="3094" width="9.3984375" style="239" customWidth="1"/>
    <col min="3095" max="3327" width="9" style="239"/>
    <col min="3328" max="3328" width="17.8984375" style="239" customWidth="1"/>
    <col min="3329" max="3329" width="4.5" style="239" customWidth="1"/>
    <col min="3330" max="3350" width="9.3984375" style="239" customWidth="1"/>
    <col min="3351" max="3583" width="9" style="239"/>
    <col min="3584" max="3584" width="17.8984375" style="239" customWidth="1"/>
    <col min="3585" max="3585" width="4.5" style="239" customWidth="1"/>
    <col min="3586" max="3606" width="9.3984375" style="239" customWidth="1"/>
    <col min="3607" max="3839" width="9" style="239"/>
    <col min="3840" max="3840" width="17.8984375" style="239" customWidth="1"/>
    <col min="3841" max="3841" width="4.5" style="239" customWidth="1"/>
    <col min="3842" max="3862" width="9.3984375" style="239" customWidth="1"/>
    <col min="3863" max="4095" width="9" style="239"/>
    <col min="4096" max="4096" width="17.8984375" style="239" customWidth="1"/>
    <col min="4097" max="4097" width="4.5" style="239" customWidth="1"/>
    <col min="4098" max="4118" width="9.3984375" style="239" customWidth="1"/>
    <col min="4119" max="4351" width="9" style="239"/>
    <col min="4352" max="4352" width="17.8984375" style="239" customWidth="1"/>
    <col min="4353" max="4353" width="4.5" style="239" customWidth="1"/>
    <col min="4354" max="4374" width="9.3984375" style="239" customWidth="1"/>
    <col min="4375" max="4607" width="9" style="239"/>
    <col min="4608" max="4608" width="17.8984375" style="239" customWidth="1"/>
    <col min="4609" max="4609" width="4.5" style="239" customWidth="1"/>
    <col min="4610" max="4630" width="9.3984375" style="239" customWidth="1"/>
    <col min="4631" max="4863" width="9" style="239"/>
    <col min="4864" max="4864" width="17.8984375" style="239" customWidth="1"/>
    <col min="4865" max="4865" width="4.5" style="239" customWidth="1"/>
    <col min="4866" max="4886" width="9.3984375" style="239" customWidth="1"/>
    <col min="4887" max="5119" width="9" style="239"/>
    <col min="5120" max="5120" width="17.8984375" style="239" customWidth="1"/>
    <col min="5121" max="5121" width="4.5" style="239" customWidth="1"/>
    <col min="5122" max="5142" width="9.3984375" style="239" customWidth="1"/>
    <col min="5143" max="5375" width="9" style="239"/>
    <col min="5376" max="5376" width="17.8984375" style="239" customWidth="1"/>
    <col min="5377" max="5377" width="4.5" style="239" customWidth="1"/>
    <col min="5378" max="5398" width="9.3984375" style="239" customWidth="1"/>
    <col min="5399" max="5631" width="9" style="239"/>
    <col min="5632" max="5632" width="17.8984375" style="239" customWidth="1"/>
    <col min="5633" max="5633" width="4.5" style="239" customWidth="1"/>
    <col min="5634" max="5654" width="9.3984375" style="239" customWidth="1"/>
    <col min="5655" max="5887" width="9" style="239"/>
    <col min="5888" max="5888" width="17.8984375" style="239" customWidth="1"/>
    <col min="5889" max="5889" width="4.5" style="239" customWidth="1"/>
    <col min="5890" max="5910" width="9.3984375" style="239" customWidth="1"/>
    <col min="5911" max="6143" width="9" style="239"/>
    <col min="6144" max="6144" width="17.8984375" style="239" customWidth="1"/>
    <col min="6145" max="6145" width="4.5" style="239" customWidth="1"/>
    <col min="6146" max="6166" width="9.3984375" style="239" customWidth="1"/>
    <col min="6167" max="6399" width="9" style="239"/>
    <col min="6400" max="6400" width="17.8984375" style="239" customWidth="1"/>
    <col min="6401" max="6401" width="4.5" style="239" customWidth="1"/>
    <col min="6402" max="6422" width="9.3984375" style="239" customWidth="1"/>
    <col min="6423" max="6655" width="9" style="239"/>
    <col min="6656" max="6656" width="17.8984375" style="239" customWidth="1"/>
    <col min="6657" max="6657" width="4.5" style="239" customWidth="1"/>
    <col min="6658" max="6678" width="9.3984375" style="239" customWidth="1"/>
    <col min="6679" max="6911" width="9" style="239"/>
    <col min="6912" max="6912" width="17.8984375" style="239" customWidth="1"/>
    <col min="6913" max="6913" width="4.5" style="239" customWidth="1"/>
    <col min="6914" max="6934" width="9.3984375" style="239" customWidth="1"/>
    <col min="6935" max="7167" width="9" style="239"/>
    <col min="7168" max="7168" width="17.8984375" style="239" customWidth="1"/>
    <col min="7169" max="7169" width="4.5" style="239" customWidth="1"/>
    <col min="7170" max="7190" width="9.3984375" style="239" customWidth="1"/>
    <col min="7191" max="7423" width="9" style="239"/>
    <col min="7424" max="7424" width="17.8984375" style="239" customWidth="1"/>
    <col min="7425" max="7425" width="4.5" style="239" customWidth="1"/>
    <col min="7426" max="7446" width="9.3984375" style="239" customWidth="1"/>
    <col min="7447" max="7679" width="9" style="239"/>
    <col min="7680" max="7680" width="17.8984375" style="239" customWidth="1"/>
    <col min="7681" max="7681" width="4.5" style="239" customWidth="1"/>
    <col min="7682" max="7702" width="9.3984375" style="239" customWidth="1"/>
    <col min="7703" max="7935" width="9" style="239"/>
    <col min="7936" max="7936" width="17.8984375" style="239" customWidth="1"/>
    <col min="7937" max="7937" width="4.5" style="239" customWidth="1"/>
    <col min="7938" max="7958" width="9.3984375" style="239" customWidth="1"/>
    <col min="7959" max="8191" width="9" style="239"/>
    <col min="8192" max="8192" width="17.8984375" style="239" customWidth="1"/>
    <col min="8193" max="8193" width="4.5" style="239" customWidth="1"/>
    <col min="8194" max="8214" width="9.3984375" style="239" customWidth="1"/>
    <col min="8215" max="8447" width="9" style="239"/>
    <col min="8448" max="8448" width="17.8984375" style="239" customWidth="1"/>
    <col min="8449" max="8449" width="4.5" style="239" customWidth="1"/>
    <col min="8450" max="8470" width="9.3984375" style="239" customWidth="1"/>
    <col min="8471" max="8703" width="9" style="239"/>
    <col min="8704" max="8704" width="17.8984375" style="239" customWidth="1"/>
    <col min="8705" max="8705" width="4.5" style="239" customWidth="1"/>
    <col min="8706" max="8726" width="9.3984375" style="239" customWidth="1"/>
    <col min="8727" max="8959" width="9" style="239"/>
    <col min="8960" max="8960" width="17.8984375" style="239" customWidth="1"/>
    <col min="8961" max="8961" width="4.5" style="239" customWidth="1"/>
    <col min="8962" max="8982" width="9.3984375" style="239" customWidth="1"/>
    <col min="8983" max="9215" width="9" style="239"/>
    <col min="9216" max="9216" width="17.8984375" style="239" customWidth="1"/>
    <col min="9217" max="9217" width="4.5" style="239" customWidth="1"/>
    <col min="9218" max="9238" width="9.3984375" style="239" customWidth="1"/>
    <col min="9239" max="9471" width="9" style="239"/>
    <col min="9472" max="9472" width="17.8984375" style="239" customWidth="1"/>
    <col min="9473" max="9473" width="4.5" style="239" customWidth="1"/>
    <col min="9474" max="9494" width="9.3984375" style="239" customWidth="1"/>
    <col min="9495" max="9727" width="9" style="239"/>
    <col min="9728" max="9728" width="17.8984375" style="239" customWidth="1"/>
    <col min="9729" max="9729" width="4.5" style="239" customWidth="1"/>
    <col min="9730" max="9750" width="9.3984375" style="239" customWidth="1"/>
    <col min="9751" max="9983" width="9" style="239"/>
    <col min="9984" max="9984" width="17.8984375" style="239" customWidth="1"/>
    <col min="9985" max="9985" width="4.5" style="239" customWidth="1"/>
    <col min="9986" max="10006" width="9.3984375" style="239" customWidth="1"/>
    <col min="10007" max="10239" width="9" style="239"/>
    <col min="10240" max="10240" width="17.8984375" style="239" customWidth="1"/>
    <col min="10241" max="10241" width="4.5" style="239" customWidth="1"/>
    <col min="10242" max="10262" width="9.3984375" style="239" customWidth="1"/>
    <col min="10263" max="10495" width="9" style="239"/>
    <col min="10496" max="10496" width="17.8984375" style="239" customWidth="1"/>
    <col min="10497" max="10497" width="4.5" style="239" customWidth="1"/>
    <col min="10498" max="10518" width="9.3984375" style="239" customWidth="1"/>
    <col min="10519" max="10751" width="9" style="239"/>
    <col min="10752" max="10752" width="17.8984375" style="239" customWidth="1"/>
    <col min="10753" max="10753" width="4.5" style="239" customWidth="1"/>
    <col min="10754" max="10774" width="9.3984375" style="239" customWidth="1"/>
    <col min="10775" max="11007" width="9" style="239"/>
    <col min="11008" max="11008" width="17.8984375" style="239" customWidth="1"/>
    <col min="11009" max="11009" width="4.5" style="239" customWidth="1"/>
    <col min="11010" max="11030" width="9.3984375" style="239" customWidth="1"/>
    <col min="11031" max="11263" width="9" style="239"/>
    <col min="11264" max="11264" width="17.8984375" style="239" customWidth="1"/>
    <col min="11265" max="11265" width="4.5" style="239" customWidth="1"/>
    <col min="11266" max="11286" width="9.3984375" style="239" customWidth="1"/>
    <col min="11287" max="11519" width="9" style="239"/>
    <col min="11520" max="11520" width="17.8984375" style="239" customWidth="1"/>
    <col min="11521" max="11521" width="4.5" style="239" customWidth="1"/>
    <col min="11522" max="11542" width="9.3984375" style="239" customWidth="1"/>
    <col min="11543" max="11775" width="9" style="239"/>
    <col min="11776" max="11776" width="17.8984375" style="239" customWidth="1"/>
    <col min="11777" max="11777" width="4.5" style="239" customWidth="1"/>
    <col min="11778" max="11798" width="9.3984375" style="239" customWidth="1"/>
    <col min="11799" max="12031" width="9" style="239"/>
    <col min="12032" max="12032" width="17.8984375" style="239" customWidth="1"/>
    <col min="12033" max="12033" width="4.5" style="239" customWidth="1"/>
    <col min="12034" max="12054" width="9.3984375" style="239" customWidth="1"/>
    <col min="12055" max="12287" width="9" style="239"/>
    <col min="12288" max="12288" width="17.8984375" style="239" customWidth="1"/>
    <col min="12289" max="12289" width="4.5" style="239" customWidth="1"/>
    <col min="12290" max="12310" width="9.3984375" style="239" customWidth="1"/>
    <col min="12311" max="12543" width="9" style="239"/>
    <col min="12544" max="12544" width="17.8984375" style="239" customWidth="1"/>
    <col min="12545" max="12545" width="4.5" style="239" customWidth="1"/>
    <col min="12546" max="12566" width="9.3984375" style="239" customWidth="1"/>
    <col min="12567" max="12799" width="9" style="239"/>
    <col min="12800" max="12800" width="17.8984375" style="239" customWidth="1"/>
    <col min="12801" max="12801" width="4.5" style="239" customWidth="1"/>
    <col min="12802" max="12822" width="9.3984375" style="239" customWidth="1"/>
    <col min="12823" max="13055" width="9" style="239"/>
    <col min="13056" max="13056" width="17.8984375" style="239" customWidth="1"/>
    <col min="13057" max="13057" width="4.5" style="239" customWidth="1"/>
    <col min="13058" max="13078" width="9.3984375" style="239" customWidth="1"/>
    <col min="13079" max="13311" width="9" style="239"/>
    <col min="13312" max="13312" width="17.8984375" style="239" customWidth="1"/>
    <col min="13313" max="13313" width="4.5" style="239" customWidth="1"/>
    <col min="13314" max="13334" width="9.3984375" style="239" customWidth="1"/>
    <col min="13335" max="13567" width="9" style="239"/>
    <col min="13568" max="13568" width="17.8984375" style="239" customWidth="1"/>
    <col min="13569" max="13569" width="4.5" style="239" customWidth="1"/>
    <col min="13570" max="13590" width="9.3984375" style="239" customWidth="1"/>
    <col min="13591" max="13823" width="9" style="239"/>
    <col min="13824" max="13824" width="17.8984375" style="239" customWidth="1"/>
    <col min="13825" max="13825" width="4.5" style="239" customWidth="1"/>
    <col min="13826" max="13846" width="9.3984375" style="239" customWidth="1"/>
    <col min="13847" max="14079" width="9" style="239"/>
    <col min="14080" max="14080" width="17.8984375" style="239" customWidth="1"/>
    <col min="14081" max="14081" width="4.5" style="239" customWidth="1"/>
    <col min="14082" max="14102" width="9.3984375" style="239" customWidth="1"/>
    <col min="14103" max="14335" width="9" style="239"/>
    <col min="14336" max="14336" width="17.8984375" style="239" customWidth="1"/>
    <col min="14337" max="14337" width="4.5" style="239" customWidth="1"/>
    <col min="14338" max="14358" width="9.3984375" style="239" customWidth="1"/>
    <col min="14359" max="14591" width="9" style="239"/>
    <col min="14592" max="14592" width="17.8984375" style="239" customWidth="1"/>
    <col min="14593" max="14593" width="4.5" style="239" customWidth="1"/>
    <col min="14594" max="14614" width="9.3984375" style="239" customWidth="1"/>
    <col min="14615" max="14847" width="9" style="239"/>
    <col min="14848" max="14848" width="17.8984375" style="239" customWidth="1"/>
    <col min="14849" max="14849" width="4.5" style="239" customWidth="1"/>
    <col min="14850" max="14870" width="9.3984375" style="239" customWidth="1"/>
    <col min="14871" max="15103" width="9" style="239"/>
    <col min="15104" max="15104" width="17.8984375" style="239" customWidth="1"/>
    <col min="15105" max="15105" width="4.5" style="239" customWidth="1"/>
    <col min="15106" max="15126" width="9.3984375" style="239" customWidth="1"/>
    <col min="15127" max="15359" width="9" style="239"/>
    <col min="15360" max="15360" width="17.8984375" style="239" customWidth="1"/>
    <col min="15361" max="15361" width="4.5" style="239" customWidth="1"/>
    <col min="15362" max="15382" width="9.3984375" style="239" customWidth="1"/>
    <col min="15383" max="15615" width="9" style="239"/>
    <col min="15616" max="15616" width="17.8984375" style="239" customWidth="1"/>
    <col min="15617" max="15617" width="4.5" style="239" customWidth="1"/>
    <col min="15618" max="15638" width="9.3984375" style="239" customWidth="1"/>
    <col min="15639" max="15871" width="9" style="239"/>
    <col min="15872" max="15872" width="17.8984375" style="239" customWidth="1"/>
    <col min="15873" max="15873" width="4.5" style="239" customWidth="1"/>
    <col min="15874" max="15894" width="9.3984375" style="239" customWidth="1"/>
    <col min="15895" max="16127" width="9" style="239"/>
    <col min="16128" max="16128" width="17.8984375" style="239" customWidth="1"/>
    <col min="16129" max="16129" width="4.5" style="239" customWidth="1"/>
    <col min="16130" max="16150" width="9.3984375" style="239" customWidth="1"/>
    <col min="16151" max="16384" width="9" style="239"/>
  </cols>
  <sheetData>
    <row r="1" spans="1:21" ht="19.5" customHeight="1">
      <c r="A1" s="238" t="s">
        <v>999</v>
      </c>
      <c r="B1" s="238"/>
    </row>
    <row r="2" spans="1:21" ht="19.5" customHeight="1">
      <c r="A2" s="237" t="s">
        <v>362</v>
      </c>
      <c r="B2" s="238"/>
    </row>
    <row r="3" spans="1:21" ht="14">
      <c r="A3" s="237"/>
      <c r="B3" s="238"/>
    </row>
    <row r="4" spans="1:21" s="240" customFormat="1" ht="18" customHeight="1" thickBot="1">
      <c r="A4" s="240" t="s">
        <v>363</v>
      </c>
      <c r="H4" s="242"/>
      <c r="I4" s="1747" t="s">
        <v>541</v>
      </c>
      <c r="J4" s="1747"/>
      <c r="K4" s="1747"/>
    </row>
    <row r="5" spans="1:21" s="240" customFormat="1" ht="18" customHeight="1">
      <c r="A5" s="1758" t="s">
        <v>364</v>
      </c>
      <c r="B5" s="1759"/>
      <c r="C5" s="1760"/>
      <c r="D5" s="1758" t="s">
        <v>365</v>
      </c>
      <c r="E5" s="1759"/>
      <c r="F5" s="1759"/>
      <c r="G5" s="1760"/>
      <c r="H5" s="246"/>
      <c r="I5" s="1748" t="s">
        <v>366</v>
      </c>
      <c r="J5" s="1749"/>
      <c r="K5" s="1750"/>
      <c r="L5" s="1751"/>
      <c r="M5" s="1752"/>
    </row>
    <row r="6" spans="1:21" s="240" customFormat="1" ht="18" customHeight="1">
      <c r="A6" s="1755" t="s">
        <v>367</v>
      </c>
      <c r="B6" s="1756"/>
      <c r="C6" s="1757"/>
      <c r="D6" s="1761"/>
      <c r="E6" s="1762"/>
      <c r="F6" s="1762"/>
      <c r="G6" s="1763"/>
      <c r="H6" s="246"/>
      <c r="I6" s="1725" t="s">
        <v>368</v>
      </c>
      <c r="J6" s="1726"/>
      <c r="K6" s="1727"/>
      <c r="L6" s="1700"/>
      <c r="M6" s="1701"/>
    </row>
    <row r="7" spans="1:21" s="240" customFormat="1" ht="18" customHeight="1">
      <c r="A7" s="1728" t="s">
        <v>369</v>
      </c>
      <c r="B7" s="1729"/>
      <c r="C7" s="1730"/>
      <c r="D7" s="1764" t="s">
        <v>370</v>
      </c>
      <c r="E7" s="1765"/>
      <c r="F7" s="1734" t="s">
        <v>371</v>
      </c>
      <c r="G7" s="1735"/>
      <c r="I7" s="1697" t="s">
        <v>448</v>
      </c>
      <c r="J7" s="1698"/>
      <c r="K7" s="1699"/>
      <c r="L7" s="1700"/>
      <c r="M7" s="1701"/>
    </row>
    <row r="8" spans="1:21" s="240" customFormat="1" ht="18" customHeight="1">
      <c r="A8" s="1731"/>
      <c r="B8" s="1732"/>
      <c r="C8" s="1733"/>
      <c r="D8" s="304" t="s">
        <v>372</v>
      </c>
      <c r="E8" s="305" t="s">
        <v>373</v>
      </c>
      <c r="F8" s="305" t="s">
        <v>372</v>
      </c>
      <c r="G8" s="306" t="s">
        <v>373</v>
      </c>
      <c r="I8" s="1697" t="s">
        <v>449</v>
      </c>
      <c r="J8" s="1698"/>
      <c r="K8" s="1699"/>
      <c r="L8" s="1700"/>
      <c r="M8" s="1701"/>
    </row>
    <row r="9" spans="1:21" s="240" customFormat="1" ht="18" customHeight="1" thickBot="1">
      <c r="A9" s="1709" t="s">
        <v>374</v>
      </c>
      <c r="B9" s="1710"/>
      <c r="C9" s="1711"/>
      <c r="D9" s="1766" t="s">
        <v>375</v>
      </c>
      <c r="E9" s="1767"/>
      <c r="F9" s="1768"/>
      <c r="G9" s="241" t="s">
        <v>376</v>
      </c>
      <c r="I9" s="1712" t="s">
        <v>450</v>
      </c>
      <c r="J9" s="1713"/>
      <c r="K9" s="1714"/>
      <c r="L9" s="1702"/>
      <c r="M9" s="1703"/>
      <c r="N9" s="242"/>
    </row>
    <row r="10" spans="1:21" s="240" customFormat="1" ht="18" customHeight="1">
      <c r="M10" s="1119"/>
      <c r="N10" s="242"/>
    </row>
    <row r="11" spans="1:21" s="240" customFormat="1" ht="18" customHeight="1" thickBot="1">
      <c r="A11" s="240" t="s">
        <v>542</v>
      </c>
      <c r="M11" s="242"/>
      <c r="N11" s="242"/>
      <c r="O11" s="242"/>
      <c r="P11" s="242"/>
      <c r="Q11" s="242"/>
    </row>
    <row r="12" spans="1:21" s="240" customFormat="1" ht="18" customHeight="1" thickBot="1">
      <c r="A12" s="1736"/>
      <c r="B12" s="1769" t="s">
        <v>544</v>
      </c>
      <c r="C12" s="1770"/>
      <c r="D12" s="1770"/>
      <c r="E12" s="1770"/>
      <c r="F12" s="1770"/>
      <c r="G12" s="1770"/>
      <c r="H12" s="1770"/>
      <c r="I12" s="1770"/>
      <c r="J12" s="1770"/>
      <c r="K12" s="1771"/>
      <c r="L12" s="247"/>
      <c r="M12" s="248"/>
      <c r="N12" s="248"/>
      <c r="O12" s="248"/>
      <c r="P12" s="248"/>
      <c r="Q12" s="248"/>
    </row>
    <row r="13" spans="1:21" s="240" customFormat="1" ht="18" customHeight="1" thickBot="1">
      <c r="A13" s="1737"/>
      <c r="B13" s="1704" t="s">
        <v>377</v>
      </c>
      <c r="C13" s="1705"/>
      <c r="D13" s="1705"/>
      <c r="E13" s="1705"/>
      <c r="F13" s="1705"/>
      <c r="G13" s="1705"/>
      <c r="H13" s="1705"/>
      <c r="I13" s="1705"/>
      <c r="J13" s="1705"/>
      <c r="K13" s="1706"/>
    </row>
    <row r="14" spans="1:21" s="240" customFormat="1" ht="18" customHeight="1" thickBot="1">
      <c r="A14" s="1737"/>
      <c r="B14" s="1704" t="s">
        <v>378</v>
      </c>
      <c r="C14" s="1705"/>
      <c r="D14" s="1705" t="s">
        <v>379</v>
      </c>
      <c r="E14" s="1705"/>
      <c r="F14" s="1705" t="s">
        <v>380</v>
      </c>
      <c r="G14" s="1705"/>
      <c r="H14" s="1705" t="s">
        <v>381</v>
      </c>
      <c r="I14" s="1705"/>
      <c r="J14" s="1705" t="s">
        <v>382</v>
      </c>
      <c r="K14" s="1706"/>
      <c r="R14" s="242"/>
      <c r="S14" s="242"/>
      <c r="T14" s="242"/>
      <c r="U14" s="242"/>
    </row>
    <row r="15" spans="1:21" s="240" customFormat="1" ht="18" customHeight="1" thickBot="1">
      <c r="A15" s="1738"/>
      <c r="B15" s="1707"/>
      <c r="C15" s="1708"/>
      <c r="D15" s="1708"/>
      <c r="E15" s="1708"/>
      <c r="F15" s="1708"/>
      <c r="G15" s="1708"/>
      <c r="H15" s="1091" t="s">
        <v>383</v>
      </c>
      <c r="I15" s="1091" t="s">
        <v>384</v>
      </c>
      <c r="J15" s="1708"/>
      <c r="K15" s="1715"/>
      <c r="R15" s="82"/>
      <c r="S15" s="82"/>
      <c r="T15" s="242"/>
      <c r="U15" s="82"/>
    </row>
    <row r="16" spans="1:21" s="240" customFormat="1" ht="18" customHeight="1">
      <c r="A16" s="243" t="s">
        <v>385</v>
      </c>
      <c r="B16" s="1741"/>
      <c r="C16" s="1742"/>
      <c r="D16" s="1742"/>
      <c r="E16" s="1742"/>
      <c r="F16" s="1742"/>
      <c r="G16" s="1742"/>
      <c r="H16" s="301"/>
      <c r="I16" s="301"/>
      <c r="J16" s="1743"/>
      <c r="K16" s="1744"/>
      <c r="R16" s="1119"/>
      <c r="S16" s="1120"/>
      <c r="T16" s="1121"/>
      <c r="U16" s="1120"/>
    </row>
    <row r="17" spans="1:21" s="240" customFormat="1" ht="18" customHeight="1">
      <c r="A17" s="244" t="s">
        <v>386</v>
      </c>
      <c r="B17" s="1716"/>
      <c r="C17" s="1717"/>
      <c r="D17" s="1717"/>
      <c r="E17" s="1717"/>
      <c r="F17" s="1717"/>
      <c r="G17" s="1717"/>
      <c r="H17" s="302"/>
      <c r="I17" s="302"/>
      <c r="J17" s="1739"/>
      <c r="K17" s="1740"/>
      <c r="R17" s="1119"/>
      <c r="S17" s="1120"/>
      <c r="T17" s="1121"/>
      <c r="U17" s="1120"/>
    </row>
    <row r="18" spans="1:21" s="240" customFormat="1" ht="18" customHeight="1" thickBot="1">
      <c r="A18" s="245" t="s">
        <v>387</v>
      </c>
      <c r="B18" s="1745"/>
      <c r="C18" s="1746"/>
      <c r="D18" s="1746"/>
      <c r="E18" s="1746"/>
      <c r="F18" s="1746"/>
      <c r="G18" s="1746"/>
      <c r="H18" s="303"/>
      <c r="I18" s="303"/>
      <c r="J18" s="1753"/>
      <c r="K18" s="1754"/>
      <c r="R18" s="1122"/>
      <c r="S18" s="1123"/>
      <c r="T18" s="1121"/>
      <c r="U18" s="1123"/>
    </row>
    <row r="19" spans="1:21" s="240" customFormat="1" ht="18" customHeight="1">
      <c r="A19" s="242"/>
      <c r="B19" s="1124" t="s">
        <v>375</v>
      </c>
      <c r="C19" s="1124"/>
      <c r="D19" s="1122"/>
      <c r="E19" s="1122"/>
      <c r="F19" s="1121"/>
      <c r="G19" s="1122"/>
      <c r="H19" s="1122"/>
      <c r="I19" s="1119"/>
      <c r="J19" s="1122"/>
      <c r="K19" s="1122"/>
      <c r="L19" s="1121"/>
      <c r="M19" s="1119"/>
      <c r="N19" s="242"/>
      <c r="O19" s="242"/>
      <c r="P19" s="242"/>
      <c r="Q19" s="242"/>
      <c r="R19" s="242"/>
      <c r="S19" s="242"/>
      <c r="T19" s="242"/>
      <c r="U19" s="242"/>
    </row>
    <row r="20" spans="1:21" s="240" customFormat="1" ht="18" customHeight="1" thickBot="1">
      <c r="A20" s="240" t="s">
        <v>543</v>
      </c>
      <c r="N20" s="242"/>
      <c r="O20" s="242"/>
      <c r="P20" s="242"/>
      <c r="Q20" s="242"/>
      <c r="R20" s="242"/>
      <c r="S20" s="242"/>
      <c r="T20" s="242"/>
      <c r="U20" s="242"/>
    </row>
    <row r="21" spans="1:21" s="240" customFormat="1" ht="18" customHeight="1" thickBot="1">
      <c r="A21" s="1772" t="s">
        <v>388</v>
      </c>
      <c r="B21" s="1773"/>
      <c r="C21" s="1774"/>
      <c r="D21" s="249" t="s">
        <v>389</v>
      </c>
      <c r="E21" s="250" t="s">
        <v>386</v>
      </c>
      <c r="F21" s="251" t="s">
        <v>385</v>
      </c>
      <c r="G21" s="252" t="s">
        <v>387</v>
      </c>
      <c r="N21" s="242"/>
      <c r="O21" s="242"/>
      <c r="P21" s="242"/>
      <c r="Q21" s="242"/>
      <c r="R21" s="242"/>
      <c r="S21" s="242"/>
      <c r="T21" s="242"/>
      <c r="U21" s="242"/>
    </row>
    <row r="22" spans="1:21" s="240" customFormat="1" ht="18" customHeight="1">
      <c r="A22" s="1775" t="s">
        <v>390</v>
      </c>
      <c r="B22" s="1776"/>
      <c r="C22" s="1777"/>
      <c r="D22" s="253" t="s">
        <v>376</v>
      </c>
      <c r="E22" s="280"/>
      <c r="F22" s="281"/>
      <c r="G22" s="282"/>
      <c r="N22" s="242"/>
      <c r="Q22" s="242"/>
      <c r="R22" s="242"/>
      <c r="S22" s="242"/>
      <c r="T22" s="242"/>
      <c r="U22" s="242"/>
    </row>
    <row r="23" spans="1:21" s="240" customFormat="1" ht="18" customHeight="1">
      <c r="A23" s="1683" t="s">
        <v>391</v>
      </c>
      <c r="B23" s="1684"/>
      <c r="C23" s="1685"/>
      <c r="D23" s="254" t="s">
        <v>376</v>
      </c>
      <c r="E23" s="283"/>
      <c r="F23" s="284"/>
      <c r="G23" s="285"/>
    </row>
    <row r="24" spans="1:21" s="240" customFormat="1" ht="18" customHeight="1">
      <c r="A24" s="1683" t="s">
        <v>545</v>
      </c>
      <c r="B24" s="1684"/>
      <c r="C24" s="1685"/>
      <c r="D24" s="254" t="s">
        <v>376</v>
      </c>
      <c r="E24" s="283"/>
      <c r="F24" s="284"/>
      <c r="G24" s="285"/>
    </row>
    <row r="25" spans="1:21" s="240" customFormat="1" ht="18" customHeight="1">
      <c r="A25" s="1683" t="s">
        <v>546</v>
      </c>
      <c r="B25" s="1684"/>
      <c r="C25" s="1685"/>
      <c r="D25" s="254" t="s">
        <v>376</v>
      </c>
      <c r="E25" s="283"/>
      <c r="F25" s="284"/>
      <c r="G25" s="285"/>
    </row>
    <row r="26" spans="1:21" s="240" customFormat="1" ht="18" customHeight="1">
      <c r="A26" s="1683" t="s">
        <v>547</v>
      </c>
      <c r="B26" s="1684"/>
      <c r="C26" s="1685"/>
      <c r="D26" s="254" t="s">
        <v>376</v>
      </c>
      <c r="E26" s="283"/>
      <c r="F26" s="284"/>
      <c r="G26" s="285"/>
    </row>
    <row r="27" spans="1:21" s="240" customFormat="1" ht="18" customHeight="1">
      <c r="A27" s="1683" t="s">
        <v>548</v>
      </c>
      <c r="B27" s="1684"/>
      <c r="C27" s="1685"/>
      <c r="D27" s="254" t="s">
        <v>376</v>
      </c>
      <c r="E27" s="283"/>
      <c r="F27" s="284"/>
      <c r="G27" s="285"/>
    </row>
    <row r="28" spans="1:21" s="240" customFormat="1" ht="18" customHeight="1">
      <c r="A28" s="1683" t="s">
        <v>549</v>
      </c>
      <c r="B28" s="1684"/>
      <c r="C28" s="1685"/>
      <c r="D28" s="254" t="s">
        <v>376</v>
      </c>
      <c r="E28" s="283"/>
      <c r="F28" s="284"/>
      <c r="G28" s="285"/>
    </row>
    <row r="29" spans="1:21" s="240" customFormat="1" ht="18" customHeight="1">
      <c r="A29" s="1683" t="s">
        <v>550</v>
      </c>
      <c r="B29" s="1684"/>
      <c r="C29" s="1685"/>
      <c r="D29" s="254" t="s">
        <v>376</v>
      </c>
      <c r="E29" s="283"/>
      <c r="F29" s="284"/>
      <c r="G29" s="285"/>
    </row>
    <row r="30" spans="1:21" s="240" customFormat="1" ht="18" customHeight="1">
      <c r="A30" s="1683" t="s">
        <v>552</v>
      </c>
      <c r="B30" s="1684"/>
      <c r="C30" s="1685"/>
      <c r="D30" s="254" t="s">
        <v>376</v>
      </c>
      <c r="E30" s="283"/>
      <c r="F30" s="284"/>
      <c r="G30" s="285"/>
    </row>
    <row r="31" spans="1:21" s="240" customFormat="1" ht="18" customHeight="1">
      <c r="A31" s="1683" t="s">
        <v>553</v>
      </c>
      <c r="B31" s="1684"/>
      <c r="C31" s="1685"/>
      <c r="D31" s="254" t="s">
        <v>376</v>
      </c>
      <c r="E31" s="283"/>
      <c r="F31" s="284"/>
      <c r="G31" s="285"/>
    </row>
    <row r="32" spans="1:21" s="240" customFormat="1" ht="18" customHeight="1">
      <c r="A32" s="1683" t="s">
        <v>554</v>
      </c>
      <c r="B32" s="1684"/>
      <c r="C32" s="1685"/>
      <c r="D32" s="254" t="s">
        <v>376</v>
      </c>
      <c r="E32" s="283"/>
      <c r="F32" s="284"/>
      <c r="G32" s="285"/>
    </row>
    <row r="33" spans="1:22" s="240" customFormat="1" ht="18" customHeight="1" thickBot="1">
      <c r="A33" s="1686" t="s">
        <v>427</v>
      </c>
      <c r="B33" s="1687"/>
      <c r="C33" s="1688"/>
      <c r="D33" s="255" t="s">
        <v>392</v>
      </c>
      <c r="E33" s="286"/>
      <c r="F33" s="287"/>
      <c r="G33" s="288"/>
      <c r="L33" s="256"/>
    </row>
    <row r="34" spans="1:22" s="240" customFormat="1" ht="18" customHeight="1">
      <c r="A34" s="1721" t="s">
        <v>562</v>
      </c>
      <c r="B34" s="1722"/>
      <c r="C34" s="1723"/>
      <c r="D34" s="258" t="s">
        <v>561</v>
      </c>
      <c r="E34" s="289"/>
      <c r="F34" s="290"/>
      <c r="G34" s="291"/>
      <c r="L34" s="256"/>
    </row>
    <row r="35" spans="1:22" s="240" customFormat="1" ht="18" customHeight="1" thickBot="1">
      <c r="A35" s="1718" t="s">
        <v>555</v>
      </c>
      <c r="B35" s="1719"/>
      <c r="C35" s="1720"/>
      <c r="D35" s="257" t="s">
        <v>392</v>
      </c>
      <c r="E35" s="292"/>
      <c r="F35" s="293"/>
      <c r="G35" s="294"/>
      <c r="L35" s="256"/>
    </row>
    <row r="36" spans="1:22" s="240" customFormat="1" ht="18" customHeight="1" thickBot="1">
      <c r="A36" s="1686" t="s">
        <v>556</v>
      </c>
      <c r="B36" s="1687"/>
      <c r="C36" s="1688"/>
      <c r="D36" s="255" t="s">
        <v>392</v>
      </c>
      <c r="E36" s="286"/>
      <c r="F36" s="287"/>
      <c r="G36" s="288"/>
      <c r="L36" s="256"/>
    </row>
    <row r="37" spans="1:22" s="240" customFormat="1" ht="18" customHeight="1"/>
    <row r="38" spans="1:22" ht="18" customHeight="1" thickBot="1">
      <c r="A38" s="239" t="s">
        <v>551</v>
      </c>
      <c r="U38" s="259"/>
      <c r="V38" s="259"/>
    </row>
    <row r="39" spans="1:22" s="240" customFormat="1" ht="18" customHeight="1">
      <c r="A39" s="1689" t="s">
        <v>393</v>
      </c>
      <c r="B39" s="1690"/>
      <c r="C39" s="260" t="s">
        <v>428</v>
      </c>
      <c r="D39" s="261" t="s">
        <v>557</v>
      </c>
      <c r="E39" s="262" t="s">
        <v>394</v>
      </c>
      <c r="F39" s="261" t="s">
        <v>395</v>
      </c>
      <c r="G39" s="262" t="s">
        <v>396</v>
      </c>
      <c r="H39" s="261" t="s">
        <v>397</v>
      </c>
      <c r="I39" s="262" t="s">
        <v>398</v>
      </c>
      <c r="J39" s="261" t="s">
        <v>399</v>
      </c>
      <c r="K39" s="262" t="s">
        <v>400</v>
      </c>
      <c r="L39" s="263" t="s">
        <v>558</v>
      </c>
      <c r="M39" s="264"/>
      <c r="N39" s="264"/>
      <c r="O39" s="1747"/>
      <c r="P39" s="1747"/>
      <c r="Q39" s="1747"/>
      <c r="R39" s="242"/>
      <c r="S39" s="242"/>
      <c r="T39" s="264"/>
      <c r="U39" s="264"/>
      <c r="V39" s="264"/>
    </row>
    <row r="40" spans="1:22" ht="18" customHeight="1">
      <c r="A40" s="1691" t="s">
        <v>406</v>
      </c>
      <c r="B40" s="1692"/>
      <c r="C40" s="295"/>
      <c r="D40" s="296"/>
      <c r="E40" s="296"/>
      <c r="F40" s="296"/>
      <c r="G40" s="296"/>
      <c r="H40" s="296"/>
      <c r="I40" s="296"/>
      <c r="J40" s="296"/>
      <c r="K40" s="296"/>
      <c r="L40" s="297"/>
      <c r="M40" s="265"/>
      <c r="N40" s="265"/>
      <c r="O40" s="1724"/>
      <c r="P40" s="1724"/>
      <c r="Q40" s="1724"/>
      <c r="R40" s="1696"/>
      <c r="S40" s="1696"/>
      <c r="T40" s="265"/>
      <c r="U40" s="265"/>
      <c r="V40" s="265"/>
    </row>
    <row r="41" spans="1:22" ht="18" customHeight="1" thickBot="1">
      <c r="A41" s="1693" t="s">
        <v>407</v>
      </c>
      <c r="B41" s="1694"/>
      <c r="C41" s="298"/>
      <c r="D41" s="299"/>
      <c r="E41" s="299"/>
      <c r="F41" s="299"/>
      <c r="G41" s="299"/>
      <c r="H41" s="299"/>
      <c r="I41" s="299"/>
      <c r="J41" s="299"/>
      <c r="K41" s="299"/>
      <c r="L41" s="300"/>
      <c r="M41" s="78"/>
      <c r="N41" s="78"/>
      <c r="O41" s="1724"/>
      <c r="P41" s="1724"/>
      <c r="Q41" s="1724"/>
      <c r="R41" s="1696"/>
      <c r="S41" s="1696"/>
      <c r="T41" s="78"/>
      <c r="U41" s="78"/>
      <c r="V41" s="78"/>
    </row>
    <row r="42" spans="1:22" ht="18" customHeight="1" thickBot="1">
      <c r="O42" s="1695"/>
      <c r="P42" s="1695"/>
      <c r="Q42" s="1695"/>
      <c r="R42" s="1696"/>
      <c r="S42" s="1696"/>
      <c r="U42" s="259"/>
      <c r="V42" s="259"/>
    </row>
    <row r="43" spans="1:22" s="240" customFormat="1" ht="18" customHeight="1">
      <c r="A43" s="1689" t="s">
        <v>393</v>
      </c>
      <c r="B43" s="1690"/>
      <c r="C43" s="260" t="s">
        <v>429</v>
      </c>
      <c r="D43" s="261" t="s">
        <v>559</v>
      </c>
      <c r="E43" s="261" t="s">
        <v>401</v>
      </c>
      <c r="F43" s="261" t="s">
        <v>402</v>
      </c>
      <c r="G43" s="261" t="s">
        <v>403</v>
      </c>
      <c r="H43" s="261" t="s">
        <v>404</v>
      </c>
      <c r="I43" s="261" t="s">
        <v>405</v>
      </c>
      <c r="J43" s="261" t="s">
        <v>410</v>
      </c>
      <c r="K43" s="261" t="s">
        <v>411</v>
      </c>
      <c r="L43" s="263" t="s">
        <v>560</v>
      </c>
      <c r="M43" s="264"/>
      <c r="N43" s="264"/>
      <c r="O43" s="1695"/>
      <c r="P43" s="1695"/>
      <c r="Q43" s="1695"/>
      <c r="R43" s="1696"/>
      <c r="S43" s="1696"/>
      <c r="V43" s="264"/>
    </row>
    <row r="44" spans="1:22" ht="18" customHeight="1">
      <c r="A44" s="1691" t="s">
        <v>406</v>
      </c>
      <c r="B44" s="1692"/>
      <c r="C44" s="295"/>
      <c r="D44" s="296"/>
      <c r="E44" s="296"/>
      <c r="F44" s="296"/>
      <c r="G44" s="296"/>
      <c r="H44" s="296"/>
      <c r="I44" s="296"/>
      <c r="J44" s="296"/>
      <c r="K44" s="296"/>
      <c r="L44" s="297"/>
      <c r="M44" s="265"/>
      <c r="N44" s="265"/>
      <c r="O44" s="265"/>
      <c r="V44" s="265"/>
    </row>
    <row r="45" spans="1:22" ht="18" customHeight="1" thickBot="1">
      <c r="A45" s="1693" t="s">
        <v>407</v>
      </c>
      <c r="B45" s="1694"/>
      <c r="C45" s="298"/>
      <c r="D45" s="299"/>
      <c r="E45" s="299"/>
      <c r="F45" s="299"/>
      <c r="G45" s="299"/>
      <c r="H45" s="299"/>
      <c r="I45" s="299"/>
      <c r="J45" s="299"/>
      <c r="K45" s="299"/>
      <c r="L45" s="300"/>
      <c r="M45" s="78"/>
      <c r="N45" s="78"/>
      <c r="O45" s="78"/>
      <c r="P45" s="78"/>
      <c r="Q45" s="78"/>
      <c r="R45" s="78"/>
      <c r="S45" s="78"/>
      <c r="T45" s="78"/>
      <c r="U45" s="78"/>
      <c r="V45" s="78"/>
    </row>
    <row r="46" spans="1:22" ht="18" customHeight="1" thickBot="1">
      <c r="A46" s="266" t="s">
        <v>408</v>
      </c>
    </row>
    <row r="47" spans="1:22" ht="18" customHeight="1">
      <c r="H47" s="1613" t="s">
        <v>168</v>
      </c>
      <c r="I47" s="1614"/>
      <c r="J47" s="1614"/>
      <c r="K47" s="1614"/>
      <c r="L47" s="1614"/>
      <c r="M47" s="1615"/>
    </row>
    <row r="48" spans="1:22" ht="18" customHeight="1" thickBot="1">
      <c r="A48" s="239" t="s">
        <v>409</v>
      </c>
      <c r="H48" s="1616"/>
      <c r="I48" s="1617"/>
      <c r="J48" s="1617"/>
      <c r="K48" s="1617"/>
      <c r="L48" s="1617"/>
      <c r="M48" s="1618"/>
    </row>
  </sheetData>
  <customSheetViews>
    <customSheetView guid="{AA2843CF-4410-49C5-BE8D-11B5E515E501}" scale="75" showPageBreaks="1" printArea="1" view="pageBreakPreview">
      <selection activeCell="Q10" sqref="Q10"/>
      <colBreaks count="1" manualBreakCount="1">
        <brk id="21" max="39" man="1"/>
      </colBreaks>
      <pageMargins left="0.7" right="0.7" top="0.75" bottom="0.75" header="0.3" footer="0.3"/>
      <pageSetup paperSize="9" scale="68" orientation="portrait"/>
    </customSheetView>
    <customSheetView guid="{E8BE075C-7DFB-4544-AC90-63F76E05B336}" scale="75" showPageBreaks="1" printArea="1" view="pageBreakPreview">
      <selection activeCell="Q10" sqref="Q10"/>
      <colBreaks count="1" manualBreakCount="1">
        <brk id="21" max="39" man="1"/>
      </colBreaks>
      <pageMargins left="0.7" right="0.7" top="0.75" bottom="0.75" header="0.3" footer="0.3"/>
      <pageSetup paperSize="9" scale="68" orientation="portrait"/>
    </customSheetView>
  </customSheetViews>
  <mergeCells count="72">
    <mergeCell ref="A24:C24"/>
    <mergeCell ref="D18:E18"/>
    <mergeCell ref="F18:G18"/>
    <mergeCell ref="A21:C21"/>
    <mergeCell ref="A22:C22"/>
    <mergeCell ref="A23:C23"/>
    <mergeCell ref="A25:C25"/>
    <mergeCell ref="B18:C18"/>
    <mergeCell ref="O39:Q39"/>
    <mergeCell ref="I4:K4"/>
    <mergeCell ref="O40:Q40"/>
    <mergeCell ref="I5:K5"/>
    <mergeCell ref="L5:M5"/>
    <mergeCell ref="J18:K18"/>
    <mergeCell ref="A6:C6"/>
    <mergeCell ref="A5:C5"/>
    <mergeCell ref="D5:G5"/>
    <mergeCell ref="D6:G6"/>
    <mergeCell ref="D7:E7"/>
    <mergeCell ref="D9:F9"/>
    <mergeCell ref="B12:K12"/>
    <mergeCell ref="A27:C27"/>
    <mergeCell ref="A12:A15"/>
    <mergeCell ref="F17:G17"/>
    <mergeCell ref="J17:K17"/>
    <mergeCell ref="B16:C16"/>
    <mergeCell ref="D16:E16"/>
    <mergeCell ref="F16:G16"/>
    <mergeCell ref="J16:K16"/>
    <mergeCell ref="I6:K6"/>
    <mergeCell ref="L6:M6"/>
    <mergeCell ref="A7:C8"/>
    <mergeCell ref="F7:G7"/>
    <mergeCell ref="L7:M7"/>
    <mergeCell ref="O42:Q42"/>
    <mergeCell ref="R42:S42"/>
    <mergeCell ref="A30:C30"/>
    <mergeCell ref="A31:C31"/>
    <mergeCell ref="A32:C32"/>
    <mergeCell ref="A35:C35"/>
    <mergeCell ref="A36:C36"/>
    <mergeCell ref="A34:C34"/>
    <mergeCell ref="O41:Q41"/>
    <mergeCell ref="R41:S41"/>
    <mergeCell ref="R40:S40"/>
    <mergeCell ref="O43:Q43"/>
    <mergeCell ref="R43:S43"/>
    <mergeCell ref="I8:K8"/>
    <mergeCell ref="L8:M8"/>
    <mergeCell ref="I7:K7"/>
    <mergeCell ref="L9:M9"/>
    <mergeCell ref="B13:K13"/>
    <mergeCell ref="B14:C15"/>
    <mergeCell ref="D14:E15"/>
    <mergeCell ref="A9:C9"/>
    <mergeCell ref="I9:K9"/>
    <mergeCell ref="F14:G15"/>
    <mergeCell ref="H14:I14"/>
    <mergeCell ref="J14:K15"/>
    <mergeCell ref="B17:C17"/>
    <mergeCell ref="D17:E17"/>
    <mergeCell ref="H47:M48"/>
    <mergeCell ref="A26:C26"/>
    <mergeCell ref="A33:C33"/>
    <mergeCell ref="A39:B39"/>
    <mergeCell ref="A40:B40"/>
    <mergeCell ref="A41:B41"/>
    <mergeCell ref="A43:B43"/>
    <mergeCell ref="A44:B44"/>
    <mergeCell ref="A45:B45"/>
    <mergeCell ref="A28:C28"/>
    <mergeCell ref="A29:C29"/>
  </mergeCells>
  <phoneticPr fontId="7"/>
  <pageMargins left="0.7" right="0.7" top="0.75" bottom="0.75" header="0.3" footer="0.3"/>
  <pageSetup paperSize="9" scale="68" orientation="portrait" r:id="rId1"/>
  <colBreaks count="1" manualBreakCount="1">
    <brk id="21" max="39"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3:F78"/>
  <sheetViews>
    <sheetView view="pageBreakPreview" topLeftCell="A64" zoomScaleNormal="100" zoomScaleSheetLayoutView="100" workbookViewId="0">
      <selection activeCell="B3" sqref="B3"/>
    </sheetView>
  </sheetViews>
  <sheetFormatPr defaultColWidth="9" defaultRowHeight="12.4"/>
  <cols>
    <col min="1" max="1" width="1.59765625" style="4" customWidth="1"/>
    <col min="2" max="2" width="3.59765625" style="4" customWidth="1"/>
    <col min="3" max="3" width="21.59765625" style="4" customWidth="1"/>
    <col min="4" max="4" width="68.69921875" style="4" customWidth="1"/>
    <col min="5" max="6" width="7.59765625" style="4" customWidth="1"/>
    <col min="7" max="16384" width="9" style="4"/>
  </cols>
  <sheetData>
    <row r="3" spans="2:6" ht="18.8" customHeight="1">
      <c r="B3" s="97" t="s">
        <v>164</v>
      </c>
      <c r="D3" s="1094"/>
    </row>
    <row r="5" spans="2:6">
      <c r="B5" s="1143" t="s">
        <v>2</v>
      </c>
      <c r="C5" s="1145" t="s">
        <v>3</v>
      </c>
      <c r="D5" s="1147" t="s">
        <v>4</v>
      </c>
      <c r="E5" s="1147" t="s">
        <v>5</v>
      </c>
      <c r="F5" s="1149"/>
    </row>
    <row r="6" spans="2:6">
      <c r="B6" s="1144"/>
      <c r="C6" s="1146"/>
      <c r="D6" s="1148"/>
      <c r="E6" s="1047" t="s">
        <v>6</v>
      </c>
      <c r="F6" s="98" t="s">
        <v>7</v>
      </c>
    </row>
    <row r="7" spans="2:6">
      <c r="B7" s="126">
        <v>1</v>
      </c>
      <c r="C7" s="125" t="s">
        <v>334</v>
      </c>
      <c r="D7" s="99" t="s">
        <v>335</v>
      </c>
      <c r="E7" s="100" t="s">
        <v>336</v>
      </c>
      <c r="F7" s="101" t="s">
        <v>337</v>
      </c>
    </row>
    <row r="8" spans="2:6">
      <c r="B8" s="119">
        <v>2</v>
      </c>
      <c r="C8" s="117" t="s">
        <v>338</v>
      </c>
      <c r="D8" s="102" t="s">
        <v>423</v>
      </c>
      <c r="E8" s="103" t="s">
        <v>337</v>
      </c>
      <c r="F8" s="104"/>
    </row>
    <row r="9" spans="2:6">
      <c r="B9" s="119">
        <v>3</v>
      </c>
      <c r="C9" s="117" t="s">
        <v>339</v>
      </c>
      <c r="D9" s="102" t="s">
        <v>536</v>
      </c>
      <c r="E9" s="103" t="s">
        <v>337</v>
      </c>
      <c r="F9" s="104"/>
    </row>
    <row r="10" spans="2:6">
      <c r="B10" s="119">
        <v>4</v>
      </c>
      <c r="C10" s="117" t="s">
        <v>9</v>
      </c>
      <c r="D10" s="102" t="s">
        <v>461</v>
      </c>
      <c r="E10" s="103" t="s">
        <v>337</v>
      </c>
      <c r="F10" s="104"/>
    </row>
    <row r="11" spans="2:6">
      <c r="B11" s="119">
        <v>5</v>
      </c>
      <c r="C11" s="117" t="s">
        <v>10</v>
      </c>
      <c r="D11" s="102" t="s">
        <v>424</v>
      </c>
      <c r="E11" s="103" t="s">
        <v>337</v>
      </c>
      <c r="F11" s="104"/>
    </row>
    <row r="12" spans="2:6">
      <c r="B12" s="119">
        <v>6</v>
      </c>
      <c r="C12" s="117" t="s">
        <v>11</v>
      </c>
      <c r="D12" s="102" t="s">
        <v>537</v>
      </c>
      <c r="E12" s="103" t="s">
        <v>337</v>
      </c>
      <c r="F12" s="104"/>
    </row>
    <row r="13" spans="2:6">
      <c r="B13" s="119">
        <v>7</v>
      </c>
      <c r="C13" s="117" t="s">
        <v>12</v>
      </c>
      <c r="D13" s="102" t="s">
        <v>538</v>
      </c>
      <c r="E13" s="103" t="s">
        <v>337</v>
      </c>
      <c r="F13" s="104"/>
    </row>
    <row r="14" spans="2:6">
      <c r="B14" s="119">
        <v>8</v>
      </c>
      <c r="C14" s="117" t="s">
        <v>13</v>
      </c>
      <c r="D14" s="102" t="s">
        <v>1047</v>
      </c>
      <c r="E14" s="103" t="s">
        <v>337</v>
      </c>
      <c r="F14" s="104"/>
    </row>
    <row r="15" spans="2:6">
      <c r="B15" s="119">
        <v>9</v>
      </c>
      <c r="C15" s="117" t="s">
        <v>340</v>
      </c>
      <c r="D15" s="102" t="s">
        <v>462</v>
      </c>
      <c r="E15" s="103" t="s">
        <v>337</v>
      </c>
      <c r="F15" s="104"/>
    </row>
    <row r="16" spans="2:6">
      <c r="B16" s="119">
        <v>10</v>
      </c>
      <c r="C16" s="117" t="s">
        <v>341</v>
      </c>
      <c r="D16" s="102" t="s">
        <v>463</v>
      </c>
      <c r="E16" s="103" t="s">
        <v>337</v>
      </c>
      <c r="F16" s="104"/>
    </row>
    <row r="17" spans="2:6">
      <c r="B17" s="119">
        <v>11</v>
      </c>
      <c r="C17" s="117" t="s">
        <v>342</v>
      </c>
      <c r="D17" s="107" t="s">
        <v>1096</v>
      </c>
      <c r="E17" s="103" t="s">
        <v>337</v>
      </c>
      <c r="F17" s="104"/>
    </row>
    <row r="18" spans="2:6">
      <c r="B18" s="119">
        <v>12</v>
      </c>
      <c r="C18" s="117" t="s">
        <v>464</v>
      </c>
      <c r="D18" s="1018" t="s">
        <v>465</v>
      </c>
      <c r="E18" s="103" t="s">
        <v>337</v>
      </c>
      <c r="F18" s="104"/>
    </row>
    <row r="19" spans="2:6">
      <c r="B19" s="119">
        <v>13</v>
      </c>
      <c r="C19" s="117" t="s">
        <v>444</v>
      </c>
      <c r="D19" s="1018" t="s">
        <v>1097</v>
      </c>
      <c r="E19" s="103" t="s">
        <v>337</v>
      </c>
      <c r="F19" s="104"/>
    </row>
    <row r="20" spans="2:6">
      <c r="B20" s="119">
        <v>14</v>
      </c>
      <c r="C20" s="117" t="s">
        <v>466</v>
      </c>
      <c r="D20" s="105" t="s">
        <v>960</v>
      </c>
      <c r="E20" s="103" t="s">
        <v>337</v>
      </c>
      <c r="F20" s="104"/>
    </row>
    <row r="21" spans="2:6">
      <c r="B21" s="119">
        <v>15</v>
      </c>
      <c r="C21" s="117" t="s">
        <v>467</v>
      </c>
      <c r="D21" s="105" t="s">
        <v>470</v>
      </c>
      <c r="E21" s="103" t="s">
        <v>337</v>
      </c>
      <c r="F21" s="104"/>
    </row>
    <row r="22" spans="2:6">
      <c r="B22" s="119">
        <v>16</v>
      </c>
      <c r="C22" s="117" t="s">
        <v>468</v>
      </c>
      <c r="D22" s="105" t="s">
        <v>471</v>
      </c>
      <c r="E22" s="103" t="s">
        <v>337</v>
      </c>
      <c r="F22" s="104"/>
    </row>
    <row r="23" spans="2:6">
      <c r="B23" s="119">
        <v>17</v>
      </c>
      <c r="C23" s="117" t="s">
        <v>469</v>
      </c>
      <c r="D23" s="105" t="s">
        <v>961</v>
      </c>
      <c r="E23" s="103" t="s">
        <v>337</v>
      </c>
      <c r="F23" s="104"/>
    </row>
    <row r="24" spans="2:6">
      <c r="B24" s="119">
        <v>18</v>
      </c>
      <c r="C24" s="117" t="s">
        <v>14</v>
      </c>
      <c r="D24" s="105" t="s">
        <v>343</v>
      </c>
      <c r="E24" s="103" t="s">
        <v>337</v>
      </c>
      <c r="F24" s="104"/>
    </row>
    <row r="25" spans="2:6">
      <c r="B25" s="119">
        <v>19</v>
      </c>
      <c r="C25" s="117" t="s">
        <v>15</v>
      </c>
      <c r="D25" s="1018" t="s">
        <v>1065</v>
      </c>
      <c r="E25" s="103" t="s">
        <v>337</v>
      </c>
      <c r="F25" s="104"/>
    </row>
    <row r="26" spans="2:6">
      <c r="B26" s="119">
        <v>20</v>
      </c>
      <c r="C26" s="117" t="s">
        <v>442</v>
      </c>
      <c r="D26" s="105" t="s">
        <v>344</v>
      </c>
      <c r="E26" s="103" t="s">
        <v>337</v>
      </c>
      <c r="F26" s="104"/>
    </row>
    <row r="27" spans="2:6">
      <c r="B27" s="119">
        <v>21</v>
      </c>
      <c r="C27" s="117" t="s">
        <v>443</v>
      </c>
      <c r="D27" s="102" t="s">
        <v>480</v>
      </c>
      <c r="E27" s="103" t="s">
        <v>336</v>
      </c>
      <c r="F27" s="104" t="s">
        <v>337</v>
      </c>
    </row>
    <row r="28" spans="2:6">
      <c r="B28" s="119">
        <v>22</v>
      </c>
      <c r="C28" s="117" t="s">
        <v>345</v>
      </c>
      <c r="D28" s="102" t="s">
        <v>346</v>
      </c>
      <c r="E28" s="103" t="s">
        <v>337</v>
      </c>
      <c r="F28" s="104"/>
    </row>
    <row r="29" spans="2:6">
      <c r="B29" s="119">
        <v>23</v>
      </c>
      <c r="C29" s="117" t="s">
        <v>16</v>
      </c>
      <c r="D29" s="102" t="s">
        <v>347</v>
      </c>
      <c r="E29" s="106" t="s">
        <v>337</v>
      </c>
      <c r="F29" s="104"/>
    </row>
    <row r="30" spans="2:6">
      <c r="B30" s="119">
        <v>24</v>
      </c>
      <c r="C30" s="117" t="s">
        <v>539</v>
      </c>
      <c r="D30" s="102" t="s">
        <v>540</v>
      </c>
      <c r="E30" s="103" t="s">
        <v>336</v>
      </c>
      <c r="F30" s="104" t="s">
        <v>337</v>
      </c>
    </row>
    <row r="31" spans="2:6">
      <c r="B31" s="119">
        <v>25</v>
      </c>
      <c r="C31" s="117" t="s">
        <v>17</v>
      </c>
      <c r="D31" s="102" t="s">
        <v>348</v>
      </c>
      <c r="E31" s="103" t="s">
        <v>337</v>
      </c>
      <c r="F31" s="104"/>
    </row>
    <row r="32" spans="2:6">
      <c r="B32" s="119">
        <v>26</v>
      </c>
      <c r="C32" s="109" t="s">
        <v>349</v>
      </c>
      <c r="D32" s="107" t="s">
        <v>953</v>
      </c>
      <c r="E32" s="106"/>
      <c r="F32" s="108" t="s">
        <v>337</v>
      </c>
    </row>
    <row r="33" spans="2:6">
      <c r="B33" s="119">
        <v>27</v>
      </c>
      <c r="C33" s="117" t="s">
        <v>350</v>
      </c>
      <c r="D33" s="102" t="s">
        <v>954</v>
      </c>
      <c r="E33" s="103"/>
      <c r="F33" s="104" t="s">
        <v>337</v>
      </c>
    </row>
    <row r="34" spans="2:6">
      <c r="B34" s="119">
        <v>28</v>
      </c>
      <c r="C34" s="109" t="s">
        <v>351</v>
      </c>
      <c r="D34" s="102" t="s">
        <v>955</v>
      </c>
      <c r="E34" s="103"/>
      <c r="F34" s="104" t="s">
        <v>337</v>
      </c>
    </row>
    <row r="35" spans="2:6">
      <c r="B35" s="119">
        <v>29</v>
      </c>
      <c r="C35" s="117" t="s">
        <v>949</v>
      </c>
      <c r="D35" s="102" t="s">
        <v>956</v>
      </c>
      <c r="E35" s="103"/>
      <c r="F35" s="104" t="s">
        <v>337</v>
      </c>
    </row>
    <row r="36" spans="2:6">
      <c r="B36" s="119">
        <v>30</v>
      </c>
      <c r="C36" s="109" t="s">
        <v>950</v>
      </c>
      <c r="D36" s="102" t="s">
        <v>957</v>
      </c>
      <c r="E36" s="103"/>
      <c r="F36" s="104" t="s">
        <v>337</v>
      </c>
    </row>
    <row r="37" spans="2:6">
      <c r="B37" s="119">
        <v>31</v>
      </c>
      <c r="C37" s="117" t="s">
        <v>951</v>
      </c>
      <c r="D37" s="102" t="s">
        <v>958</v>
      </c>
      <c r="E37" s="103"/>
      <c r="F37" s="104" t="s">
        <v>337</v>
      </c>
    </row>
    <row r="38" spans="2:6">
      <c r="B38" s="119">
        <v>32</v>
      </c>
      <c r="C38" s="109" t="s">
        <v>952</v>
      </c>
      <c r="D38" s="102" t="s">
        <v>959</v>
      </c>
      <c r="E38" s="103"/>
      <c r="F38" s="104" t="s">
        <v>337</v>
      </c>
    </row>
    <row r="39" spans="2:6">
      <c r="B39" s="119">
        <v>33</v>
      </c>
      <c r="C39" s="117" t="s">
        <v>352</v>
      </c>
      <c r="D39" s="102" t="s">
        <v>476</v>
      </c>
      <c r="E39" s="103" t="s">
        <v>337</v>
      </c>
      <c r="F39" s="104"/>
    </row>
    <row r="40" spans="2:6">
      <c r="B40" s="119">
        <v>34</v>
      </c>
      <c r="C40" s="117" t="s">
        <v>353</v>
      </c>
      <c r="D40" s="107" t="s">
        <v>1045</v>
      </c>
      <c r="E40" s="103" t="s">
        <v>337</v>
      </c>
      <c r="F40" s="104"/>
    </row>
    <row r="41" spans="2:6">
      <c r="B41" s="119">
        <v>35</v>
      </c>
      <c r="C41" s="109" t="s">
        <v>354</v>
      </c>
      <c r="D41" s="102" t="s">
        <v>965</v>
      </c>
      <c r="E41" s="103" t="s">
        <v>337</v>
      </c>
      <c r="F41" s="104"/>
    </row>
    <row r="42" spans="2:6">
      <c r="B42" s="119">
        <v>36</v>
      </c>
      <c r="C42" s="109" t="s">
        <v>966</v>
      </c>
      <c r="D42" s="107" t="s">
        <v>617</v>
      </c>
      <c r="E42" s="103"/>
      <c r="F42" s="108" t="s">
        <v>499</v>
      </c>
    </row>
    <row r="43" spans="2:6">
      <c r="B43" s="119">
        <v>37</v>
      </c>
      <c r="C43" s="109" t="s">
        <v>967</v>
      </c>
      <c r="D43" s="102" t="s">
        <v>481</v>
      </c>
      <c r="E43" s="103" t="s">
        <v>337</v>
      </c>
      <c r="F43" s="104"/>
    </row>
    <row r="44" spans="2:6">
      <c r="B44" s="119">
        <v>38</v>
      </c>
      <c r="C44" s="109" t="s">
        <v>968</v>
      </c>
      <c r="D44" s="107" t="s">
        <v>485</v>
      </c>
      <c r="E44" s="103" t="s">
        <v>337</v>
      </c>
      <c r="F44" s="108"/>
    </row>
    <row r="45" spans="2:6">
      <c r="B45" s="119">
        <v>39</v>
      </c>
      <c r="C45" s="109" t="s">
        <v>969</v>
      </c>
      <c r="D45" s="107" t="s">
        <v>498</v>
      </c>
      <c r="E45" s="103" t="s">
        <v>337</v>
      </c>
      <c r="F45" s="108"/>
    </row>
    <row r="46" spans="2:6">
      <c r="B46" s="119">
        <v>40</v>
      </c>
      <c r="C46" s="1095" t="s">
        <v>970</v>
      </c>
      <c r="D46" s="107" t="s">
        <v>803</v>
      </c>
      <c r="E46" s="106"/>
      <c r="F46" s="108" t="s">
        <v>337</v>
      </c>
    </row>
    <row r="47" spans="2:6">
      <c r="B47" s="119">
        <v>41</v>
      </c>
      <c r="C47" s="109" t="s">
        <v>971</v>
      </c>
      <c r="D47" s="107" t="s">
        <v>357</v>
      </c>
      <c r="E47" s="106"/>
      <c r="F47" s="108" t="s">
        <v>337</v>
      </c>
    </row>
    <row r="48" spans="2:6">
      <c r="B48" s="119">
        <v>42</v>
      </c>
      <c r="C48" s="109" t="s">
        <v>972</v>
      </c>
      <c r="D48" s="107" t="s">
        <v>570</v>
      </c>
      <c r="E48" s="106" t="s">
        <v>337</v>
      </c>
      <c r="F48" s="108"/>
    </row>
    <row r="49" spans="2:6">
      <c r="B49" s="119">
        <v>43</v>
      </c>
      <c r="C49" s="109" t="s">
        <v>973</v>
      </c>
      <c r="D49" s="107" t="s">
        <v>436</v>
      </c>
      <c r="E49" s="106"/>
      <c r="F49" s="108" t="s">
        <v>337</v>
      </c>
    </row>
    <row r="50" spans="2:6">
      <c r="B50" s="119">
        <v>44</v>
      </c>
      <c r="C50" s="117" t="s">
        <v>974</v>
      </c>
      <c r="D50" s="102" t="s">
        <v>477</v>
      </c>
      <c r="E50" s="103" t="s">
        <v>337</v>
      </c>
      <c r="F50" s="104"/>
    </row>
    <row r="51" spans="2:6">
      <c r="B51" s="119">
        <v>45</v>
      </c>
      <c r="C51" s="109" t="s">
        <v>975</v>
      </c>
      <c r="D51" s="102" t="s">
        <v>478</v>
      </c>
      <c r="E51" s="103" t="s">
        <v>337</v>
      </c>
      <c r="F51" s="104"/>
    </row>
    <row r="52" spans="2:6">
      <c r="B52" s="119">
        <v>46</v>
      </c>
      <c r="C52" s="109" t="s">
        <v>976</v>
      </c>
      <c r="D52" s="102" t="s">
        <v>479</v>
      </c>
      <c r="E52" s="103" t="s">
        <v>337</v>
      </c>
      <c r="F52" s="104"/>
    </row>
    <row r="53" spans="2:6">
      <c r="B53" s="119">
        <v>47</v>
      </c>
      <c r="C53" s="109" t="s">
        <v>356</v>
      </c>
      <c r="D53" s="107" t="s">
        <v>355</v>
      </c>
      <c r="E53" s="106"/>
      <c r="F53" s="108" t="s">
        <v>337</v>
      </c>
    </row>
    <row r="54" spans="2:6">
      <c r="B54" s="119">
        <v>48</v>
      </c>
      <c r="C54" s="109" t="s">
        <v>977</v>
      </c>
      <c r="D54" s="107" t="s">
        <v>482</v>
      </c>
      <c r="E54" s="103" t="s">
        <v>337</v>
      </c>
      <c r="F54" s="108"/>
    </row>
    <row r="55" spans="2:6">
      <c r="B55" s="119">
        <v>49</v>
      </c>
      <c r="C55" s="109" t="s">
        <v>978</v>
      </c>
      <c r="D55" s="107" t="s">
        <v>483</v>
      </c>
      <c r="E55" s="103" t="s">
        <v>337</v>
      </c>
      <c r="F55" s="108"/>
    </row>
    <row r="56" spans="2:6">
      <c r="B56" s="119">
        <v>50</v>
      </c>
      <c r="C56" s="109" t="s">
        <v>979</v>
      </c>
      <c r="D56" s="107" t="s">
        <v>484</v>
      </c>
      <c r="E56" s="103" t="s">
        <v>337</v>
      </c>
      <c r="F56" s="108"/>
    </row>
    <row r="57" spans="2:6">
      <c r="B57" s="119">
        <v>51</v>
      </c>
      <c r="C57" s="109" t="s">
        <v>980</v>
      </c>
      <c r="D57" s="107" t="s">
        <v>486</v>
      </c>
      <c r="E57" s="103" t="s">
        <v>337</v>
      </c>
      <c r="F57" s="108"/>
    </row>
    <row r="58" spans="2:6">
      <c r="B58" s="119">
        <v>52</v>
      </c>
      <c r="C58" s="109" t="s">
        <v>981</v>
      </c>
      <c r="D58" s="107" t="s">
        <v>496</v>
      </c>
      <c r="E58" s="103"/>
      <c r="F58" s="108" t="s">
        <v>497</v>
      </c>
    </row>
    <row r="59" spans="2:6">
      <c r="B59" s="119">
        <v>53</v>
      </c>
      <c r="C59" s="109" t="s">
        <v>982</v>
      </c>
      <c r="D59" s="107" t="s">
        <v>534</v>
      </c>
      <c r="E59" s="106" t="s">
        <v>337</v>
      </c>
      <c r="F59" s="108"/>
    </row>
    <row r="60" spans="2:6">
      <c r="B60" s="119">
        <v>54</v>
      </c>
      <c r="C60" s="109" t="s">
        <v>431</v>
      </c>
      <c r="D60" s="107" t="s">
        <v>445</v>
      </c>
      <c r="E60" s="106" t="s">
        <v>337</v>
      </c>
      <c r="F60" s="108"/>
    </row>
    <row r="61" spans="2:6">
      <c r="B61" s="119">
        <v>55</v>
      </c>
      <c r="C61" s="109" t="s">
        <v>983</v>
      </c>
      <c r="D61" s="107" t="s">
        <v>563</v>
      </c>
      <c r="E61" s="106"/>
      <c r="F61" s="104" t="s">
        <v>337</v>
      </c>
    </row>
    <row r="62" spans="2:6">
      <c r="B62" s="119">
        <v>56</v>
      </c>
      <c r="C62" s="109" t="s">
        <v>993</v>
      </c>
      <c r="D62" s="107" t="s">
        <v>1023</v>
      </c>
      <c r="E62" s="106"/>
      <c r="F62" s="108" t="s">
        <v>337</v>
      </c>
    </row>
    <row r="63" spans="2:6">
      <c r="B63" s="119">
        <v>57</v>
      </c>
      <c r="C63" s="109" t="s">
        <v>985</v>
      </c>
      <c r="D63" s="107" t="s">
        <v>430</v>
      </c>
      <c r="E63" s="106" t="s">
        <v>337</v>
      </c>
      <c r="F63" s="108"/>
    </row>
    <row r="64" spans="2:6">
      <c r="B64" s="119">
        <v>58</v>
      </c>
      <c r="C64" s="109" t="s">
        <v>984</v>
      </c>
      <c r="D64" s="107" t="s">
        <v>565</v>
      </c>
      <c r="E64" s="103"/>
      <c r="F64" s="104" t="s">
        <v>337</v>
      </c>
    </row>
    <row r="65" spans="2:6">
      <c r="B65" s="119">
        <v>59</v>
      </c>
      <c r="C65" s="109" t="s">
        <v>986</v>
      </c>
      <c r="D65" s="107" t="s">
        <v>616</v>
      </c>
      <c r="E65" s="103"/>
      <c r="F65" s="104" t="s">
        <v>337</v>
      </c>
    </row>
    <row r="66" spans="2:6">
      <c r="B66" s="119">
        <v>60</v>
      </c>
      <c r="C66" s="109" t="s">
        <v>987</v>
      </c>
      <c r="D66" s="107" t="s">
        <v>564</v>
      </c>
      <c r="E66" s="106" t="s">
        <v>337</v>
      </c>
      <c r="F66" s="108"/>
    </row>
    <row r="67" spans="2:6">
      <c r="B67" s="119">
        <v>61</v>
      </c>
      <c r="C67" s="109" t="s">
        <v>432</v>
      </c>
      <c r="D67" s="107" t="s">
        <v>433</v>
      </c>
      <c r="E67" s="106" t="s">
        <v>337</v>
      </c>
      <c r="F67" s="108"/>
    </row>
    <row r="68" spans="2:6">
      <c r="B68" s="119">
        <v>62</v>
      </c>
      <c r="C68" s="109" t="s">
        <v>988</v>
      </c>
      <c r="D68" s="107" t="s">
        <v>566</v>
      </c>
      <c r="E68" s="106" t="s">
        <v>337</v>
      </c>
      <c r="F68" s="108"/>
    </row>
    <row r="69" spans="2:6">
      <c r="B69" s="119">
        <v>63</v>
      </c>
      <c r="C69" s="109" t="s">
        <v>989</v>
      </c>
      <c r="D69" s="107" t="s">
        <v>567</v>
      </c>
      <c r="E69" s="106" t="s">
        <v>337</v>
      </c>
      <c r="F69" s="108"/>
    </row>
    <row r="70" spans="2:6">
      <c r="B70" s="119">
        <v>64</v>
      </c>
      <c r="C70" s="109" t="s">
        <v>990</v>
      </c>
      <c r="D70" s="107" t="s">
        <v>568</v>
      </c>
      <c r="E70" s="106" t="s">
        <v>337</v>
      </c>
      <c r="F70" s="108"/>
    </row>
    <row r="71" spans="2:6">
      <c r="B71" s="119">
        <v>65</v>
      </c>
      <c r="C71" s="109" t="s">
        <v>991</v>
      </c>
      <c r="D71" s="107" t="s">
        <v>569</v>
      </c>
      <c r="E71" s="106" t="s">
        <v>337</v>
      </c>
      <c r="F71" s="108"/>
    </row>
    <row r="72" spans="2:6">
      <c r="B72" s="119">
        <v>66</v>
      </c>
      <c r="C72" s="109" t="s">
        <v>992</v>
      </c>
      <c r="D72" s="107" t="s">
        <v>1098</v>
      </c>
      <c r="E72" s="106" t="s">
        <v>337</v>
      </c>
      <c r="F72" s="108"/>
    </row>
    <row r="73" spans="2:6">
      <c r="B73" s="119">
        <v>67</v>
      </c>
      <c r="C73" s="117" t="s">
        <v>438</v>
      </c>
      <c r="D73" s="102" t="s">
        <v>250</v>
      </c>
      <c r="E73" s="103" t="s">
        <v>8</v>
      </c>
      <c r="F73" s="104"/>
    </row>
    <row r="74" spans="2:6">
      <c r="B74" s="119">
        <v>68</v>
      </c>
      <c r="C74" s="387" t="s">
        <v>439</v>
      </c>
      <c r="D74" s="388" t="s">
        <v>162</v>
      </c>
      <c r="E74" s="389" t="s">
        <v>337</v>
      </c>
      <c r="F74" s="390"/>
    </row>
    <row r="75" spans="2:6">
      <c r="B75" s="119">
        <v>69</v>
      </c>
      <c r="C75" s="387" t="s">
        <v>577</v>
      </c>
      <c r="D75" s="102" t="s">
        <v>580</v>
      </c>
      <c r="E75" s="389" t="s">
        <v>337</v>
      </c>
      <c r="F75" s="390"/>
    </row>
    <row r="76" spans="2:6">
      <c r="B76" s="119">
        <v>70</v>
      </c>
      <c r="C76" s="387" t="s">
        <v>578</v>
      </c>
      <c r="D76" s="102" t="s">
        <v>581</v>
      </c>
      <c r="E76" s="389" t="s">
        <v>579</v>
      </c>
      <c r="F76" s="390"/>
    </row>
    <row r="77" spans="2:6">
      <c r="B77" s="898">
        <v>71</v>
      </c>
      <c r="C77" s="391" t="s">
        <v>0</v>
      </c>
      <c r="D77" s="392" t="s">
        <v>582</v>
      </c>
      <c r="E77" s="393" t="s">
        <v>415</v>
      </c>
      <c r="F77" s="394"/>
    </row>
    <row r="78" spans="2:6">
      <c r="B78" s="4" t="s">
        <v>18</v>
      </c>
    </row>
  </sheetData>
  <customSheetViews>
    <customSheetView guid="{AA2843CF-4410-49C5-BE8D-11B5E515E501}" scale="98" showPageBreaks="1" fitToPage="1" printArea="1" view="pageBreakPreview" topLeftCell="A16">
      <selection activeCell="D30" sqref="D30"/>
      <pageMargins left="0.59055118110236227" right="0.59055118110236227" top="0.39370078740157483" bottom="0.19685039370078741" header="0.31496062992125984" footer="0.31496062992125984"/>
      <printOptions horizontalCentered="1"/>
      <pageSetup paperSize="9" scale="82" orientation="portrait" horizontalDpi="300" verticalDpi="300"/>
    </customSheetView>
    <customSheetView guid="{E8BE075C-7DFB-4544-AC90-63F76E05B336}" scale="98" showPageBreaks="1" fitToPage="1" printArea="1" view="pageBreakPreview" topLeftCell="A13">
      <selection activeCell="D20" sqref="D20"/>
      <pageMargins left="0.59055118110236227" right="0.59055118110236227" top="0.39370078740157483" bottom="0.19685039370078741" header="0.31496062992125984" footer="0.31496062992125984"/>
      <printOptions horizontalCentered="1"/>
      <pageSetup paperSize="9" scale="82" orientation="portrait" horizontalDpi="300" verticalDpi="300"/>
    </customSheetView>
  </customSheetViews>
  <mergeCells count="4">
    <mergeCell ref="B5:B6"/>
    <mergeCell ref="C5:C6"/>
    <mergeCell ref="D5:D6"/>
    <mergeCell ref="E5:F5"/>
  </mergeCells>
  <phoneticPr fontId="9"/>
  <printOptions horizontalCentered="1"/>
  <pageMargins left="0.59055118110236227" right="0.59055118110236227" top="0.39370078740157483" bottom="0.19685039370078741" header="0.31496062992125984" footer="0.31496062992125984"/>
  <pageSetup paperSize="9" scale="82" orientation="portrait" horizontalDpi="300"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I35"/>
  <sheetViews>
    <sheetView showGridLines="0" view="pageBreakPreview" topLeftCell="A10" zoomScaleNormal="85" zoomScaleSheetLayoutView="100" workbookViewId="0"/>
  </sheetViews>
  <sheetFormatPr defaultRowHeight="12.9"/>
  <cols>
    <col min="1" max="2" width="15.59765625" style="74" customWidth="1"/>
    <col min="3" max="8" width="9.19921875" style="74" customWidth="1"/>
    <col min="9" max="9" width="2.5" style="74" customWidth="1"/>
    <col min="10" max="260" width="9" style="74"/>
    <col min="261" max="262" width="15.59765625" style="74" customWidth="1"/>
    <col min="263" max="264" width="28.3984375" style="74" customWidth="1"/>
    <col min="265" max="265" width="25.59765625" style="74" customWidth="1"/>
    <col min="266" max="516" width="9" style="74"/>
    <col min="517" max="518" width="15.59765625" style="74" customWidth="1"/>
    <col min="519" max="520" width="28.3984375" style="74" customWidth="1"/>
    <col min="521" max="521" width="25.59765625" style="74" customWidth="1"/>
    <col min="522" max="772" width="9" style="74"/>
    <col min="773" max="774" width="15.59765625" style="74" customWidth="1"/>
    <col min="775" max="776" width="28.3984375" style="74" customWidth="1"/>
    <col min="777" max="777" width="25.59765625" style="74" customWidth="1"/>
    <col min="778" max="1028" width="9" style="74"/>
    <col min="1029" max="1030" width="15.59765625" style="74" customWidth="1"/>
    <col min="1031" max="1032" width="28.3984375" style="74" customWidth="1"/>
    <col min="1033" max="1033" width="25.59765625" style="74" customWidth="1"/>
    <col min="1034" max="1284" width="9" style="74"/>
    <col min="1285" max="1286" width="15.59765625" style="74" customWidth="1"/>
    <col min="1287" max="1288" width="28.3984375" style="74" customWidth="1"/>
    <col min="1289" max="1289" width="25.59765625" style="74" customWidth="1"/>
    <col min="1290" max="1540" width="9" style="74"/>
    <col min="1541" max="1542" width="15.59765625" style="74" customWidth="1"/>
    <col min="1543" max="1544" width="28.3984375" style="74" customWidth="1"/>
    <col min="1545" max="1545" width="25.59765625" style="74" customWidth="1"/>
    <col min="1546" max="1796" width="9" style="74"/>
    <col min="1797" max="1798" width="15.59765625" style="74" customWidth="1"/>
    <col min="1799" max="1800" width="28.3984375" style="74" customWidth="1"/>
    <col min="1801" max="1801" width="25.59765625" style="74" customWidth="1"/>
    <col min="1802" max="2052" width="9" style="74"/>
    <col min="2053" max="2054" width="15.59765625" style="74" customWidth="1"/>
    <col min="2055" max="2056" width="28.3984375" style="74" customWidth="1"/>
    <col min="2057" max="2057" width="25.59765625" style="74" customWidth="1"/>
    <col min="2058" max="2308" width="9" style="74"/>
    <col min="2309" max="2310" width="15.59765625" style="74" customWidth="1"/>
    <col min="2311" max="2312" width="28.3984375" style="74" customWidth="1"/>
    <col min="2313" max="2313" width="25.59765625" style="74" customWidth="1"/>
    <col min="2314" max="2564" width="9" style="74"/>
    <col min="2565" max="2566" width="15.59765625" style="74" customWidth="1"/>
    <col min="2567" max="2568" width="28.3984375" style="74" customWidth="1"/>
    <col min="2569" max="2569" width="25.59765625" style="74" customWidth="1"/>
    <col min="2570" max="2820" width="9" style="74"/>
    <col min="2821" max="2822" width="15.59765625" style="74" customWidth="1"/>
    <col min="2823" max="2824" width="28.3984375" style="74" customWidth="1"/>
    <col min="2825" max="2825" width="25.59765625" style="74" customWidth="1"/>
    <col min="2826" max="3076" width="9" style="74"/>
    <col min="3077" max="3078" width="15.59765625" style="74" customWidth="1"/>
    <col min="3079" max="3080" width="28.3984375" style="74" customWidth="1"/>
    <col min="3081" max="3081" width="25.59765625" style="74" customWidth="1"/>
    <col min="3082" max="3332" width="9" style="74"/>
    <col min="3333" max="3334" width="15.59765625" style="74" customWidth="1"/>
    <col min="3335" max="3336" width="28.3984375" style="74" customWidth="1"/>
    <col min="3337" max="3337" width="25.59765625" style="74" customWidth="1"/>
    <col min="3338" max="3588" width="9" style="74"/>
    <col min="3589" max="3590" width="15.59765625" style="74" customWidth="1"/>
    <col min="3591" max="3592" width="28.3984375" style="74" customWidth="1"/>
    <col min="3593" max="3593" width="25.59765625" style="74" customWidth="1"/>
    <col min="3594" max="3844" width="9" style="74"/>
    <col min="3845" max="3846" width="15.59765625" style="74" customWidth="1"/>
    <col min="3847" max="3848" width="28.3984375" style="74" customWidth="1"/>
    <col min="3849" max="3849" width="25.59765625" style="74" customWidth="1"/>
    <col min="3850" max="4100" width="9" style="74"/>
    <col min="4101" max="4102" width="15.59765625" style="74" customWidth="1"/>
    <col min="4103" max="4104" width="28.3984375" style="74" customWidth="1"/>
    <col min="4105" max="4105" width="25.59765625" style="74" customWidth="1"/>
    <col min="4106" max="4356" width="9" style="74"/>
    <col min="4357" max="4358" width="15.59765625" style="74" customWidth="1"/>
    <col min="4359" max="4360" width="28.3984375" style="74" customWidth="1"/>
    <col min="4361" max="4361" width="25.59765625" style="74" customWidth="1"/>
    <col min="4362" max="4612" width="9" style="74"/>
    <col min="4613" max="4614" width="15.59765625" style="74" customWidth="1"/>
    <col min="4615" max="4616" width="28.3984375" style="74" customWidth="1"/>
    <col min="4617" max="4617" width="25.59765625" style="74" customWidth="1"/>
    <col min="4618" max="4868" width="9" style="74"/>
    <col min="4869" max="4870" width="15.59765625" style="74" customWidth="1"/>
    <col min="4871" max="4872" width="28.3984375" style="74" customWidth="1"/>
    <col min="4873" max="4873" width="25.59765625" style="74" customWidth="1"/>
    <col min="4874" max="5124" width="9" style="74"/>
    <col min="5125" max="5126" width="15.59765625" style="74" customWidth="1"/>
    <col min="5127" max="5128" width="28.3984375" style="74" customWidth="1"/>
    <col min="5129" max="5129" width="25.59765625" style="74" customWidth="1"/>
    <col min="5130" max="5380" width="9" style="74"/>
    <col min="5381" max="5382" width="15.59765625" style="74" customWidth="1"/>
    <col min="5383" max="5384" width="28.3984375" style="74" customWidth="1"/>
    <col min="5385" max="5385" width="25.59765625" style="74" customWidth="1"/>
    <col min="5386" max="5636" width="9" style="74"/>
    <col min="5637" max="5638" width="15.59765625" style="74" customWidth="1"/>
    <col min="5639" max="5640" width="28.3984375" style="74" customWidth="1"/>
    <col min="5641" max="5641" width="25.59765625" style="74" customWidth="1"/>
    <col min="5642" max="5892" width="9" style="74"/>
    <col min="5893" max="5894" width="15.59765625" style="74" customWidth="1"/>
    <col min="5895" max="5896" width="28.3984375" style="74" customWidth="1"/>
    <col min="5897" max="5897" width="25.59765625" style="74" customWidth="1"/>
    <col min="5898" max="6148" width="9" style="74"/>
    <col min="6149" max="6150" width="15.59765625" style="74" customWidth="1"/>
    <col min="6151" max="6152" width="28.3984375" style="74" customWidth="1"/>
    <col min="6153" max="6153" width="25.59765625" style="74" customWidth="1"/>
    <col min="6154" max="6404" width="9" style="74"/>
    <col min="6405" max="6406" width="15.59765625" style="74" customWidth="1"/>
    <col min="6407" max="6408" width="28.3984375" style="74" customWidth="1"/>
    <col min="6409" max="6409" width="25.59765625" style="74" customWidth="1"/>
    <col min="6410" max="6660" width="9" style="74"/>
    <col min="6661" max="6662" width="15.59765625" style="74" customWidth="1"/>
    <col min="6663" max="6664" width="28.3984375" style="74" customWidth="1"/>
    <col min="6665" max="6665" width="25.59765625" style="74" customWidth="1"/>
    <col min="6666" max="6916" width="9" style="74"/>
    <col min="6917" max="6918" width="15.59765625" style="74" customWidth="1"/>
    <col min="6919" max="6920" width="28.3984375" style="74" customWidth="1"/>
    <col min="6921" max="6921" width="25.59765625" style="74" customWidth="1"/>
    <col min="6922" max="7172" width="9" style="74"/>
    <col min="7173" max="7174" width="15.59765625" style="74" customWidth="1"/>
    <col min="7175" max="7176" width="28.3984375" style="74" customWidth="1"/>
    <col min="7177" max="7177" width="25.59765625" style="74" customWidth="1"/>
    <col min="7178" max="7428" width="9" style="74"/>
    <col min="7429" max="7430" width="15.59765625" style="74" customWidth="1"/>
    <col min="7431" max="7432" width="28.3984375" style="74" customWidth="1"/>
    <col min="7433" max="7433" width="25.59765625" style="74" customWidth="1"/>
    <col min="7434" max="7684" width="9" style="74"/>
    <col min="7685" max="7686" width="15.59765625" style="74" customWidth="1"/>
    <col min="7687" max="7688" width="28.3984375" style="74" customWidth="1"/>
    <col min="7689" max="7689" width="25.59765625" style="74" customWidth="1"/>
    <col min="7690" max="7940" width="9" style="74"/>
    <col min="7941" max="7942" width="15.59765625" style="74" customWidth="1"/>
    <col min="7943" max="7944" width="28.3984375" style="74" customWidth="1"/>
    <col min="7945" max="7945" width="25.59765625" style="74" customWidth="1"/>
    <col min="7946" max="8196" width="9" style="74"/>
    <col min="8197" max="8198" width="15.59765625" style="74" customWidth="1"/>
    <col min="8199" max="8200" width="28.3984375" style="74" customWidth="1"/>
    <col min="8201" max="8201" width="25.59765625" style="74" customWidth="1"/>
    <col min="8202" max="8452" width="9" style="74"/>
    <col min="8453" max="8454" width="15.59765625" style="74" customWidth="1"/>
    <col min="8455" max="8456" width="28.3984375" style="74" customWidth="1"/>
    <col min="8457" max="8457" width="25.59765625" style="74" customWidth="1"/>
    <col min="8458" max="8708" width="9" style="74"/>
    <col min="8709" max="8710" width="15.59765625" style="74" customWidth="1"/>
    <col min="8711" max="8712" width="28.3984375" style="74" customWidth="1"/>
    <col min="8713" max="8713" width="25.59765625" style="74" customWidth="1"/>
    <col min="8714" max="8964" width="9" style="74"/>
    <col min="8965" max="8966" width="15.59765625" style="74" customWidth="1"/>
    <col min="8967" max="8968" width="28.3984375" style="74" customWidth="1"/>
    <col min="8969" max="8969" width="25.59765625" style="74" customWidth="1"/>
    <col min="8970" max="9220" width="9" style="74"/>
    <col min="9221" max="9222" width="15.59765625" style="74" customWidth="1"/>
    <col min="9223" max="9224" width="28.3984375" style="74" customWidth="1"/>
    <col min="9225" max="9225" width="25.59765625" style="74" customWidth="1"/>
    <col min="9226" max="9476" width="9" style="74"/>
    <col min="9477" max="9478" width="15.59765625" style="74" customWidth="1"/>
    <col min="9479" max="9480" width="28.3984375" style="74" customWidth="1"/>
    <col min="9481" max="9481" width="25.59765625" style="74" customWidth="1"/>
    <col min="9482" max="9732" width="9" style="74"/>
    <col min="9733" max="9734" width="15.59765625" style="74" customWidth="1"/>
    <col min="9735" max="9736" width="28.3984375" style="74" customWidth="1"/>
    <col min="9737" max="9737" width="25.59765625" style="74" customWidth="1"/>
    <col min="9738" max="9988" width="9" style="74"/>
    <col min="9989" max="9990" width="15.59765625" style="74" customWidth="1"/>
    <col min="9991" max="9992" width="28.3984375" style="74" customWidth="1"/>
    <col min="9993" max="9993" width="25.59765625" style="74" customWidth="1"/>
    <col min="9994" max="10244" width="9" style="74"/>
    <col min="10245" max="10246" width="15.59765625" style="74" customWidth="1"/>
    <col min="10247" max="10248" width="28.3984375" style="74" customWidth="1"/>
    <col min="10249" max="10249" width="25.59765625" style="74" customWidth="1"/>
    <col min="10250" max="10500" width="9" style="74"/>
    <col min="10501" max="10502" width="15.59765625" style="74" customWidth="1"/>
    <col min="10503" max="10504" width="28.3984375" style="74" customWidth="1"/>
    <col min="10505" max="10505" width="25.59765625" style="74" customWidth="1"/>
    <col min="10506" max="10756" width="9" style="74"/>
    <col min="10757" max="10758" width="15.59765625" style="74" customWidth="1"/>
    <col min="10759" max="10760" width="28.3984375" style="74" customWidth="1"/>
    <col min="10761" max="10761" width="25.59765625" style="74" customWidth="1"/>
    <col min="10762" max="11012" width="9" style="74"/>
    <col min="11013" max="11014" width="15.59765625" style="74" customWidth="1"/>
    <col min="11015" max="11016" width="28.3984375" style="74" customWidth="1"/>
    <col min="11017" max="11017" width="25.59765625" style="74" customWidth="1"/>
    <col min="11018" max="11268" width="9" style="74"/>
    <col min="11269" max="11270" width="15.59765625" style="74" customWidth="1"/>
    <col min="11271" max="11272" width="28.3984375" style="74" customWidth="1"/>
    <col min="11273" max="11273" width="25.59765625" style="74" customWidth="1"/>
    <col min="11274" max="11524" width="9" style="74"/>
    <col min="11525" max="11526" width="15.59765625" style="74" customWidth="1"/>
    <col min="11527" max="11528" width="28.3984375" style="74" customWidth="1"/>
    <col min="11529" max="11529" width="25.59765625" style="74" customWidth="1"/>
    <col min="11530" max="11780" width="9" style="74"/>
    <col min="11781" max="11782" width="15.59765625" style="74" customWidth="1"/>
    <col min="11783" max="11784" width="28.3984375" style="74" customWidth="1"/>
    <col min="11785" max="11785" width="25.59765625" style="74" customWidth="1"/>
    <col min="11786" max="12036" width="9" style="74"/>
    <col min="12037" max="12038" width="15.59765625" style="74" customWidth="1"/>
    <col min="12039" max="12040" width="28.3984375" style="74" customWidth="1"/>
    <col min="12041" max="12041" width="25.59765625" style="74" customWidth="1"/>
    <col min="12042" max="12292" width="9" style="74"/>
    <col min="12293" max="12294" width="15.59765625" style="74" customWidth="1"/>
    <col min="12295" max="12296" width="28.3984375" style="74" customWidth="1"/>
    <col min="12297" max="12297" width="25.59765625" style="74" customWidth="1"/>
    <col min="12298" max="12548" width="9" style="74"/>
    <col min="12549" max="12550" width="15.59765625" style="74" customWidth="1"/>
    <col min="12551" max="12552" width="28.3984375" style="74" customWidth="1"/>
    <col min="12553" max="12553" width="25.59765625" style="74" customWidth="1"/>
    <col min="12554" max="12804" width="9" style="74"/>
    <col min="12805" max="12806" width="15.59765625" style="74" customWidth="1"/>
    <col min="12807" max="12808" width="28.3984375" style="74" customWidth="1"/>
    <col min="12809" max="12809" width="25.59765625" style="74" customWidth="1"/>
    <col min="12810" max="13060" width="9" style="74"/>
    <col min="13061" max="13062" width="15.59765625" style="74" customWidth="1"/>
    <col min="13063" max="13064" width="28.3984375" style="74" customWidth="1"/>
    <col min="13065" max="13065" width="25.59765625" style="74" customWidth="1"/>
    <col min="13066" max="13316" width="9" style="74"/>
    <col min="13317" max="13318" width="15.59765625" style="74" customWidth="1"/>
    <col min="13319" max="13320" width="28.3984375" style="74" customWidth="1"/>
    <col min="13321" max="13321" width="25.59765625" style="74" customWidth="1"/>
    <col min="13322" max="13572" width="9" style="74"/>
    <col min="13573" max="13574" width="15.59765625" style="74" customWidth="1"/>
    <col min="13575" max="13576" width="28.3984375" style="74" customWidth="1"/>
    <col min="13577" max="13577" width="25.59765625" style="74" customWidth="1"/>
    <col min="13578" max="13828" width="9" style="74"/>
    <col min="13829" max="13830" width="15.59765625" style="74" customWidth="1"/>
    <col min="13831" max="13832" width="28.3984375" style="74" customWidth="1"/>
    <col min="13833" max="13833" width="25.59765625" style="74" customWidth="1"/>
    <col min="13834" max="14084" width="9" style="74"/>
    <col min="14085" max="14086" width="15.59765625" style="74" customWidth="1"/>
    <col min="14087" max="14088" width="28.3984375" style="74" customWidth="1"/>
    <col min="14089" max="14089" width="25.59765625" style="74" customWidth="1"/>
    <col min="14090" max="14340" width="9" style="74"/>
    <col min="14341" max="14342" width="15.59765625" style="74" customWidth="1"/>
    <col min="14343" max="14344" width="28.3984375" style="74" customWidth="1"/>
    <col min="14345" max="14345" width="25.59765625" style="74" customWidth="1"/>
    <col min="14346" max="14596" width="9" style="74"/>
    <col min="14597" max="14598" width="15.59765625" style="74" customWidth="1"/>
    <col min="14599" max="14600" width="28.3984375" style="74" customWidth="1"/>
    <col min="14601" max="14601" width="25.59765625" style="74" customWidth="1"/>
    <col min="14602" max="14852" width="9" style="74"/>
    <col min="14853" max="14854" width="15.59765625" style="74" customWidth="1"/>
    <col min="14855" max="14856" width="28.3984375" style="74" customWidth="1"/>
    <col min="14857" max="14857" width="25.59765625" style="74" customWidth="1"/>
    <col min="14858" max="15108" width="9" style="74"/>
    <col min="15109" max="15110" width="15.59765625" style="74" customWidth="1"/>
    <col min="15111" max="15112" width="28.3984375" style="74" customWidth="1"/>
    <col min="15113" max="15113" width="25.59765625" style="74" customWidth="1"/>
    <col min="15114" max="15364" width="9" style="74"/>
    <col min="15365" max="15366" width="15.59765625" style="74" customWidth="1"/>
    <col min="15367" max="15368" width="28.3984375" style="74" customWidth="1"/>
    <col min="15369" max="15369" width="25.59765625" style="74" customWidth="1"/>
    <col min="15370" max="15620" width="9" style="74"/>
    <col min="15621" max="15622" width="15.59765625" style="74" customWidth="1"/>
    <col min="15623" max="15624" width="28.3984375" style="74" customWidth="1"/>
    <col min="15625" max="15625" width="25.59765625" style="74" customWidth="1"/>
    <col min="15626" max="15876" width="9" style="74"/>
    <col min="15877" max="15878" width="15.59765625" style="74" customWidth="1"/>
    <col min="15879" max="15880" width="28.3984375" style="74" customWidth="1"/>
    <col min="15881" max="15881" width="25.59765625" style="74" customWidth="1"/>
    <col min="15882" max="16132" width="9" style="74"/>
    <col min="16133" max="16134" width="15.59765625" style="74" customWidth="1"/>
    <col min="16135" max="16136" width="28.3984375" style="74" customWidth="1"/>
    <col min="16137" max="16137" width="25.59765625" style="74" customWidth="1"/>
    <col min="16138" max="16384" width="9" style="74"/>
  </cols>
  <sheetData>
    <row r="1" spans="1:9" ht="22.7" customHeight="1">
      <c r="A1" s="1103" t="s">
        <v>1020</v>
      </c>
      <c r="B1" s="1103"/>
      <c r="C1" s="1103"/>
      <c r="D1" s="1103"/>
      <c r="E1" s="1103"/>
      <c r="F1" s="1103"/>
      <c r="G1" s="1103"/>
    </row>
    <row r="2" spans="1:9" ht="14">
      <c r="A2" s="1103"/>
      <c r="B2" s="1103"/>
      <c r="C2" s="1103"/>
      <c r="D2" s="1103"/>
      <c r="E2" s="1103"/>
      <c r="F2" s="1103"/>
      <c r="G2" s="1103"/>
    </row>
    <row r="3" spans="1:9" ht="14">
      <c r="C3" s="1103" t="s">
        <v>1019</v>
      </c>
      <c r="D3" s="1103"/>
      <c r="E3" s="1103"/>
      <c r="F3" s="1103"/>
      <c r="G3" s="1103"/>
    </row>
    <row r="4" spans="1:9" ht="14">
      <c r="A4" s="1103" t="s">
        <v>1018</v>
      </c>
      <c r="B4" s="1103" t="s">
        <v>1017</v>
      </c>
    </row>
    <row r="5" spans="1:9" ht="25" customHeight="1">
      <c r="A5" s="1788"/>
      <c r="B5" s="1125" t="s">
        <v>1013</v>
      </c>
      <c r="C5" s="1781" t="s">
        <v>1022</v>
      </c>
      <c r="D5" s="1782"/>
      <c r="E5" s="1781" t="s">
        <v>1012</v>
      </c>
      <c r="F5" s="1782"/>
      <c r="G5" s="1781" t="s">
        <v>1011</v>
      </c>
      <c r="H5" s="1782"/>
      <c r="I5" s="76"/>
    </row>
    <row r="6" spans="1:9" ht="31.7" customHeight="1">
      <c r="A6" s="1789"/>
      <c r="B6" s="1125" t="s">
        <v>1010</v>
      </c>
      <c r="C6" s="1783" t="s">
        <v>1021</v>
      </c>
      <c r="D6" s="1784"/>
      <c r="E6" s="1783" t="s">
        <v>1021</v>
      </c>
      <c r="F6" s="1784"/>
      <c r="G6" s="1783" t="s">
        <v>1021</v>
      </c>
      <c r="H6" s="1784"/>
      <c r="I6" s="76"/>
    </row>
    <row r="7" spans="1:9" ht="25" customHeight="1">
      <c r="A7" s="1126" t="s">
        <v>1009</v>
      </c>
      <c r="B7" s="1127"/>
      <c r="C7" s="1785"/>
      <c r="D7" s="1786"/>
      <c r="E7" s="1128"/>
      <c r="F7" s="1128"/>
      <c r="G7" s="1785"/>
      <c r="H7" s="1786"/>
      <c r="I7" s="77"/>
    </row>
    <row r="8" spans="1:9" ht="25" customHeight="1">
      <c r="A8" s="1126" t="s">
        <v>1008</v>
      </c>
      <c r="B8" s="1127"/>
      <c r="C8" s="1785"/>
      <c r="D8" s="1786"/>
      <c r="E8" s="1128"/>
      <c r="F8" s="1128"/>
      <c r="G8" s="1785"/>
      <c r="H8" s="1786"/>
      <c r="I8" s="77"/>
    </row>
    <row r="9" spans="1:9" ht="25" customHeight="1">
      <c r="A9" s="1126" t="s">
        <v>1007</v>
      </c>
      <c r="B9" s="1127"/>
      <c r="C9" s="1785"/>
      <c r="D9" s="1786"/>
      <c r="E9" s="1128"/>
      <c r="F9" s="1128"/>
      <c r="G9" s="1785"/>
      <c r="H9" s="1786"/>
      <c r="I9" s="77"/>
    </row>
    <row r="10" spans="1:9" ht="25" customHeight="1"/>
    <row r="11" spans="1:9" ht="14">
      <c r="A11" s="1103" t="s">
        <v>1016</v>
      </c>
      <c r="B11" s="1129" t="s">
        <v>1015</v>
      </c>
      <c r="C11" s="1130" t="s">
        <v>1014</v>
      </c>
      <c r="D11" s="1131"/>
      <c r="E11" s="75"/>
      <c r="F11" s="75"/>
      <c r="G11" s="75"/>
    </row>
    <row r="12" spans="1:9" ht="25" customHeight="1">
      <c r="A12" s="1788"/>
      <c r="B12" s="1125" t="s">
        <v>1013</v>
      </c>
      <c r="C12" s="1781" t="s">
        <v>1022</v>
      </c>
      <c r="D12" s="1782"/>
      <c r="E12" s="1781" t="s">
        <v>1012</v>
      </c>
      <c r="F12" s="1782"/>
      <c r="G12" s="1781" t="s">
        <v>1011</v>
      </c>
      <c r="H12" s="1782"/>
    </row>
    <row r="13" spans="1:9" ht="31.7" customHeight="1">
      <c r="A13" s="1789"/>
      <c r="B13" s="1125" t="s">
        <v>1010</v>
      </c>
      <c r="C13" s="1783" t="s">
        <v>1021</v>
      </c>
      <c r="D13" s="1784"/>
      <c r="E13" s="1783" t="s">
        <v>1021</v>
      </c>
      <c r="F13" s="1784"/>
      <c r="G13" s="1783" t="s">
        <v>1021</v>
      </c>
      <c r="H13" s="1784"/>
    </row>
    <row r="14" spans="1:9" ht="25" customHeight="1">
      <c r="A14" s="1126" t="s">
        <v>1009</v>
      </c>
      <c r="B14" s="1127"/>
      <c r="C14" s="1785"/>
      <c r="D14" s="1786"/>
      <c r="E14" s="1128"/>
      <c r="F14" s="1128"/>
      <c r="G14" s="1785"/>
      <c r="H14" s="1786"/>
    </row>
    <row r="15" spans="1:9" ht="25" customHeight="1">
      <c r="A15" s="1126" t="s">
        <v>1008</v>
      </c>
      <c r="B15" s="1127"/>
      <c r="C15" s="1785"/>
      <c r="D15" s="1786"/>
      <c r="E15" s="1128"/>
      <c r="F15" s="1128"/>
      <c r="G15" s="1785"/>
      <c r="H15" s="1786"/>
    </row>
    <row r="16" spans="1:9" ht="25" customHeight="1">
      <c r="A16" s="1126" t="s">
        <v>1007</v>
      </c>
      <c r="B16" s="1127"/>
      <c r="C16" s="1785"/>
      <c r="D16" s="1786"/>
      <c r="E16" s="1128"/>
      <c r="F16" s="1128"/>
      <c r="G16" s="1785"/>
      <c r="H16" s="1786"/>
    </row>
    <row r="17" spans="1:9" ht="25" customHeight="1"/>
    <row r="18" spans="1:9" s="1133" customFormat="1" ht="26.2" customHeight="1">
      <c r="A18" s="1787" t="s">
        <v>1006</v>
      </c>
      <c r="B18" s="1787"/>
      <c r="C18" s="1787"/>
      <c r="D18" s="1787"/>
      <c r="E18" s="1787"/>
      <c r="F18" s="1787"/>
      <c r="G18" s="1787"/>
      <c r="H18" s="1787"/>
      <c r="I18" s="1132"/>
    </row>
    <row r="19" spans="1:9" s="1133" customFormat="1" ht="25.55" customHeight="1">
      <c r="A19" s="1787" t="s">
        <v>1005</v>
      </c>
      <c r="B19" s="1787"/>
      <c r="C19" s="1787"/>
      <c r="D19" s="1787"/>
      <c r="E19" s="1787"/>
      <c r="F19" s="1787"/>
      <c r="G19" s="1787"/>
      <c r="H19" s="1787"/>
      <c r="I19" s="1132"/>
    </row>
    <row r="20" spans="1:9" s="1133" customFormat="1" ht="20.149999999999999" customHeight="1">
      <c r="A20" s="1787" t="s">
        <v>1004</v>
      </c>
      <c r="B20" s="1787"/>
      <c r="C20" s="1787"/>
      <c r="D20" s="1787"/>
      <c r="E20" s="1787"/>
      <c r="F20" s="1787"/>
      <c r="G20" s="1787"/>
      <c r="H20" s="1787"/>
    </row>
    <row r="21" spans="1:9" s="1133" customFormat="1" ht="20.149999999999999" customHeight="1">
      <c r="A21" s="1787" t="s">
        <v>1003</v>
      </c>
      <c r="B21" s="1787"/>
      <c r="C21" s="1787"/>
      <c r="D21" s="1787"/>
      <c r="E21" s="1787"/>
      <c r="F21" s="1787"/>
      <c r="G21" s="1787"/>
      <c r="H21" s="1787"/>
    </row>
    <row r="22" spans="1:9" ht="25" customHeight="1"/>
    <row r="23" spans="1:9" ht="25" customHeight="1">
      <c r="C23" s="1778" t="s">
        <v>218</v>
      </c>
      <c r="D23" s="1779"/>
      <c r="E23" s="1779"/>
      <c r="F23" s="1779"/>
      <c r="G23" s="1779"/>
      <c r="H23" s="1780"/>
    </row>
    <row r="24" spans="1:9" ht="25" customHeight="1"/>
    <row r="25" spans="1:9" ht="25" customHeight="1"/>
    <row r="26" spans="1:9" ht="25" customHeight="1"/>
    <row r="27" spans="1:9" ht="25" customHeight="1"/>
    <row r="28" spans="1:9" ht="25" customHeight="1"/>
    <row r="29" spans="1:9" ht="25" customHeight="1"/>
    <row r="30" spans="1:9" ht="25" customHeight="1"/>
    <row r="31" spans="1:9" ht="25" customHeight="1"/>
    <row r="32" spans="1:9" ht="25" customHeight="1"/>
    <row r="33" ht="25" customHeight="1"/>
    <row r="34" ht="25" customHeight="1"/>
    <row r="35" ht="25" customHeight="1"/>
  </sheetData>
  <customSheetViews>
    <customSheetView guid="{AA2843CF-4410-49C5-BE8D-11B5E515E501}" scale="91" showPageBreaks="1" showGridLines="0" view="pageBreakPreview">
      <selection activeCell="G8" sqref="G8:H8"/>
      <pageMargins left="0.7" right="0.7" top="0.75" bottom="0.75" header="0.3" footer="0.3"/>
      <pageSetup paperSize="9" orientation="portrait"/>
    </customSheetView>
    <customSheetView guid="{E8BE075C-7DFB-4544-AC90-63F76E05B336}" scale="91" showPageBreaks="1" showGridLines="0" view="pageBreakPreview">
      <selection activeCell="G8" sqref="G8:H8"/>
      <pageMargins left="0.7" right="0.7" top="0.75" bottom="0.75" header="0.3" footer="0.3"/>
      <pageSetup paperSize="9" orientation="portrait"/>
    </customSheetView>
  </customSheetViews>
  <mergeCells count="31">
    <mergeCell ref="A19:H19"/>
    <mergeCell ref="A20:H20"/>
    <mergeCell ref="G5:H5"/>
    <mergeCell ref="G6:H6"/>
    <mergeCell ref="C8:D8"/>
    <mergeCell ref="A5:A6"/>
    <mergeCell ref="C7:D7"/>
    <mergeCell ref="E5:F5"/>
    <mergeCell ref="E6:F6"/>
    <mergeCell ref="C6:D6"/>
    <mergeCell ref="C5:D5"/>
    <mergeCell ref="C9:D9"/>
    <mergeCell ref="G7:H7"/>
    <mergeCell ref="G8:H8"/>
    <mergeCell ref="G9:H9"/>
    <mergeCell ref="C23:H23"/>
    <mergeCell ref="G12:H12"/>
    <mergeCell ref="G13:H13"/>
    <mergeCell ref="C13:D13"/>
    <mergeCell ref="C12:D12"/>
    <mergeCell ref="C14:D14"/>
    <mergeCell ref="C15:D15"/>
    <mergeCell ref="C16:D16"/>
    <mergeCell ref="G14:H14"/>
    <mergeCell ref="G15:H15"/>
    <mergeCell ref="G16:H16"/>
    <mergeCell ref="A21:H21"/>
    <mergeCell ref="A12:A13"/>
    <mergeCell ref="E12:F12"/>
    <mergeCell ref="E13:F13"/>
    <mergeCell ref="A18:H18"/>
  </mergeCells>
  <phoneticPr fontId="7"/>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B2:E13"/>
  <sheetViews>
    <sheetView view="pageBreakPreview" topLeftCell="B4" zoomScaleNormal="100" zoomScaleSheetLayoutView="100" workbookViewId="0">
      <selection activeCell="B2" sqref="B2"/>
    </sheetView>
  </sheetViews>
  <sheetFormatPr defaultRowHeight="12.9"/>
  <cols>
    <col min="1" max="1" width="1.8984375" style="272" customWidth="1"/>
    <col min="2" max="2" width="5.59765625" style="279" customWidth="1"/>
    <col min="3" max="3" width="26.59765625" style="278" customWidth="1"/>
    <col min="4" max="5" width="25.5" style="278" customWidth="1"/>
    <col min="6" max="256" width="9" style="272"/>
    <col min="257" max="257" width="1.8984375" style="272" customWidth="1"/>
    <col min="258" max="258" width="5.59765625" style="272" customWidth="1"/>
    <col min="259" max="259" width="26.59765625" style="272" customWidth="1"/>
    <col min="260" max="261" width="25.5" style="272" customWidth="1"/>
    <col min="262" max="512" width="9" style="272"/>
    <col min="513" max="513" width="1.8984375" style="272" customWidth="1"/>
    <col min="514" max="514" width="5.59765625" style="272" customWidth="1"/>
    <col min="515" max="515" width="26.59765625" style="272" customWidth="1"/>
    <col min="516" max="517" width="25.5" style="272" customWidth="1"/>
    <col min="518" max="768" width="9" style="272"/>
    <col min="769" max="769" width="1.8984375" style="272" customWidth="1"/>
    <col min="770" max="770" width="5.59765625" style="272" customWidth="1"/>
    <col min="771" max="771" width="26.59765625" style="272" customWidth="1"/>
    <col min="772" max="773" width="25.5" style="272" customWidth="1"/>
    <col min="774" max="1024" width="9" style="272"/>
    <col min="1025" max="1025" width="1.8984375" style="272" customWidth="1"/>
    <col min="1026" max="1026" width="5.59765625" style="272" customWidth="1"/>
    <col min="1027" max="1027" width="26.59765625" style="272" customWidth="1"/>
    <col min="1028" max="1029" width="25.5" style="272" customWidth="1"/>
    <col min="1030" max="1280" width="9" style="272"/>
    <col min="1281" max="1281" width="1.8984375" style="272" customWidth="1"/>
    <col min="1282" max="1282" width="5.59765625" style="272" customWidth="1"/>
    <col min="1283" max="1283" width="26.59765625" style="272" customWidth="1"/>
    <col min="1284" max="1285" width="25.5" style="272" customWidth="1"/>
    <col min="1286" max="1536" width="9" style="272"/>
    <col min="1537" max="1537" width="1.8984375" style="272" customWidth="1"/>
    <col min="1538" max="1538" width="5.59765625" style="272" customWidth="1"/>
    <col min="1539" max="1539" width="26.59765625" style="272" customWidth="1"/>
    <col min="1540" max="1541" width="25.5" style="272" customWidth="1"/>
    <col min="1542" max="1792" width="9" style="272"/>
    <col min="1793" max="1793" width="1.8984375" style="272" customWidth="1"/>
    <col min="1794" max="1794" width="5.59765625" style="272" customWidth="1"/>
    <col min="1795" max="1795" width="26.59765625" style="272" customWidth="1"/>
    <col min="1796" max="1797" width="25.5" style="272" customWidth="1"/>
    <col min="1798" max="2048" width="9" style="272"/>
    <col min="2049" max="2049" width="1.8984375" style="272" customWidth="1"/>
    <col min="2050" max="2050" width="5.59765625" style="272" customWidth="1"/>
    <col min="2051" max="2051" width="26.59765625" style="272" customWidth="1"/>
    <col min="2052" max="2053" width="25.5" style="272" customWidth="1"/>
    <col min="2054" max="2304" width="9" style="272"/>
    <col min="2305" max="2305" width="1.8984375" style="272" customWidth="1"/>
    <col min="2306" max="2306" width="5.59765625" style="272" customWidth="1"/>
    <col min="2307" max="2307" width="26.59765625" style="272" customWidth="1"/>
    <col min="2308" max="2309" width="25.5" style="272" customWidth="1"/>
    <col min="2310" max="2560" width="9" style="272"/>
    <col min="2561" max="2561" width="1.8984375" style="272" customWidth="1"/>
    <col min="2562" max="2562" width="5.59765625" style="272" customWidth="1"/>
    <col min="2563" max="2563" width="26.59765625" style="272" customWidth="1"/>
    <col min="2564" max="2565" width="25.5" style="272" customWidth="1"/>
    <col min="2566" max="2816" width="9" style="272"/>
    <col min="2817" max="2817" width="1.8984375" style="272" customWidth="1"/>
    <col min="2818" max="2818" width="5.59765625" style="272" customWidth="1"/>
    <col min="2819" max="2819" width="26.59765625" style="272" customWidth="1"/>
    <col min="2820" max="2821" width="25.5" style="272" customWidth="1"/>
    <col min="2822" max="3072" width="9" style="272"/>
    <col min="3073" max="3073" width="1.8984375" style="272" customWidth="1"/>
    <col min="3074" max="3074" width="5.59765625" style="272" customWidth="1"/>
    <col min="3075" max="3075" width="26.59765625" style="272" customWidth="1"/>
    <col min="3076" max="3077" width="25.5" style="272" customWidth="1"/>
    <col min="3078" max="3328" width="9" style="272"/>
    <col min="3329" max="3329" width="1.8984375" style="272" customWidth="1"/>
    <col min="3330" max="3330" width="5.59765625" style="272" customWidth="1"/>
    <col min="3331" max="3331" width="26.59765625" style="272" customWidth="1"/>
    <col min="3332" max="3333" width="25.5" style="272" customWidth="1"/>
    <col min="3334" max="3584" width="9" style="272"/>
    <col min="3585" max="3585" width="1.8984375" style="272" customWidth="1"/>
    <col min="3586" max="3586" width="5.59765625" style="272" customWidth="1"/>
    <col min="3587" max="3587" width="26.59765625" style="272" customWidth="1"/>
    <col min="3588" max="3589" width="25.5" style="272" customWidth="1"/>
    <col min="3590" max="3840" width="9" style="272"/>
    <col min="3841" max="3841" width="1.8984375" style="272" customWidth="1"/>
    <col min="3842" max="3842" width="5.59765625" style="272" customWidth="1"/>
    <col min="3843" max="3843" width="26.59765625" style="272" customWidth="1"/>
    <col min="3844" max="3845" width="25.5" style="272" customWidth="1"/>
    <col min="3846" max="4096" width="9" style="272"/>
    <col min="4097" max="4097" width="1.8984375" style="272" customWidth="1"/>
    <col min="4098" max="4098" width="5.59765625" style="272" customWidth="1"/>
    <col min="4099" max="4099" width="26.59765625" style="272" customWidth="1"/>
    <col min="4100" max="4101" width="25.5" style="272" customWidth="1"/>
    <col min="4102" max="4352" width="9" style="272"/>
    <col min="4353" max="4353" width="1.8984375" style="272" customWidth="1"/>
    <col min="4354" max="4354" width="5.59765625" style="272" customWidth="1"/>
    <col min="4355" max="4355" width="26.59765625" style="272" customWidth="1"/>
    <col min="4356" max="4357" width="25.5" style="272" customWidth="1"/>
    <col min="4358" max="4608" width="9" style="272"/>
    <col min="4609" max="4609" width="1.8984375" style="272" customWidth="1"/>
    <col min="4610" max="4610" width="5.59765625" style="272" customWidth="1"/>
    <col min="4611" max="4611" width="26.59765625" style="272" customWidth="1"/>
    <col min="4612" max="4613" width="25.5" style="272" customWidth="1"/>
    <col min="4614" max="4864" width="9" style="272"/>
    <col min="4865" max="4865" width="1.8984375" style="272" customWidth="1"/>
    <col min="4866" max="4866" width="5.59765625" style="272" customWidth="1"/>
    <col min="4867" max="4867" width="26.59765625" style="272" customWidth="1"/>
    <col min="4868" max="4869" width="25.5" style="272" customWidth="1"/>
    <col min="4870" max="5120" width="9" style="272"/>
    <col min="5121" max="5121" width="1.8984375" style="272" customWidth="1"/>
    <col min="5122" max="5122" width="5.59765625" style="272" customWidth="1"/>
    <col min="5123" max="5123" width="26.59765625" style="272" customWidth="1"/>
    <col min="5124" max="5125" width="25.5" style="272" customWidth="1"/>
    <col min="5126" max="5376" width="9" style="272"/>
    <col min="5377" max="5377" width="1.8984375" style="272" customWidth="1"/>
    <col min="5378" max="5378" width="5.59765625" style="272" customWidth="1"/>
    <col min="5379" max="5379" width="26.59765625" style="272" customWidth="1"/>
    <col min="5380" max="5381" width="25.5" style="272" customWidth="1"/>
    <col min="5382" max="5632" width="9" style="272"/>
    <col min="5633" max="5633" width="1.8984375" style="272" customWidth="1"/>
    <col min="5634" max="5634" width="5.59765625" style="272" customWidth="1"/>
    <col min="5635" max="5635" width="26.59765625" style="272" customWidth="1"/>
    <col min="5636" max="5637" width="25.5" style="272" customWidth="1"/>
    <col min="5638" max="5888" width="9" style="272"/>
    <col min="5889" max="5889" width="1.8984375" style="272" customWidth="1"/>
    <col min="5890" max="5890" width="5.59765625" style="272" customWidth="1"/>
    <col min="5891" max="5891" width="26.59765625" style="272" customWidth="1"/>
    <col min="5892" max="5893" width="25.5" style="272" customWidth="1"/>
    <col min="5894" max="6144" width="9" style="272"/>
    <col min="6145" max="6145" width="1.8984375" style="272" customWidth="1"/>
    <col min="6146" max="6146" width="5.59765625" style="272" customWidth="1"/>
    <col min="6147" max="6147" width="26.59765625" style="272" customWidth="1"/>
    <col min="6148" max="6149" width="25.5" style="272" customWidth="1"/>
    <col min="6150" max="6400" width="9" style="272"/>
    <col min="6401" max="6401" width="1.8984375" style="272" customWidth="1"/>
    <col min="6402" max="6402" width="5.59765625" style="272" customWidth="1"/>
    <col min="6403" max="6403" width="26.59765625" style="272" customWidth="1"/>
    <col min="6404" max="6405" width="25.5" style="272" customWidth="1"/>
    <col min="6406" max="6656" width="9" style="272"/>
    <col min="6657" max="6657" width="1.8984375" style="272" customWidth="1"/>
    <col min="6658" max="6658" width="5.59765625" style="272" customWidth="1"/>
    <col min="6659" max="6659" width="26.59765625" style="272" customWidth="1"/>
    <col min="6660" max="6661" width="25.5" style="272" customWidth="1"/>
    <col min="6662" max="6912" width="9" style="272"/>
    <col min="6913" max="6913" width="1.8984375" style="272" customWidth="1"/>
    <col min="6914" max="6914" width="5.59765625" style="272" customWidth="1"/>
    <col min="6915" max="6915" width="26.59765625" style="272" customWidth="1"/>
    <col min="6916" max="6917" width="25.5" style="272" customWidth="1"/>
    <col min="6918" max="7168" width="9" style="272"/>
    <col min="7169" max="7169" width="1.8984375" style="272" customWidth="1"/>
    <col min="7170" max="7170" width="5.59765625" style="272" customWidth="1"/>
    <col min="7171" max="7171" width="26.59765625" style="272" customWidth="1"/>
    <col min="7172" max="7173" width="25.5" style="272" customWidth="1"/>
    <col min="7174" max="7424" width="9" style="272"/>
    <col min="7425" max="7425" width="1.8984375" style="272" customWidth="1"/>
    <col min="7426" max="7426" width="5.59765625" style="272" customWidth="1"/>
    <col min="7427" max="7427" width="26.59765625" style="272" customWidth="1"/>
    <col min="7428" max="7429" width="25.5" style="272" customWidth="1"/>
    <col min="7430" max="7680" width="9" style="272"/>
    <col min="7681" max="7681" width="1.8984375" style="272" customWidth="1"/>
    <col min="7682" max="7682" width="5.59765625" style="272" customWidth="1"/>
    <col min="7683" max="7683" width="26.59765625" style="272" customWidth="1"/>
    <col min="7684" max="7685" width="25.5" style="272" customWidth="1"/>
    <col min="7686" max="7936" width="9" style="272"/>
    <col min="7937" max="7937" width="1.8984375" style="272" customWidth="1"/>
    <col min="7938" max="7938" width="5.59765625" style="272" customWidth="1"/>
    <col min="7939" max="7939" width="26.59765625" style="272" customWidth="1"/>
    <col min="7940" max="7941" width="25.5" style="272" customWidth="1"/>
    <col min="7942" max="8192" width="9" style="272"/>
    <col min="8193" max="8193" width="1.8984375" style="272" customWidth="1"/>
    <col min="8194" max="8194" width="5.59765625" style="272" customWidth="1"/>
    <col min="8195" max="8195" width="26.59765625" style="272" customWidth="1"/>
    <col min="8196" max="8197" width="25.5" style="272" customWidth="1"/>
    <col min="8198" max="8448" width="9" style="272"/>
    <col min="8449" max="8449" width="1.8984375" style="272" customWidth="1"/>
    <col min="8450" max="8450" width="5.59765625" style="272" customWidth="1"/>
    <col min="8451" max="8451" width="26.59765625" style="272" customWidth="1"/>
    <col min="8452" max="8453" width="25.5" style="272" customWidth="1"/>
    <col min="8454" max="8704" width="9" style="272"/>
    <col min="8705" max="8705" width="1.8984375" style="272" customWidth="1"/>
    <col min="8706" max="8706" width="5.59765625" style="272" customWidth="1"/>
    <col min="8707" max="8707" width="26.59765625" style="272" customWidth="1"/>
    <col min="8708" max="8709" width="25.5" style="272" customWidth="1"/>
    <col min="8710" max="8960" width="9" style="272"/>
    <col min="8961" max="8961" width="1.8984375" style="272" customWidth="1"/>
    <col min="8962" max="8962" width="5.59765625" style="272" customWidth="1"/>
    <col min="8963" max="8963" width="26.59765625" style="272" customWidth="1"/>
    <col min="8964" max="8965" width="25.5" style="272" customWidth="1"/>
    <col min="8966" max="9216" width="9" style="272"/>
    <col min="9217" max="9217" width="1.8984375" style="272" customWidth="1"/>
    <col min="9218" max="9218" width="5.59765625" style="272" customWidth="1"/>
    <col min="9219" max="9219" width="26.59765625" style="272" customWidth="1"/>
    <col min="9220" max="9221" width="25.5" style="272" customWidth="1"/>
    <col min="9222" max="9472" width="9" style="272"/>
    <col min="9473" max="9473" width="1.8984375" style="272" customWidth="1"/>
    <col min="9474" max="9474" width="5.59765625" style="272" customWidth="1"/>
    <col min="9475" max="9475" width="26.59765625" style="272" customWidth="1"/>
    <col min="9476" max="9477" width="25.5" style="272" customWidth="1"/>
    <col min="9478" max="9728" width="9" style="272"/>
    <col min="9729" max="9729" width="1.8984375" style="272" customWidth="1"/>
    <col min="9730" max="9730" width="5.59765625" style="272" customWidth="1"/>
    <col min="9731" max="9731" width="26.59765625" style="272" customWidth="1"/>
    <col min="9732" max="9733" width="25.5" style="272" customWidth="1"/>
    <col min="9734" max="9984" width="9" style="272"/>
    <col min="9985" max="9985" width="1.8984375" style="272" customWidth="1"/>
    <col min="9986" max="9986" width="5.59765625" style="272" customWidth="1"/>
    <col min="9987" max="9987" width="26.59765625" style="272" customWidth="1"/>
    <col min="9988" max="9989" width="25.5" style="272" customWidth="1"/>
    <col min="9990" max="10240" width="9" style="272"/>
    <col min="10241" max="10241" width="1.8984375" style="272" customWidth="1"/>
    <col min="10242" max="10242" width="5.59765625" style="272" customWidth="1"/>
    <col min="10243" max="10243" width="26.59765625" style="272" customWidth="1"/>
    <col min="10244" max="10245" width="25.5" style="272" customWidth="1"/>
    <col min="10246" max="10496" width="9" style="272"/>
    <col min="10497" max="10497" width="1.8984375" style="272" customWidth="1"/>
    <col min="10498" max="10498" width="5.59765625" style="272" customWidth="1"/>
    <col min="10499" max="10499" width="26.59765625" style="272" customWidth="1"/>
    <col min="10500" max="10501" width="25.5" style="272" customWidth="1"/>
    <col min="10502" max="10752" width="9" style="272"/>
    <col min="10753" max="10753" width="1.8984375" style="272" customWidth="1"/>
    <col min="10754" max="10754" width="5.59765625" style="272" customWidth="1"/>
    <col min="10755" max="10755" width="26.59765625" style="272" customWidth="1"/>
    <col min="10756" max="10757" width="25.5" style="272" customWidth="1"/>
    <col min="10758" max="11008" width="9" style="272"/>
    <col min="11009" max="11009" width="1.8984375" style="272" customWidth="1"/>
    <col min="11010" max="11010" width="5.59765625" style="272" customWidth="1"/>
    <col min="11011" max="11011" width="26.59765625" style="272" customWidth="1"/>
    <col min="11012" max="11013" width="25.5" style="272" customWidth="1"/>
    <col min="11014" max="11264" width="9" style="272"/>
    <col min="11265" max="11265" width="1.8984375" style="272" customWidth="1"/>
    <col min="11266" max="11266" width="5.59765625" style="272" customWidth="1"/>
    <col min="11267" max="11267" width="26.59765625" style="272" customWidth="1"/>
    <col min="11268" max="11269" width="25.5" style="272" customWidth="1"/>
    <col min="11270" max="11520" width="9" style="272"/>
    <col min="11521" max="11521" width="1.8984375" style="272" customWidth="1"/>
    <col min="11522" max="11522" width="5.59765625" style="272" customWidth="1"/>
    <col min="11523" max="11523" width="26.59765625" style="272" customWidth="1"/>
    <col min="11524" max="11525" width="25.5" style="272" customWidth="1"/>
    <col min="11526" max="11776" width="9" style="272"/>
    <col min="11777" max="11777" width="1.8984375" style="272" customWidth="1"/>
    <col min="11778" max="11778" width="5.59765625" style="272" customWidth="1"/>
    <col min="11779" max="11779" width="26.59765625" style="272" customWidth="1"/>
    <col min="11780" max="11781" width="25.5" style="272" customWidth="1"/>
    <col min="11782" max="12032" width="9" style="272"/>
    <col min="12033" max="12033" width="1.8984375" style="272" customWidth="1"/>
    <col min="12034" max="12034" width="5.59765625" style="272" customWidth="1"/>
    <col min="12035" max="12035" width="26.59765625" style="272" customWidth="1"/>
    <col min="12036" max="12037" width="25.5" style="272" customWidth="1"/>
    <col min="12038" max="12288" width="9" style="272"/>
    <col min="12289" max="12289" width="1.8984375" style="272" customWidth="1"/>
    <col min="12290" max="12290" width="5.59765625" style="272" customWidth="1"/>
    <col min="12291" max="12291" width="26.59765625" style="272" customWidth="1"/>
    <col min="12292" max="12293" width="25.5" style="272" customWidth="1"/>
    <col min="12294" max="12544" width="9" style="272"/>
    <col min="12545" max="12545" width="1.8984375" style="272" customWidth="1"/>
    <col min="12546" max="12546" width="5.59765625" style="272" customWidth="1"/>
    <col min="12547" max="12547" width="26.59765625" style="272" customWidth="1"/>
    <col min="12548" max="12549" width="25.5" style="272" customWidth="1"/>
    <col min="12550" max="12800" width="9" style="272"/>
    <col min="12801" max="12801" width="1.8984375" style="272" customWidth="1"/>
    <col min="12802" max="12802" width="5.59765625" style="272" customWidth="1"/>
    <col min="12803" max="12803" width="26.59765625" style="272" customWidth="1"/>
    <col min="12804" max="12805" width="25.5" style="272" customWidth="1"/>
    <col min="12806" max="13056" width="9" style="272"/>
    <col min="13057" max="13057" width="1.8984375" style="272" customWidth="1"/>
    <col min="13058" max="13058" width="5.59765625" style="272" customWidth="1"/>
    <col min="13059" max="13059" width="26.59765625" style="272" customWidth="1"/>
    <col min="13060" max="13061" width="25.5" style="272" customWidth="1"/>
    <col min="13062" max="13312" width="9" style="272"/>
    <col min="13313" max="13313" width="1.8984375" style="272" customWidth="1"/>
    <col min="13314" max="13314" width="5.59765625" style="272" customWidth="1"/>
    <col min="13315" max="13315" width="26.59765625" style="272" customWidth="1"/>
    <col min="13316" max="13317" width="25.5" style="272" customWidth="1"/>
    <col min="13318" max="13568" width="9" style="272"/>
    <col min="13569" max="13569" width="1.8984375" style="272" customWidth="1"/>
    <col min="13570" max="13570" width="5.59765625" style="272" customWidth="1"/>
    <col min="13571" max="13571" width="26.59765625" style="272" customWidth="1"/>
    <col min="13572" max="13573" width="25.5" style="272" customWidth="1"/>
    <col min="13574" max="13824" width="9" style="272"/>
    <col min="13825" max="13825" width="1.8984375" style="272" customWidth="1"/>
    <col min="13826" max="13826" width="5.59765625" style="272" customWidth="1"/>
    <col min="13827" max="13827" width="26.59765625" style="272" customWidth="1"/>
    <col min="13828" max="13829" width="25.5" style="272" customWidth="1"/>
    <col min="13830" max="14080" width="9" style="272"/>
    <col min="14081" max="14081" width="1.8984375" style="272" customWidth="1"/>
    <col min="14082" max="14082" width="5.59765625" style="272" customWidth="1"/>
    <col min="14083" max="14083" width="26.59765625" style="272" customWidth="1"/>
    <col min="14084" max="14085" width="25.5" style="272" customWidth="1"/>
    <col min="14086" max="14336" width="9" style="272"/>
    <col min="14337" max="14337" width="1.8984375" style="272" customWidth="1"/>
    <col min="14338" max="14338" width="5.59765625" style="272" customWidth="1"/>
    <col min="14339" max="14339" width="26.59765625" style="272" customWidth="1"/>
    <col min="14340" max="14341" width="25.5" style="272" customWidth="1"/>
    <col min="14342" max="14592" width="9" style="272"/>
    <col min="14593" max="14593" width="1.8984375" style="272" customWidth="1"/>
    <col min="14594" max="14594" width="5.59765625" style="272" customWidth="1"/>
    <col min="14595" max="14595" width="26.59765625" style="272" customWidth="1"/>
    <col min="14596" max="14597" width="25.5" style="272" customWidth="1"/>
    <col min="14598" max="14848" width="9" style="272"/>
    <col min="14849" max="14849" width="1.8984375" style="272" customWidth="1"/>
    <col min="14850" max="14850" width="5.59765625" style="272" customWidth="1"/>
    <col min="14851" max="14851" width="26.59765625" style="272" customWidth="1"/>
    <col min="14852" max="14853" width="25.5" style="272" customWidth="1"/>
    <col min="14854" max="15104" width="9" style="272"/>
    <col min="15105" max="15105" width="1.8984375" style="272" customWidth="1"/>
    <col min="15106" max="15106" width="5.59765625" style="272" customWidth="1"/>
    <col min="15107" max="15107" width="26.59765625" style="272" customWidth="1"/>
    <col min="15108" max="15109" width="25.5" style="272" customWidth="1"/>
    <col min="15110" max="15360" width="9" style="272"/>
    <col min="15361" max="15361" width="1.8984375" style="272" customWidth="1"/>
    <col min="15362" max="15362" width="5.59765625" style="272" customWidth="1"/>
    <col min="15363" max="15363" width="26.59765625" style="272" customWidth="1"/>
    <col min="15364" max="15365" width="25.5" style="272" customWidth="1"/>
    <col min="15366" max="15616" width="9" style="272"/>
    <col min="15617" max="15617" width="1.8984375" style="272" customWidth="1"/>
    <col min="15618" max="15618" width="5.59765625" style="272" customWidth="1"/>
    <col min="15619" max="15619" width="26.59765625" style="272" customWidth="1"/>
    <col min="15620" max="15621" width="25.5" style="272" customWidth="1"/>
    <col min="15622" max="15872" width="9" style="272"/>
    <col min="15873" max="15873" width="1.8984375" style="272" customWidth="1"/>
    <col min="15874" max="15874" width="5.59765625" style="272" customWidth="1"/>
    <col min="15875" max="15875" width="26.59765625" style="272" customWidth="1"/>
    <col min="15876" max="15877" width="25.5" style="272" customWidth="1"/>
    <col min="15878" max="16128" width="9" style="272"/>
    <col min="16129" max="16129" width="1.8984375" style="272" customWidth="1"/>
    <col min="16130" max="16130" width="5.59765625" style="272" customWidth="1"/>
    <col min="16131" max="16131" width="26.59765625" style="272" customWidth="1"/>
    <col min="16132" max="16133" width="25.5" style="272" customWidth="1"/>
    <col min="16134" max="16384" width="9" style="272"/>
  </cols>
  <sheetData>
    <row r="2" spans="2:5" s="267" customFormat="1" ht="18" customHeight="1">
      <c r="B2" s="267" t="s">
        <v>1000</v>
      </c>
      <c r="C2" s="268"/>
      <c r="D2" s="268"/>
      <c r="E2" s="268"/>
    </row>
    <row r="3" spans="2:5" s="267" customFormat="1" ht="16.7">
      <c r="B3" s="1790" t="s">
        <v>358</v>
      </c>
      <c r="C3" s="1790"/>
      <c r="D3" s="1790"/>
      <c r="E3" s="1790"/>
    </row>
    <row r="4" spans="2:5" s="267" customFormat="1" ht="16.7">
      <c r="B4" s="1092"/>
      <c r="C4" s="269"/>
      <c r="D4" s="269"/>
      <c r="E4" s="269"/>
    </row>
    <row r="5" spans="2:5" s="267" customFormat="1" ht="40.700000000000003" customHeight="1">
      <c r="B5" s="1791" t="s">
        <v>359</v>
      </c>
      <c r="C5" s="1791"/>
      <c r="D5" s="1791"/>
      <c r="E5" s="1791"/>
    </row>
    <row r="6" spans="2:5" s="267" customFormat="1" ht="18.8" customHeight="1">
      <c r="B6" s="1791"/>
      <c r="C6" s="1791"/>
      <c r="D6" s="1791"/>
      <c r="E6" s="1791"/>
    </row>
    <row r="7" spans="2:5" s="267" customFormat="1" ht="236.3" customHeight="1">
      <c r="B7" s="1792" t="s">
        <v>1108</v>
      </c>
      <c r="C7" s="1793"/>
      <c r="D7" s="1793"/>
      <c r="E7" s="1794"/>
    </row>
    <row r="8" spans="2:5" ht="18" customHeight="1">
      <c r="B8" s="270"/>
      <c r="C8" s="271"/>
      <c r="D8" s="271"/>
      <c r="E8" s="271"/>
    </row>
    <row r="9" spans="2:5" ht="371.3" customHeight="1">
      <c r="B9" s="1795" t="s">
        <v>360</v>
      </c>
      <c r="C9" s="1796"/>
      <c r="D9" s="1796"/>
      <c r="E9" s="1797"/>
    </row>
    <row r="10" spans="2:5">
      <c r="B10" s="273" t="s">
        <v>361</v>
      </c>
      <c r="C10" s="274"/>
      <c r="D10" s="274"/>
      <c r="E10" s="274"/>
    </row>
    <row r="11" spans="2:5">
      <c r="B11" s="275"/>
      <c r="C11" s="276"/>
      <c r="D11" s="1631" t="s">
        <v>218</v>
      </c>
      <c r="E11" s="1633"/>
    </row>
    <row r="12" spans="2:5">
      <c r="B12" s="275"/>
      <c r="C12" s="276"/>
      <c r="D12" s="1634"/>
      <c r="E12" s="1636"/>
    </row>
    <row r="13" spans="2:5" ht="12.8" customHeight="1">
      <c r="B13" s="277"/>
    </row>
  </sheetData>
  <customSheetViews>
    <customSheetView guid="{AA2843CF-4410-49C5-BE8D-11B5E515E501}" scale="85" showPageBreaks="1" printArea="1" view="pageBreakPreview">
      <selection activeCell="M7" sqref="M7"/>
      <pageMargins left="0.7" right="0.7" top="0.75" bottom="0.75" header="0.3" footer="0.3"/>
      <pageSetup paperSize="9" scale="98" orientation="portrait"/>
    </customSheetView>
    <customSheetView guid="{E8BE075C-7DFB-4544-AC90-63F76E05B336}" scale="85" showPageBreaks="1" printArea="1" view="pageBreakPreview">
      <selection activeCell="M7" sqref="M7"/>
      <pageMargins left="0.7" right="0.7" top="0.75" bottom="0.75" header="0.3" footer="0.3"/>
      <pageSetup paperSize="9" scale="98" orientation="portrait"/>
    </customSheetView>
  </customSheetViews>
  <mergeCells count="5">
    <mergeCell ref="B3:E3"/>
    <mergeCell ref="B5:E6"/>
    <mergeCell ref="B7:E7"/>
    <mergeCell ref="B9:E9"/>
    <mergeCell ref="D11:E12"/>
  </mergeCells>
  <phoneticPr fontId="7"/>
  <pageMargins left="0.7" right="0.7" top="0.75" bottom="0.75" header="0.3" footer="0.3"/>
  <pageSetup paperSize="9" scale="98"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X48"/>
  <sheetViews>
    <sheetView view="pageBreakPreview" topLeftCell="A37" zoomScaleNormal="100" zoomScaleSheetLayoutView="100" workbookViewId="0">
      <selection sqref="A1:W1"/>
    </sheetView>
  </sheetViews>
  <sheetFormatPr defaultRowHeight="12.4"/>
  <cols>
    <col min="1" max="1" width="6.09765625" style="434" customWidth="1"/>
    <col min="2" max="2" width="8.5" style="434" customWidth="1"/>
    <col min="3" max="3" width="5.8984375" style="434" customWidth="1"/>
    <col min="4" max="13" width="8.3984375" style="434" customWidth="1"/>
    <col min="14" max="14" width="1.19921875" style="434" customWidth="1"/>
    <col min="15" max="23" width="8.3984375" style="434" customWidth="1"/>
    <col min="24" max="24" width="2.19921875" style="434" customWidth="1"/>
    <col min="25" max="265" width="9" style="434"/>
    <col min="266" max="266" width="6.09765625" style="434" customWidth="1"/>
    <col min="267" max="267" width="8.5" style="434" customWidth="1"/>
    <col min="268" max="268" width="6.8984375" style="434" customWidth="1"/>
    <col min="269" max="279" width="8.5" style="434" customWidth="1"/>
    <col min="280" max="280" width="2.19921875" style="434" customWidth="1"/>
    <col min="281" max="521" width="9" style="434"/>
    <col min="522" max="522" width="6.09765625" style="434" customWidth="1"/>
    <col min="523" max="523" width="8.5" style="434" customWidth="1"/>
    <col min="524" max="524" width="6.8984375" style="434" customWidth="1"/>
    <col min="525" max="535" width="8.5" style="434" customWidth="1"/>
    <col min="536" max="536" width="2.19921875" style="434" customWidth="1"/>
    <col min="537" max="777" width="9" style="434"/>
    <col min="778" max="778" width="6.09765625" style="434" customWidth="1"/>
    <col min="779" max="779" width="8.5" style="434" customWidth="1"/>
    <col min="780" max="780" width="6.8984375" style="434" customWidth="1"/>
    <col min="781" max="791" width="8.5" style="434" customWidth="1"/>
    <col min="792" max="792" width="2.19921875" style="434" customWidth="1"/>
    <col min="793" max="1033" width="9" style="434"/>
    <col min="1034" max="1034" width="6.09765625" style="434" customWidth="1"/>
    <col min="1035" max="1035" width="8.5" style="434" customWidth="1"/>
    <col min="1036" max="1036" width="6.8984375" style="434" customWidth="1"/>
    <col min="1037" max="1047" width="8.5" style="434" customWidth="1"/>
    <col min="1048" max="1048" width="2.19921875" style="434" customWidth="1"/>
    <col min="1049" max="1289" width="9" style="434"/>
    <col min="1290" max="1290" width="6.09765625" style="434" customWidth="1"/>
    <col min="1291" max="1291" width="8.5" style="434" customWidth="1"/>
    <col min="1292" max="1292" width="6.8984375" style="434" customWidth="1"/>
    <col min="1293" max="1303" width="8.5" style="434" customWidth="1"/>
    <col min="1304" max="1304" width="2.19921875" style="434" customWidth="1"/>
    <col min="1305" max="1545" width="9" style="434"/>
    <col min="1546" max="1546" width="6.09765625" style="434" customWidth="1"/>
    <col min="1547" max="1547" width="8.5" style="434" customWidth="1"/>
    <col min="1548" max="1548" width="6.8984375" style="434" customWidth="1"/>
    <col min="1549" max="1559" width="8.5" style="434" customWidth="1"/>
    <col min="1560" max="1560" width="2.19921875" style="434" customWidth="1"/>
    <col min="1561" max="1801" width="9" style="434"/>
    <col min="1802" max="1802" width="6.09765625" style="434" customWidth="1"/>
    <col min="1803" max="1803" width="8.5" style="434" customWidth="1"/>
    <col min="1804" max="1804" width="6.8984375" style="434" customWidth="1"/>
    <col min="1805" max="1815" width="8.5" style="434" customWidth="1"/>
    <col min="1816" max="1816" width="2.19921875" style="434" customWidth="1"/>
    <col min="1817" max="2057" width="9" style="434"/>
    <col min="2058" max="2058" width="6.09765625" style="434" customWidth="1"/>
    <col min="2059" max="2059" width="8.5" style="434" customWidth="1"/>
    <col min="2060" max="2060" width="6.8984375" style="434" customWidth="1"/>
    <col min="2061" max="2071" width="8.5" style="434" customWidth="1"/>
    <col min="2072" max="2072" width="2.19921875" style="434" customWidth="1"/>
    <col min="2073" max="2313" width="9" style="434"/>
    <col min="2314" max="2314" width="6.09765625" style="434" customWidth="1"/>
    <col min="2315" max="2315" width="8.5" style="434" customWidth="1"/>
    <col min="2316" max="2316" width="6.8984375" style="434" customWidth="1"/>
    <col min="2317" max="2327" width="8.5" style="434" customWidth="1"/>
    <col min="2328" max="2328" width="2.19921875" style="434" customWidth="1"/>
    <col min="2329" max="2569" width="9" style="434"/>
    <col min="2570" max="2570" width="6.09765625" style="434" customWidth="1"/>
    <col min="2571" max="2571" width="8.5" style="434" customWidth="1"/>
    <col min="2572" max="2572" width="6.8984375" style="434" customWidth="1"/>
    <col min="2573" max="2583" width="8.5" style="434" customWidth="1"/>
    <col min="2584" max="2584" width="2.19921875" style="434" customWidth="1"/>
    <col min="2585" max="2825" width="9" style="434"/>
    <col min="2826" max="2826" width="6.09765625" style="434" customWidth="1"/>
    <col min="2827" max="2827" width="8.5" style="434" customWidth="1"/>
    <col min="2828" max="2828" width="6.8984375" style="434" customWidth="1"/>
    <col min="2829" max="2839" width="8.5" style="434" customWidth="1"/>
    <col min="2840" max="2840" width="2.19921875" style="434" customWidth="1"/>
    <col min="2841" max="3081" width="9" style="434"/>
    <col min="3082" max="3082" width="6.09765625" style="434" customWidth="1"/>
    <col min="3083" max="3083" width="8.5" style="434" customWidth="1"/>
    <col min="3084" max="3084" width="6.8984375" style="434" customWidth="1"/>
    <col min="3085" max="3095" width="8.5" style="434" customWidth="1"/>
    <col min="3096" max="3096" width="2.19921875" style="434" customWidth="1"/>
    <col min="3097" max="3337" width="9" style="434"/>
    <col min="3338" max="3338" width="6.09765625" style="434" customWidth="1"/>
    <col min="3339" max="3339" width="8.5" style="434" customWidth="1"/>
    <col min="3340" max="3340" width="6.8984375" style="434" customWidth="1"/>
    <col min="3341" max="3351" width="8.5" style="434" customWidth="1"/>
    <col min="3352" max="3352" width="2.19921875" style="434" customWidth="1"/>
    <col min="3353" max="3593" width="9" style="434"/>
    <col min="3594" max="3594" width="6.09765625" style="434" customWidth="1"/>
    <col min="3595" max="3595" width="8.5" style="434" customWidth="1"/>
    <col min="3596" max="3596" width="6.8984375" style="434" customWidth="1"/>
    <col min="3597" max="3607" width="8.5" style="434" customWidth="1"/>
    <col min="3608" max="3608" width="2.19921875" style="434" customWidth="1"/>
    <col min="3609" max="3849" width="9" style="434"/>
    <col min="3850" max="3850" width="6.09765625" style="434" customWidth="1"/>
    <col min="3851" max="3851" width="8.5" style="434" customWidth="1"/>
    <col min="3852" max="3852" width="6.8984375" style="434" customWidth="1"/>
    <col min="3853" max="3863" width="8.5" style="434" customWidth="1"/>
    <col min="3864" max="3864" width="2.19921875" style="434" customWidth="1"/>
    <col min="3865" max="4105" width="9" style="434"/>
    <col min="4106" max="4106" width="6.09765625" style="434" customWidth="1"/>
    <col min="4107" max="4107" width="8.5" style="434" customWidth="1"/>
    <col min="4108" max="4108" width="6.8984375" style="434" customWidth="1"/>
    <col min="4109" max="4119" width="8.5" style="434" customWidth="1"/>
    <col min="4120" max="4120" width="2.19921875" style="434" customWidth="1"/>
    <col min="4121" max="4361" width="9" style="434"/>
    <col min="4362" max="4362" width="6.09765625" style="434" customWidth="1"/>
    <col min="4363" max="4363" width="8.5" style="434" customWidth="1"/>
    <col min="4364" max="4364" width="6.8984375" style="434" customWidth="1"/>
    <col min="4365" max="4375" width="8.5" style="434" customWidth="1"/>
    <col min="4376" max="4376" width="2.19921875" style="434" customWidth="1"/>
    <col min="4377" max="4617" width="9" style="434"/>
    <col min="4618" max="4618" width="6.09765625" style="434" customWidth="1"/>
    <col min="4619" max="4619" width="8.5" style="434" customWidth="1"/>
    <col min="4620" max="4620" width="6.8984375" style="434" customWidth="1"/>
    <col min="4621" max="4631" width="8.5" style="434" customWidth="1"/>
    <col min="4632" max="4632" width="2.19921875" style="434" customWidth="1"/>
    <col min="4633" max="4873" width="9" style="434"/>
    <col min="4874" max="4874" width="6.09765625" style="434" customWidth="1"/>
    <col min="4875" max="4875" width="8.5" style="434" customWidth="1"/>
    <col min="4876" max="4876" width="6.8984375" style="434" customWidth="1"/>
    <col min="4877" max="4887" width="8.5" style="434" customWidth="1"/>
    <col min="4888" max="4888" width="2.19921875" style="434" customWidth="1"/>
    <col min="4889" max="5129" width="9" style="434"/>
    <col min="5130" max="5130" width="6.09765625" style="434" customWidth="1"/>
    <col min="5131" max="5131" width="8.5" style="434" customWidth="1"/>
    <col min="5132" max="5132" width="6.8984375" style="434" customWidth="1"/>
    <col min="5133" max="5143" width="8.5" style="434" customWidth="1"/>
    <col min="5144" max="5144" width="2.19921875" style="434" customWidth="1"/>
    <col min="5145" max="5385" width="9" style="434"/>
    <col min="5386" max="5386" width="6.09765625" style="434" customWidth="1"/>
    <col min="5387" max="5387" width="8.5" style="434" customWidth="1"/>
    <col min="5388" max="5388" width="6.8984375" style="434" customWidth="1"/>
    <col min="5389" max="5399" width="8.5" style="434" customWidth="1"/>
    <col min="5400" max="5400" width="2.19921875" style="434" customWidth="1"/>
    <col min="5401" max="5641" width="9" style="434"/>
    <col min="5642" max="5642" width="6.09765625" style="434" customWidth="1"/>
    <col min="5643" max="5643" width="8.5" style="434" customWidth="1"/>
    <col min="5644" max="5644" width="6.8984375" style="434" customWidth="1"/>
    <col min="5645" max="5655" width="8.5" style="434" customWidth="1"/>
    <col min="5656" max="5656" width="2.19921875" style="434" customWidth="1"/>
    <col min="5657" max="5897" width="9" style="434"/>
    <col min="5898" max="5898" width="6.09765625" style="434" customWidth="1"/>
    <col min="5899" max="5899" width="8.5" style="434" customWidth="1"/>
    <col min="5900" max="5900" width="6.8984375" style="434" customWidth="1"/>
    <col min="5901" max="5911" width="8.5" style="434" customWidth="1"/>
    <col min="5912" max="5912" width="2.19921875" style="434" customWidth="1"/>
    <col min="5913" max="6153" width="9" style="434"/>
    <col min="6154" max="6154" width="6.09765625" style="434" customWidth="1"/>
    <col min="6155" max="6155" width="8.5" style="434" customWidth="1"/>
    <col min="6156" max="6156" width="6.8984375" style="434" customWidth="1"/>
    <col min="6157" max="6167" width="8.5" style="434" customWidth="1"/>
    <col min="6168" max="6168" width="2.19921875" style="434" customWidth="1"/>
    <col min="6169" max="6409" width="9" style="434"/>
    <col min="6410" max="6410" width="6.09765625" style="434" customWidth="1"/>
    <col min="6411" max="6411" width="8.5" style="434" customWidth="1"/>
    <col min="6412" max="6412" width="6.8984375" style="434" customWidth="1"/>
    <col min="6413" max="6423" width="8.5" style="434" customWidth="1"/>
    <col min="6424" max="6424" width="2.19921875" style="434" customWidth="1"/>
    <col min="6425" max="6665" width="9" style="434"/>
    <col min="6666" max="6666" width="6.09765625" style="434" customWidth="1"/>
    <col min="6667" max="6667" width="8.5" style="434" customWidth="1"/>
    <col min="6668" max="6668" width="6.8984375" style="434" customWidth="1"/>
    <col min="6669" max="6679" width="8.5" style="434" customWidth="1"/>
    <col min="6680" max="6680" width="2.19921875" style="434" customWidth="1"/>
    <col min="6681" max="6921" width="9" style="434"/>
    <col min="6922" max="6922" width="6.09765625" style="434" customWidth="1"/>
    <col min="6923" max="6923" width="8.5" style="434" customWidth="1"/>
    <col min="6924" max="6924" width="6.8984375" style="434" customWidth="1"/>
    <col min="6925" max="6935" width="8.5" style="434" customWidth="1"/>
    <col min="6936" max="6936" width="2.19921875" style="434" customWidth="1"/>
    <col min="6937" max="7177" width="9" style="434"/>
    <col min="7178" max="7178" width="6.09765625" style="434" customWidth="1"/>
    <col min="7179" max="7179" width="8.5" style="434" customWidth="1"/>
    <col min="7180" max="7180" width="6.8984375" style="434" customWidth="1"/>
    <col min="7181" max="7191" width="8.5" style="434" customWidth="1"/>
    <col min="7192" max="7192" width="2.19921875" style="434" customWidth="1"/>
    <col min="7193" max="7433" width="9" style="434"/>
    <col min="7434" max="7434" width="6.09765625" style="434" customWidth="1"/>
    <col min="7435" max="7435" width="8.5" style="434" customWidth="1"/>
    <col min="7436" max="7436" width="6.8984375" style="434" customWidth="1"/>
    <col min="7437" max="7447" width="8.5" style="434" customWidth="1"/>
    <col min="7448" max="7448" width="2.19921875" style="434" customWidth="1"/>
    <col min="7449" max="7689" width="9" style="434"/>
    <col min="7690" max="7690" width="6.09765625" style="434" customWidth="1"/>
    <col min="7691" max="7691" width="8.5" style="434" customWidth="1"/>
    <col min="7692" max="7692" width="6.8984375" style="434" customWidth="1"/>
    <col min="7693" max="7703" width="8.5" style="434" customWidth="1"/>
    <col min="7704" max="7704" width="2.19921875" style="434" customWidth="1"/>
    <col min="7705" max="7945" width="9" style="434"/>
    <col min="7946" max="7946" width="6.09765625" style="434" customWidth="1"/>
    <col min="7947" max="7947" width="8.5" style="434" customWidth="1"/>
    <col min="7948" max="7948" width="6.8984375" style="434" customWidth="1"/>
    <col min="7949" max="7959" width="8.5" style="434" customWidth="1"/>
    <col min="7960" max="7960" width="2.19921875" style="434" customWidth="1"/>
    <col min="7961" max="8201" width="9" style="434"/>
    <col min="8202" max="8202" width="6.09765625" style="434" customWidth="1"/>
    <col min="8203" max="8203" width="8.5" style="434" customWidth="1"/>
    <col min="8204" max="8204" width="6.8984375" style="434" customWidth="1"/>
    <col min="8205" max="8215" width="8.5" style="434" customWidth="1"/>
    <col min="8216" max="8216" width="2.19921875" style="434" customWidth="1"/>
    <col min="8217" max="8457" width="9" style="434"/>
    <col min="8458" max="8458" width="6.09765625" style="434" customWidth="1"/>
    <col min="8459" max="8459" width="8.5" style="434" customWidth="1"/>
    <col min="8460" max="8460" width="6.8984375" style="434" customWidth="1"/>
    <col min="8461" max="8471" width="8.5" style="434" customWidth="1"/>
    <col min="8472" max="8472" width="2.19921875" style="434" customWidth="1"/>
    <col min="8473" max="8713" width="9" style="434"/>
    <col min="8714" max="8714" width="6.09765625" style="434" customWidth="1"/>
    <col min="8715" max="8715" width="8.5" style="434" customWidth="1"/>
    <col min="8716" max="8716" width="6.8984375" style="434" customWidth="1"/>
    <col min="8717" max="8727" width="8.5" style="434" customWidth="1"/>
    <col min="8728" max="8728" width="2.19921875" style="434" customWidth="1"/>
    <col min="8729" max="8969" width="9" style="434"/>
    <col min="8970" max="8970" width="6.09765625" style="434" customWidth="1"/>
    <col min="8971" max="8971" width="8.5" style="434" customWidth="1"/>
    <col min="8972" max="8972" width="6.8984375" style="434" customWidth="1"/>
    <col min="8973" max="8983" width="8.5" style="434" customWidth="1"/>
    <col min="8984" max="8984" width="2.19921875" style="434" customWidth="1"/>
    <col min="8985" max="9225" width="9" style="434"/>
    <col min="9226" max="9226" width="6.09765625" style="434" customWidth="1"/>
    <col min="9227" max="9227" width="8.5" style="434" customWidth="1"/>
    <col min="9228" max="9228" width="6.8984375" style="434" customWidth="1"/>
    <col min="9229" max="9239" width="8.5" style="434" customWidth="1"/>
    <col min="9240" max="9240" width="2.19921875" style="434" customWidth="1"/>
    <col min="9241" max="9481" width="9" style="434"/>
    <col min="9482" max="9482" width="6.09765625" style="434" customWidth="1"/>
    <col min="9483" max="9483" width="8.5" style="434" customWidth="1"/>
    <col min="9484" max="9484" width="6.8984375" style="434" customWidth="1"/>
    <col min="9485" max="9495" width="8.5" style="434" customWidth="1"/>
    <col min="9496" max="9496" width="2.19921875" style="434" customWidth="1"/>
    <col min="9497" max="9737" width="9" style="434"/>
    <col min="9738" max="9738" width="6.09765625" style="434" customWidth="1"/>
    <col min="9739" max="9739" width="8.5" style="434" customWidth="1"/>
    <col min="9740" max="9740" width="6.8984375" style="434" customWidth="1"/>
    <col min="9741" max="9751" width="8.5" style="434" customWidth="1"/>
    <col min="9752" max="9752" width="2.19921875" style="434" customWidth="1"/>
    <col min="9753" max="9993" width="9" style="434"/>
    <col min="9994" max="9994" width="6.09765625" style="434" customWidth="1"/>
    <col min="9995" max="9995" width="8.5" style="434" customWidth="1"/>
    <col min="9996" max="9996" width="6.8984375" style="434" customWidth="1"/>
    <col min="9997" max="10007" width="8.5" style="434" customWidth="1"/>
    <col min="10008" max="10008" width="2.19921875" style="434" customWidth="1"/>
    <col min="10009" max="10249" width="9" style="434"/>
    <col min="10250" max="10250" width="6.09765625" style="434" customWidth="1"/>
    <col min="10251" max="10251" width="8.5" style="434" customWidth="1"/>
    <col min="10252" max="10252" width="6.8984375" style="434" customWidth="1"/>
    <col min="10253" max="10263" width="8.5" style="434" customWidth="1"/>
    <col min="10264" max="10264" width="2.19921875" style="434" customWidth="1"/>
    <col min="10265" max="10505" width="9" style="434"/>
    <col min="10506" max="10506" width="6.09765625" style="434" customWidth="1"/>
    <col min="10507" max="10507" width="8.5" style="434" customWidth="1"/>
    <col min="10508" max="10508" width="6.8984375" style="434" customWidth="1"/>
    <col min="10509" max="10519" width="8.5" style="434" customWidth="1"/>
    <col min="10520" max="10520" width="2.19921875" style="434" customWidth="1"/>
    <col min="10521" max="10761" width="9" style="434"/>
    <col min="10762" max="10762" width="6.09765625" style="434" customWidth="1"/>
    <col min="10763" max="10763" width="8.5" style="434" customWidth="1"/>
    <col min="10764" max="10764" width="6.8984375" style="434" customWidth="1"/>
    <col min="10765" max="10775" width="8.5" style="434" customWidth="1"/>
    <col min="10776" max="10776" width="2.19921875" style="434" customWidth="1"/>
    <col min="10777" max="11017" width="9" style="434"/>
    <col min="11018" max="11018" width="6.09765625" style="434" customWidth="1"/>
    <col min="11019" max="11019" width="8.5" style="434" customWidth="1"/>
    <col min="11020" max="11020" width="6.8984375" style="434" customWidth="1"/>
    <col min="11021" max="11031" width="8.5" style="434" customWidth="1"/>
    <col min="11032" max="11032" width="2.19921875" style="434" customWidth="1"/>
    <col min="11033" max="11273" width="9" style="434"/>
    <col min="11274" max="11274" width="6.09765625" style="434" customWidth="1"/>
    <col min="11275" max="11275" width="8.5" style="434" customWidth="1"/>
    <col min="11276" max="11276" width="6.8984375" style="434" customWidth="1"/>
    <col min="11277" max="11287" width="8.5" style="434" customWidth="1"/>
    <col min="11288" max="11288" width="2.19921875" style="434" customWidth="1"/>
    <col min="11289" max="11529" width="9" style="434"/>
    <col min="11530" max="11530" width="6.09765625" style="434" customWidth="1"/>
    <col min="11531" max="11531" width="8.5" style="434" customWidth="1"/>
    <col min="11532" max="11532" width="6.8984375" style="434" customWidth="1"/>
    <col min="11533" max="11543" width="8.5" style="434" customWidth="1"/>
    <col min="11544" max="11544" width="2.19921875" style="434" customWidth="1"/>
    <col min="11545" max="11785" width="9" style="434"/>
    <col min="11786" max="11786" width="6.09765625" style="434" customWidth="1"/>
    <col min="11787" max="11787" width="8.5" style="434" customWidth="1"/>
    <col min="11788" max="11788" width="6.8984375" style="434" customWidth="1"/>
    <col min="11789" max="11799" width="8.5" style="434" customWidth="1"/>
    <col min="11800" max="11800" width="2.19921875" style="434" customWidth="1"/>
    <col min="11801" max="12041" width="9" style="434"/>
    <col min="12042" max="12042" width="6.09765625" style="434" customWidth="1"/>
    <col min="12043" max="12043" width="8.5" style="434" customWidth="1"/>
    <col min="12044" max="12044" width="6.8984375" style="434" customWidth="1"/>
    <col min="12045" max="12055" width="8.5" style="434" customWidth="1"/>
    <col min="12056" max="12056" width="2.19921875" style="434" customWidth="1"/>
    <col min="12057" max="12297" width="9" style="434"/>
    <col min="12298" max="12298" width="6.09765625" style="434" customWidth="1"/>
    <col min="12299" max="12299" width="8.5" style="434" customWidth="1"/>
    <col min="12300" max="12300" width="6.8984375" style="434" customWidth="1"/>
    <col min="12301" max="12311" width="8.5" style="434" customWidth="1"/>
    <col min="12312" max="12312" width="2.19921875" style="434" customWidth="1"/>
    <col min="12313" max="12553" width="9" style="434"/>
    <col min="12554" max="12554" width="6.09765625" style="434" customWidth="1"/>
    <col min="12555" max="12555" width="8.5" style="434" customWidth="1"/>
    <col min="12556" max="12556" width="6.8984375" style="434" customWidth="1"/>
    <col min="12557" max="12567" width="8.5" style="434" customWidth="1"/>
    <col min="12568" max="12568" width="2.19921875" style="434" customWidth="1"/>
    <col min="12569" max="12809" width="9" style="434"/>
    <col min="12810" max="12810" width="6.09765625" style="434" customWidth="1"/>
    <col min="12811" max="12811" width="8.5" style="434" customWidth="1"/>
    <col min="12812" max="12812" width="6.8984375" style="434" customWidth="1"/>
    <col min="12813" max="12823" width="8.5" style="434" customWidth="1"/>
    <col min="12824" max="12824" width="2.19921875" style="434" customWidth="1"/>
    <col min="12825" max="13065" width="9" style="434"/>
    <col min="13066" max="13066" width="6.09765625" style="434" customWidth="1"/>
    <col min="13067" max="13067" width="8.5" style="434" customWidth="1"/>
    <col min="13068" max="13068" width="6.8984375" style="434" customWidth="1"/>
    <col min="13069" max="13079" width="8.5" style="434" customWidth="1"/>
    <col min="13080" max="13080" width="2.19921875" style="434" customWidth="1"/>
    <col min="13081" max="13321" width="9" style="434"/>
    <col min="13322" max="13322" width="6.09765625" style="434" customWidth="1"/>
    <col min="13323" max="13323" width="8.5" style="434" customWidth="1"/>
    <col min="13324" max="13324" width="6.8984375" style="434" customWidth="1"/>
    <col min="13325" max="13335" width="8.5" style="434" customWidth="1"/>
    <col min="13336" max="13336" width="2.19921875" style="434" customWidth="1"/>
    <col min="13337" max="13577" width="9" style="434"/>
    <col min="13578" max="13578" width="6.09765625" style="434" customWidth="1"/>
    <col min="13579" max="13579" width="8.5" style="434" customWidth="1"/>
    <col min="13580" max="13580" width="6.8984375" style="434" customWidth="1"/>
    <col min="13581" max="13591" width="8.5" style="434" customWidth="1"/>
    <col min="13592" max="13592" width="2.19921875" style="434" customWidth="1"/>
    <col min="13593" max="13833" width="9" style="434"/>
    <col min="13834" max="13834" width="6.09765625" style="434" customWidth="1"/>
    <col min="13835" max="13835" width="8.5" style="434" customWidth="1"/>
    <col min="13836" max="13836" width="6.8984375" style="434" customWidth="1"/>
    <col min="13837" max="13847" width="8.5" style="434" customWidth="1"/>
    <col min="13848" max="13848" width="2.19921875" style="434" customWidth="1"/>
    <col min="13849" max="14089" width="9" style="434"/>
    <col min="14090" max="14090" width="6.09765625" style="434" customWidth="1"/>
    <col min="14091" max="14091" width="8.5" style="434" customWidth="1"/>
    <col min="14092" max="14092" width="6.8984375" style="434" customWidth="1"/>
    <col min="14093" max="14103" width="8.5" style="434" customWidth="1"/>
    <col min="14104" max="14104" width="2.19921875" style="434" customWidth="1"/>
    <col min="14105" max="14345" width="9" style="434"/>
    <col min="14346" max="14346" width="6.09765625" style="434" customWidth="1"/>
    <col min="14347" max="14347" width="8.5" style="434" customWidth="1"/>
    <col min="14348" max="14348" width="6.8984375" style="434" customWidth="1"/>
    <col min="14349" max="14359" width="8.5" style="434" customWidth="1"/>
    <col min="14360" max="14360" width="2.19921875" style="434" customWidth="1"/>
    <col min="14361" max="14601" width="9" style="434"/>
    <col min="14602" max="14602" width="6.09765625" style="434" customWidth="1"/>
    <col min="14603" max="14603" width="8.5" style="434" customWidth="1"/>
    <col min="14604" max="14604" width="6.8984375" style="434" customWidth="1"/>
    <col min="14605" max="14615" width="8.5" style="434" customWidth="1"/>
    <col min="14616" max="14616" width="2.19921875" style="434" customWidth="1"/>
    <col min="14617" max="14857" width="9" style="434"/>
    <col min="14858" max="14858" width="6.09765625" style="434" customWidth="1"/>
    <col min="14859" max="14859" width="8.5" style="434" customWidth="1"/>
    <col min="14860" max="14860" width="6.8984375" style="434" customWidth="1"/>
    <col min="14861" max="14871" width="8.5" style="434" customWidth="1"/>
    <col min="14872" max="14872" width="2.19921875" style="434" customWidth="1"/>
    <col min="14873" max="15113" width="9" style="434"/>
    <col min="15114" max="15114" width="6.09765625" style="434" customWidth="1"/>
    <col min="15115" max="15115" width="8.5" style="434" customWidth="1"/>
    <col min="15116" max="15116" width="6.8984375" style="434" customWidth="1"/>
    <col min="15117" max="15127" width="8.5" style="434" customWidth="1"/>
    <col min="15128" max="15128" width="2.19921875" style="434" customWidth="1"/>
    <col min="15129" max="15369" width="9" style="434"/>
    <col min="15370" max="15370" width="6.09765625" style="434" customWidth="1"/>
    <col min="15371" max="15371" width="8.5" style="434" customWidth="1"/>
    <col min="15372" max="15372" width="6.8984375" style="434" customWidth="1"/>
    <col min="15373" max="15383" width="8.5" style="434" customWidth="1"/>
    <col min="15384" max="15384" width="2.19921875" style="434" customWidth="1"/>
    <col min="15385" max="15625" width="9" style="434"/>
    <col min="15626" max="15626" width="6.09765625" style="434" customWidth="1"/>
    <col min="15627" max="15627" width="8.5" style="434" customWidth="1"/>
    <col min="15628" max="15628" width="6.8984375" style="434" customWidth="1"/>
    <col min="15629" max="15639" width="8.5" style="434" customWidth="1"/>
    <col min="15640" max="15640" width="2.19921875" style="434" customWidth="1"/>
    <col min="15641" max="15881" width="9" style="434"/>
    <col min="15882" max="15882" width="6.09765625" style="434" customWidth="1"/>
    <col min="15883" max="15883" width="8.5" style="434" customWidth="1"/>
    <col min="15884" max="15884" width="6.8984375" style="434" customWidth="1"/>
    <col min="15885" max="15895" width="8.5" style="434" customWidth="1"/>
    <col min="15896" max="15896" width="2.19921875" style="434" customWidth="1"/>
    <col min="15897" max="16137" width="9" style="434"/>
    <col min="16138" max="16138" width="6.09765625" style="434" customWidth="1"/>
    <col min="16139" max="16139" width="8.5" style="434" customWidth="1"/>
    <col min="16140" max="16140" width="6.8984375" style="434" customWidth="1"/>
    <col min="16141" max="16151" width="8.5" style="434" customWidth="1"/>
    <col min="16152" max="16152" width="2.19921875" style="434" customWidth="1"/>
    <col min="16153" max="16384" width="9" style="434"/>
  </cols>
  <sheetData>
    <row r="1" spans="1:24" s="440" customFormat="1" ht="20.149999999999999" customHeight="1">
      <c r="A1" s="1800" t="s">
        <v>1001</v>
      </c>
      <c r="B1" s="1800"/>
      <c r="C1" s="1800"/>
      <c r="D1" s="1800"/>
      <c r="E1" s="1800"/>
      <c r="F1" s="1800"/>
      <c r="G1" s="1800"/>
      <c r="H1" s="1800"/>
      <c r="I1" s="1800"/>
      <c r="J1" s="1800"/>
      <c r="K1" s="1800"/>
      <c r="L1" s="1800"/>
      <c r="M1" s="1800"/>
      <c r="N1" s="1800"/>
      <c r="O1" s="1800"/>
      <c r="P1" s="1800"/>
      <c r="Q1" s="1800"/>
      <c r="R1" s="1800"/>
      <c r="S1" s="1800"/>
      <c r="T1" s="1800"/>
      <c r="U1" s="1800"/>
      <c r="V1" s="1800"/>
      <c r="W1" s="1800"/>
    </row>
    <row r="2" spans="1:24" s="439" customFormat="1" ht="16.7">
      <c r="A2" s="1809" t="s">
        <v>615</v>
      </c>
      <c r="B2" s="1809"/>
      <c r="C2" s="1809"/>
      <c r="D2" s="1809"/>
      <c r="E2" s="1809"/>
      <c r="F2" s="1809"/>
      <c r="G2" s="1809"/>
      <c r="H2" s="1809"/>
      <c r="I2" s="1809"/>
      <c r="J2" s="1809"/>
      <c r="K2" s="1809"/>
      <c r="L2" s="1809"/>
      <c r="M2" s="1809"/>
      <c r="N2" s="1809"/>
      <c r="O2" s="1093"/>
      <c r="P2" s="1093"/>
      <c r="Q2" s="1093"/>
      <c r="R2" s="1093"/>
      <c r="S2" s="1093"/>
      <c r="T2" s="1093"/>
      <c r="U2" s="1093"/>
      <c r="V2" s="1093"/>
      <c r="W2" s="1093"/>
      <c r="X2" s="1093"/>
    </row>
    <row r="4" spans="1:24" ht="16.55" customHeight="1">
      <c r="A4" s="1801"/>
      <c r="B4" s="1801"/>
      <c r="C4" s="1801"/>
      <c r="D4" s="438" t="s">
        <v>118</v>
      </c>
      <c r="E4" s="438" t="s">
        <v>119</v>
      </c>
      <c r="F4" s="438" t="s">
        <v>120</v>
      </c>
      <c r="G4" s="438" t="s">
        <v>121</v>
      </c>
      <c r="H4" s="438" t="s">
        <v>122</v>
      </c>
      <c r="I4" s="438" t="s">
        <v>123</v>
      </c>
      <c r="J4" s="438" t="s">
        <v>124</v>
      </c>
      <c r="K4" s="438" t="s">
        <v>125</v>
      </c>
      <c r="L4" s="438" t="s">
        <v>126</v>
      </c>
      <c r="M4" s="438" t="s">
        <v>127</v>
      </c>
    </row>
    <row r="5" spans="1:24" ht="16.55" customHeight="1">
      <c r="A5" s="1802" t="s">
        <v>614</v>
      </c>
      <c r="B5" s="1803"/>
      <c r="C5" s="1804"/>
      <c r="D5" s="560"/>
      <c r="E5" s="560"/>
      <c r="F5" s="560"/>
      <c r="G5" s="560"/>
      <c r="H5" s="560"/>
      <c r="I5" s="560"/>
      <c r="J5" s="560"/>
      <c r="K5" s="560"/>
      <c r="L5" s="560"/>
      <c r="M5" s="560"/>
    </row>
    <row r="6" spans="1:24" ht="16.55" customHeight="1">
      <c r="A6" s="1807" t="s">
        <v>613</v>
      </c>
      <c r="B6" s="1805" t="s">
        <v>609</v>
      </c>
      <c r="C6" s="1806"/>
      <c r="D6" s="561"/>
      <c r="E6" s="561"/>
      <c r="F6" s="561"/>
      <c r="G6" s="561"/>
      <c r="H6" s="561"/>
      <c r="I6" s="561"/>
      <c r="J6" s="561"/>
      <c r="K6" s="561"/>
      <c r="L6" s="561"/>
      <c r="M6" s="561"/>
    </row>
    <row r="7" spans="1:24" ht="16.55" customHeight="1">
      <c r="A7" s="1808"/>
      <c r="B7" s="1798" t="s">
        <v>608</v>
      </c>
      <c r="C7" s="1799"/>
      <c r="D7" s="437" t="e">
        <f>D6/D5</f>
        <v>#DIV/0!</v>
      </c>
      <c r="E7" s="437" t="e">
        <f t="shared" ref="E7:M7" si="0">E6/E5</f>
        <v>#DIV/0!</v>
      </c>
      <c r="F7" s="437" t="e">
        <f t="shared" si="0"/>
        <v>#DIV/0!</v>
      </c>
      <c r="G7" s="437" t="e">
        <f t="shared" si="0"/>
        <v>#DIV/0!</v>
      </c>
      <c r="H7" s="437" t="e">
        <f t="shared" si="0"/>
        <v>#DIV/0!</v>
      </c>
      <c r="I7" s="437" t="e">
        <f t="shared" si="0"/>
        <v>#DIV/0!</v>
      </c>
      <c r="J7" s="437" t="e">
        <f t="shared" si="0"/>
        <v>#DIV/0!</v>
      </c>
      <c r="K7" s="437" t="e">
        <f t="shared" si="0"/>
        <v>#DIV/0!</v>
      </c>
      <c r="L7" s="437" t="e">
        <f t="shared" si="0"/>
        <v>#DIV/0!</v>
      </c>
      <c r="M7" s="437" t="e">
        <f t="shared" si="0"/>
        <v>#DIV/0!</v>
      </c>
    </row>
    <row r="8" spans="1:24" ht="16.55" customHeight="1">
      <c r="A8" s="1808"/>
      <c r="B8" s="1798" t="s">
        <v>607</v>
      </c>
      <c r="C8" s="1799"/>
      <c r="D8" s="562"/>
      <c r="E8" s="562"/>
      <c r="F8" s="562"/>
      <c r="G8" s="562"/>
      <c r="H8" s="562"/>
      <c r="I8" s="562"/>
      <c r="J8" s="562"/>
      <c r="K8" s="562"/>
      <c r="L8" s="562"/>
      <c r="M8" s="562"/>
    </row>
    <row r="9" spans="1:24" ht="16.55" customHeight="1">
      <c r="A9" s="1807" t="s">
        <v>612</v>
      </c>
      <c r="B9" s="1805" t="s">
        <v>609</v>
      </c>
      <c r="C9" s="1806"/>
      <c r="D9" s="562"/>
      <c r="E9" s="562"/>
      <c r="F9" s="562"/>
      <c r="G9" s="562"/>
      <c r="H9" s="562"/>
      <c r="I9" s="562"/>
      <c r="J9" s="562"/>
      <c r="K9" s="562"/>
      <c r="L9" s="562"/>
      <c r="M9" s="562"/>
    </row>
    <row r="10" spans="1:24" ht="16.55" customHeight="1">
      <c r="A10" s="1810"/>
      <c r="B10" s="1798" t="s">
        <v>608</v>
      </c>
      <c r="C10" s="1799"/>
      <c r="D10" s="435" t="e">
        <f t="shared" ref="D10:M10" si="1">D9/D5</f>
        <v>#DIV/0!</v>
      </c>
      <c r="E10" s="435" t="e">
        <f t="shared" si="1"/>
        <v>#DIV/0!</v>
      </c>
      <c r="F10" s="435" t="e">
        <f t="shared" si="1"/>
        <v>#DIV/0!</v>
      </c>
      <c r="G10" s="435" t="e">
        <f t="shared" si="1"/>
        <v>#DIV/0!</v>
      </c>
      <c r="H10" s="435" t="e">
        <f t="shared" si="1"/>
        <v>#DIV/0!</v>
      </c>
      <c r="I10" s="435" t="e">
        <f t="shared" si="1"/>
        <v>#DIV/0!</v>
      </c>
      <c r="J10" s="435" t="e">
        <f t="shared" si="1"/>
        <v>#DIV/0!</v>
      </c>
      <c r="K10" s="435" t="e">
        <f t="shared" si="1"/>
        <v>#DIV/0!</v>
      </c>
      <c r="L10" s="435" t="e">
        <f t="shared" si="1"/>
        <v>#DIV/0!</v>
      </c>
      <c r="M10" s="435" t="e">
        <f t="shared" si="1"/>
        <v>#DIV/0!</v>
      </c>
      <c r="X10" s="436"/>
    </row>
    <row r="11" spans="1:24" ht="16.55" customHeight="1">
      <c r="A11" s="1810"/>
      <c r="B11" s="1798" t="s">
        <v>607</v>
      </c>
      <c r="C11" s="1799"/>
      <c r="D11" s="562"/>
      <c r="E11" s="562"/>
      <c r="F11" s="562"/>
      <c r="G11" s="562"/>
      <c r="H11" s="562"/>
      <c r="I11" s="562"/>
      <c r="J11" s="562"/>
      <c r="K11" s="562"/>
      <c r="L11" s="562"/>
      <c r="M11" s="562"/>
    </row>
    <row r="12" spans="1:24" ht="16.55" customHeight="1">
      <c r="A12" s="1807" t="s">
        <v>611</v>
      </c>
      <c r="B12" s="1805" t="s">
        <v>609</v>
      </c>
      <c r="C12" s="1806"/>
      <c r="D12" s="562"/>
      <c r="E12" s="562"/>
      <c r="F12" s="562"/>
      <c r="G12" s="562"/>
      <c r="H12" s="562"/>
      <c r="I12" s="562"/>
      <c r="J12" s="562"/>
      <c r="K12" s="562"/>
      <c r="L12" s="562"/>
      <c r="M12" s="562"/>
    </row>
    <row r="13" spans="1:24" ht="16.55" customHeight="1">
      <c r="A13" s="1810"/>
      <c r="B13" s="1798" t="s">
        <v>608</v>
      </c>
      <c r="C13" s="1799"/>
      <c r="D13" s="435" t="e">
        <f t="shared" ref="D13:M13" si="2">D12/D5</f>
        <v>#DIV/0!</v>
      </c>
      <c r="E13" s="435" t="e">
        <f t="shared" si="2"/>
        <v>#DIV/0!</v>
      </c>
      <c r="F13" s="435" t="e">
        <f t="shared" si="2"/>
        <v>#DIV/0!</v>
      </c>
      <c r="G13" s="435" t="e">
        <f t="shared" si="2"/>
        <v>#DIV/0!</v>
      </c>
      <c r="H13" s="435" t="e">
        <f t="shared" si="2"/>
        <v>#DIV/0!</v>
      </c>
      <c r="I13" s="435" t="e">
        <f t="shared" si="2"/>
        <v>#DIV/0!</v>
      </c>
      <c r="J13" s="435" t="e">
        <f t="shared" si="2"/>
        <v>#DIV/0!</v>
      </c>
      <c r="K13" s="435" t="e">
        <f t="shared" si="2"/>
        <v>#DIV/0!</v>
      </c>
      <c r="L13" s="435" t="e">
        <f t="shared" si="2"/>
        <v>#DIV/0!</v>
      </c>
      <c r="M13" s="435" t="e">
        <f t="shared" si="2"/>
        <v>#DIV/0!</v>
      </c>
    </row>
    <row r="14" spans="1:24" ht="16.55" customHeight="1">
      <c r="A14" s="1810"/>
      <c r="B14" s="1798" t="s">
        <v>607</v>
      </c>
      <c r="C14" s="1799"/>
      <c r="D14" s="562"/>
      <c r="E14" s="562"/>
      <c r="F14" s="562"/>
      <c r="G14" s="562"/>
      <c r="H14" s="562"/>
      <c r="I14" s="562"/>
      <c r="J14" s="562"/>
      <c r="K14" s="562"/>
      <c r="L14" s="562"/>
      <c r="M14" s="562"/>
    </row>
    <row r="15" spans="1:24" ht="16.55" customHeight="1">
      <c r="A15" s="1811" t="s">
        <v>610</v>
      </c>
      <c r="B15" s="1805" t="s">
        <v>609</v>
      </c>
      <c r="C15" s="1806"/>
      <c r="D15" s="562"/>
      <c r="E15" s="562"/>
      <c r="F15" s="562"/>
      <c r="G15" s="562"/>
      <c r="H15" s="562"/>
      <c r="I15" s="562"/>
      <c r="J15" s="562"/>
      <c r="K15" s="562"/>
      <c r="L15" s="562"/>
      <c r="M15" s="562"/>
    </row>
    <row r="16" spans="1:24" ht="16.55" customHeight="1">
      <c r="A16" s="1812"/>
      <c r="B16" s="1798" t="s">
        <v>608</v>
      </c>
      <c r="C16" s="1799"/>
      <c r="D16" s="435" t="e">
        <f t="shared" ref="D16:M16" si="3">D15/D5</f>
        <v>#DIV/0!</v>
      </c>
      <c r="E16" s="435" t="e">
        <f t="shared" si="3"/>
        <v>#DIV/0!</v>
      </c>
      <c r="F16" s="435" t="e">
        <f t="shared" si="3"/>
        <v>#DIV/0!</v>
      </c>
      <c r="G16" s="435" t="e">
        <f t="shared" si="3"/>
        <v>#DIV/0!</v>
      </c>
      <c r="H16" s="435" t="e">
        <f t="shared" si="3"/>
        <v>#DIV/0!</v>
      </c>
      <c r="I16" s="435" t="e">
        <f t="shared" si="3"/>
        <v>#DIV/0!</v>
      </c>
      <c r="J16" s="435" t="e">
        <f t="shared" si="3"/>
        <v>#DIV/0!</v>
      </c>
      <c r="K16" s="435" t="e">
        <f t="shared" si="3"/>
        <v>#DIV/0!</v>
      </c>
      <c r="L16" s="435" t="e">
        <f t="shared" si="3"/>
        <v>#DIV/0!</v>
      </c>
      <c r="M16" s="435" t="e">
        <f t="shared" si="3"/>
        <v>#DIV/0!</v>
      </c>
    </row>
    <row r="17" spans="1:13" ht="16.55" customHeight="1">
      <c r="A17" s="1812"/>
      <c r="B17" s="1798" t="s">
        <v>607</v>
      </c>
      <c r="C17" s="1799"/>
      <c r="D17" s="562"/>
      <c r="E17" s="562"/>
      <c r="F17" s="562"/>
      <c r="G17" s="562"/>
      <c r="H17" s="562"/>
      <c r="I17" s="562"/>
      <c r="J17" s="562"/>
      <c r="K17" s="562"/>
      <c r="L17" s="562"/>
      <c r="M17" s="562"/>
    </row>
    <row r="18" spans="1:13" ht="16.55" customHeight="1">
      <c r="A18" s="1811" t="s">
        <v>610</v>
      </c>
      <c r="B18" s="1805" t="s">
        <v>609</v>
      </c>
      <c r="C18" s="1806"/>
      <c r="D18" s="562"/>
      <c r="E18" s="562"/>
      <c r="F18" s="562"/>
      <c r="G18" s="562"/>
      <c r="H18" s="562"/>
      <c r="I18" s="562"/>
      <c r="J18" s="562"/>
      <c r="K18" s="562"/>
      <c r="L18" s="562"/>
      <c r="M18" s="562"/>
    </row>
    <row r="19" spans="1:13" ht="16.55" customHeight="1">
      <c r="A19" s="1812"/>
      <c r="B19" s="1798" t="s">
        <v>608</v>
      </c>
      <c r="C19" s="1799"/>
      <c r="D19" s="435" t="e">
        <f t="shared" ref="D19:M19" si="4">D18/D17</f>
        <v>#DIV/0!</v>
      </c>
      <c r="E19" s="435" t="e">
        <f t="shared" si="4"/>
        <v>#DIV/0!</v>
      </c>
      <c r="F19" s="435" t="e">
        <f t="shared" si="4"/>
        <v>#DIV/0!</v>
      </c>
      <c r="G19" s="435" t="e">
        <f t="shared" si="4"/>
        <v>#DIV/0!</v>
      </c>
      <c r="H19" s="435" t="e">
        <f t="shared" si="4"/>
        <v>#DIV/0!</v>
      </c>
      <c r="I19" s="435" t="e">
        <f t="shared" si="4"/>
        <v>#DIV/0!</v>
      </c>
      <c r="J19" s="435" t="e">
        <f t="shared" si="4"/>
        <v>#DIV/0!</v>
      </c>
      <c r="K19" s="435" t="e">
        <f t="shared" si="4"/>
        <v>#DIV/0!</v>
      </c>
      <c r="L19" s="435" t="e">
        <f t="shared" si="4"/>
        <v>#DIV/0!</v>
      </c>
      <c r="M19" s="435" t="e">
        <f t="shared" si="4"/>
        <v>#DIV/0!</v>
      </c>
    </row>
    <row r="20" spans="1:13" ht="16.55" customHeight="1">
      <c r="A20" s="1812"/>
      <c r="B20" s="1798" t="s">
        <v>607</v>
      </c>
      <c r="C20" s="1799"/>
      <c r="D20" s="562"/>
      <c r="E20" s="562"/>
      <c r="F20" s="562"/>
      <c r="G20" s="562"/>
      <c r="H20" s="562"/>
      <c r="I20" s="562"/>
      <c r="J20" s="562"/>
      <c r="K20" s="562"/>
      <c r="L20" s="562"/>
      <c r="M20" s="562"/>
    </row>
    <row r="23" spans="1:13" ht="16.55" customHeight="1">
      <c r="A23" s="1801"/>
      <c r="B23" s="1801"/>
      <c r="C23" s="1801"/>
      <c r="D23" s="438" t="s">
        <v>128</v>
      </c>
      <c r="E23" s="438" t="s">
        <v>129</v>
      </c>
      <c r="F23" s="438" t="s">
        <v>130</v>
      </c>
      <c r="G23" s="438" t="s">
        <v>131</v>
      </c>
      <c r="H23" s="438" t="s">
        <v>132</v>
      </c>
      <c r="I23" s="438" t="s">
        <v>133</v>
      </c>
      <c r="J23" s="438" t="s">
        <v>134</v>
      </c>
      <c r="K23" s="438" t="s">
        <v>135</v>
      </c>
      <c r="L23" s="438" t="s">
        <v>136</v>
      </c>
      <c r="M23" s="438" t="s">
        <v>137</v>
      </c>
    </row>
    <row r="24" spans="1:13" ht="16.55" customHeight="1">
      <c r="A24" s="1802" t="s">
        <v>614</v>
      </c>
      <c r="B24" s="1803"/>
      <c r="C24" s="1804"/>
      <c r="D24" s="560"/>
      <c r="E24" s="560"/>
      <c r="F24" s="560"/>
      <c r="G24" s="560"/>
      <c r="H24" s="560"/>
      <c r="I24" s="560"/>
      <c r="J24" s="560"/>
      <c r="K24" s="560"/>
      <c r="L24" s="560"/>
      <c r="M24" s="560"/>
    </row>
    <row r="25" spans="1:13" ht="16.55" customHeight="1">
      <c r="A25" s="1807" t="s">
        <v>613</v>
      </c>
      <c r="B25" s="1805" t="s">
        <v>609</v>
      </c>
      <c r="C25" s="1806"/>
      <c r="D25" s="561"/>
      <c r="E25" s="561"/>
      <c r="F25" s="561"/>
      <c r="G25" s="561"/>
      <c r="H25" s="561"/>
      <c r="I25" s="561"/>
      <c r="J25" s="561"/>
      <c r="K25" s="561"/>
      <c r="L25" s="561"/>
      <c r="M25" s="561"/>
    </row>
    <row r="26" spans="1:13" ht="16.55" customHeight="1">
      <c r="A26" s="1808"/>
      <c r="B26" s="1798" t="s">
        <v>608</v>
      </c>
      <c r="C26" s="1799"/>
      <c r="D26" s="437" t="e">
        <f t="shared" ref="D26:M26" si="5">D25/D24</f>
        <v>#DIV/0!</v>
      </c>
      <c r="E26" s="437" t="e">
        <f t="shared" si="5"/>
        <v>#DIV/0!</v>
      </c>
      <c r="F26" s="437" t="e">
        <f t="shared" si="5"/>
        <v>#DIV/0!</v>
      </c>
      <c r="G26" s="437" t="e">
        <f t="shared" si="5"/>
        <v>#DIV/0!</v>
      </c>
      <c r="H26" s="437" t="e">
        <f t="shared" si="5"/>
        <v>#DIV/0!</v>
      </c>
      <c r="I26" s="437" t="e">
        <f t="shared" si="5"/>
        <v>#DIV/0!</v>
      </c>
      <c r="J26" s="437" t="e">
        <f t="shared" si="5"/>
        <v>#DIV/0!</v>
      </c>
      <c r="K26" s="437" t="e">
        <f t="shared" si="5"/>
        <v>#DIV/0!</v>
      </c>
      <c r="L26" s="437" t="e">
        <f t="shared" si="5"/>
        <v>#DIV/0!</v>
      </c>
      <c r="M26" s="437" t="e">
        <f t="shared" si="5"/>
        <v>#DIV/0!</v>
      </c>
    </row>
    <row r="27" spans="1:13" ht="16.55" customHeight="1">
      <c r="A27" s="1808"/>
      <c r="B27" s="1798" t="s">
        <v>607</v>
      </c>
      <c r="C27" s="1799"/>
      <c r="D27" s="562"/>
      <c r="E27" s="562"/>
      <c r="F27" s="562"/>
      <c r="G27" s="562"/>
      <c r="H27" s="562"/>
      <c r="I27" s="562"/>
      <c r="J27" s="562"/>
      <c r="K27" s="562"/>
      <c r="L27" s="562"/>
      <c r="M27" s="562"/>
    </row>
    <row r="28" spans="1:13" ht="16.55" customHeight="1">
      <c r="A28" s="1807" t="s">
        <v>612</v>
      </c>
      <c r="B28" s="1805" t="s">
        <v>609</v>
      </c>
      <c r="C28" s="1806"/>
      <c r="D28" s="562"/>
      <c r="E28" s="562"/>
      <c r="F28" s="562"/>
      <c r="G28" s="562"/>
      <c r="H28" s="562"/>
      <c r="I28" s="562"/>
      <c r="J28" s="562"/>
      <c r="K28" s="562"/>
      <c r="L28" s="562"/>
      <c r="M28" s="562"/>
    </row>
    <row r="29" spans="1:13" ht="16.55" customHeight="1">
      <c r="A29" s="1810"/>
      <c r="B29" s="1798" t="s">
        <v>608</v>
      </c>
      <c r="C29" s="1799"/>
      <c r="D29" s="435" t="e">
        <f t="shared" ref="D29:M29" si="6">D28/D24</f>
        <v>#DIV/0!</v>
      </c>
      <c r="E29" s="435" t="e">
        <f t="shared" si="6"/>
        <v>#DIV/0!</v>
      </c>
      <c r="F29" s="435" t="e">
        <f t="shared" si="6"/>
        <v>#DIV/0!</v>
      </c>
      <c r="G29" s="435" t="e">
        <f t="shared" si="6"/>
        <v>#DIV/0!</v>
      </c>
      <c r="H29" s="435" t="e">
        <f t="shared" si="6"/>
        <v>#DIV/0!</v>
      </c>
      <c r="I29" s="435" t="e">
        <f t="shared" si="6"/>
        <v>#DIV/0!</v>
      </c>
      <c r="J29" s="435" t="e">
        <f t="shared" si="6"/>
        <v>#DIV/0!</v>
      </c>
      <c r="K29" s="435" t="e">
        <f t="shared" si="6"/>
        <v>#DIV/0!</v>
      </c>
      <c r="L29" s="435" t="e">
        <f t="shared" si="6"/>
        <v>#DIV/0!</v>
      </c>
      <c r="M29" s="435" t="e">
        <f t="shared" si="6"/>
        <v>#DIV/0!</v>
      </c>
    </row>
    <row r="30" spans="1:13" ht="16.55" customHeight="1">
      <c r="A30" s="1810"/>
      <c r="B30" s="1798" t="s">
        <v>607</v>
      </c>
      <c r="C30" s="1799"/>
      <c r="D30" s="562"/>
      <c r="E30" s="562"/>
      <c r="F30" s="562"/>
      <c r="G30" s="562"/>
      <c r="H30" s="562"/>
      <c r="I30" s="562"/>
      <c r="J30" s="562"/>
      <c r="K30" s="562"/>
      <c r="L30" s="562"/>
      <c r="M30" s="562"/>
    </row>
    <row r="31" spans="1:13" ht="16.55" customHeight="1">
      <c r="A31" s="1807" t="s">
        <v>611</v>
      </c>
      <c r="B31" s="1805" t="s">
        <v>609</v>
      </c>
      <c r="C31" s="1806"/>
      <c r="D31" s="562"/>
      <c r="E31" s="562"/>
      <c r="F31" s="562"/>
      <c r="G31" s="562"/>
      <c r="H31" s="562"/>
      <c r="I31" s="562"/>
      <c r="J31" s="562"/>
      <c r="K31" s="562"/>
      <c r="L31" s="562"/>
      <c r="M31" s="562"/>
    </row>
    <row r="32" spans="1:13" ht="16.55" customHeight="1">
      <c r="A32" s="1810"/>
      <c r="B32" s="1798" t="s">
        <v>608</v>
      </c>
      <c r="C32" s="1799"/>
      <c r="D32" s="435" t="e">
        <f t="shared" ref="D32:M32" si="7">D31/D24</f>
        <v>#DIV/0!</v>
      </c>
      <c r="E32" s="435" t="e">
        <f t="shared" si="7"/>
        <v>#DIV/0!</v>
      </c>
      <c r="F32" s="435" t="e">
        <f t="shared" si="7"/>
        <v>#DIV/0!</v>
      </c>
      <c r="G32" s="435" t="e">
        <f t="shared" si="7"/>
        <v>#DIV/0!</v>
      </c>
      <c r="H32" s="435" t="e">
        <f t="shared" si="7"/>
        <v>#DIV/0!</v>
      </c>
      <c r="I32" s="435" t="e">
        <f t="shared" si="7"/>
        <v>#DIV/0!</v>
      </c>
      <c r="J32" s="435" t="e">
        <f t="shared" si="7"/>
        <v>#DIV/0!</v>
      </c>
      <c r="K32" s="435" t="e">
        <f t="shared" si="7"/>
        <v>#DIV/0!</v>
      </c>
      <c r="L32" s="435" t="e">
        <f t="shared" si="7"/>
        <v>#DIV/0!</v>
      </c>
      <c r="M32" s="435" t="e">
        <f t="shared" si="7"/>
        <v>#DIV/0!</v>
      </c>
    </row>
    <row r="33" spans="1:13" ht="16.55" customHeight="1">
      <c r="A33" s="1810"/>
      <c r="B33" s="1798" t="s">
        <v>607</v>
      </c>
      <c r="C33" s="1799"/>
      <c r="D33" s="562"/>
      <c r="E33" s="562"/>
      <c r="F33" s="562"/>
      <c r="G33" s="562"/>
      <c r="H33" s="562"/>
      <c r="I33" s="562"/>
      <c r="J33" s="562"/>
      <c r="K33" s="562"/>
      <c r="L33" s="562"/>
      <c r="M33" s="562"/>
    </row>
    <row r="34" spans="1:13" ht="16.55" customHeight="1">
      <c r="A34" s="1811" t="s">
        <v>610</v>
      </c>
      <c r="B34" s="1805" t="s">
        <v>609</v>
      </c>
      <c r="C34" s="1806"/>
      <c r="D34" s="562"/>
      <c r="E34" s="562"/>
      <c r="F34" s="562"/>
      <c r="G34" s="562"/>
      <c r="H34" s="562"/>
      <c r="I34" s="562"/>
      <c r="J34" s="562"/>
      <c r="K34" s="562"/>
      <c r="L34" s="562"/>
      <c r="M34" s="562"/>
    </row>
    <row r="35" spans="1:13" ht="16.55" customHeight="1">
      <c r="A35" s="1812"/>
      <c r="B35" s="1798" t="s">
        <v>608</v>
      </c>
      <c r="C35" s="1799"/>
      <c r="D35" s="435" t="e">
        <f t="shared" ref="D35:M35" si="8">D34/D24</f>
        <v>#DIV/0!</v>
      </c>
      <c r="E35" s="435" t="e">
        <f t="shared" si="8"/>
        <v>#DIV/0!</v>
      </c>
      <c r="F35" s="435" t="e">
        <f t="shared" si="8"/>
        <v>#DIV/0!</v>
      </c>
      <c r="G35" s="435" t="e">
        <f t="shared" si="8"/>
        <v>#DIV/0!</v>
      </c>
      <c r="H35" s="435" t="e">
        <f t="shared" si="8"/>
        <v>#DIV/0!</v>
      </c>
      <c r="I35" s="435" t="e">
        <f t="shared" si="8"/>
        <v>#DIV/0!</v>
      </c>
      <c r="J35" s="435" t="e">
        <f t="shared" si="8"/>
        <v>#DIV/0!</v>
      </c>
      <c r="K35" s="435" t="e">
        <f t="shared" si="8"/>
        <v>#DIV/0!</v>
      </c>
      <c r="L35" s="435" t="e">
        <f t="shared" si="8"/>
        <v>#DIV/0!</v>
      </c>
      <c r="M35" s="435" t="e">
        <f t="shared" si="8"/>
        <v>#DIV/0!</v>
      </c>
    </row>
    <row r="36" spans="1:13" ht="16.55" customHeight="1">
      <c r="A36" s="1812"/>
      <c r="B36" s="1798" t="s">
        <v>607</v>
      </c>
      <c r="C36" s="1799"/>
      <c r="D36" s="562"/>
      <c r="E36" s="562"/>
      <c r="F36" s="562"/>
      <c r="G36" s="562"/>
      <c r="H36" s="562"/>
      <c r="I36" s="562"/>
      <c r="J36" s="562"/>
      <c r="K36" s="562"/>
      <c r="L36" s="562"/>
      <c r="M36" s="562"/>
    </row>
    <row r="37" spans="1:13" ht="16.55" customHeight="1">
      <c r="A37" s="1811" t="s">
        <v>610</v>
      </c>
      <c r="B37" s="1805" t="s">
        <v>609</v>
      </c>
      <c r="C37" s="1806"/>
      <c r="D37" s="562"/>
      <c r="E37" s="562"/>
      <c r="F37" s="562"/>
      <c r="G37" s="562"/>
      <c r="H37" s="562"/>
      <c r="I37" s="562"/>
      <c r="J37" s="562"/>
      <c r="K37" s="562"/>
      <c r="L37" s="562"/>
      <c r="M37" s="562"/>
    </row>
    <row r="38" spans="1:13" ht="16.55" customHeight="1">
      <c r="A38" s="1812"/>
      <c r="B38" s="1798" t="s">
        <v>608</v>
      </c>
      <c r="C38" s="1799"/>
      <c r="D38" s="435" t="e">
        <f t="shared" ref="D38:M38" si="9">D37/D36</f>
        <v>#DIV/0!</v>
      </c>
      <c r="E38" s="435" t="e">
        <f t="shared" si="9"/>
        <v>#DIV/0!</v>
      </c>
      <c r="F38" s="435" t="e">
        <f t="shared" si="9"/>
        <v>#DIV/0!</v>
      </c>
      <c r="G38" s="435" t="e">
        <f t="shared" si="9"/>
        <v>#DIV/0!</v>
      </c>
      <c r="H38" s="435" t="e">
        <f t="shared" si="9"/>
        <v>#DIV/0!</v>
      </c>
      <c r="I38" s="435" t="e">
        <f t="shared" si="9"/>
        <v>#DIV/0!</v>
      </c>
      <c r="J38" s="435" t="e">
        <f t="shared" si="9"/>
        <v>#DIV/0!</v>
      </c>
      <c r="K38" s="435" t="e">
        <f t="shared" si="9"/>
        <v>#DIV/0!</v>
      </c>
      <c r="L38" s="435" t="e">
        <f t="shared" si="9"/>
        <v>#DIV/0!</v>
      </c>
      <c r="M38" s="435" t="e">
        <f t="shared" si="9"/>
        <v>#DIV/0!</v>
      </c>
    </row>
    <row r="39" spans="1:13" ht="16.55" customHeight="1">
      <c r="A39" s="1812"/>
      <c r="B39" s="1798" t="s">
        <v>607</v>
      </c>
      <c r="C39" s="1799"/>
      <c r="D39" s="562"/>
      <c r="E39" s="562"/>
      <c r="F39" s="562"/>
      <c r="G39" s="562"/>
      <c r="H39" s="562"/>
      <c r="I39" s="562"/>
      <c r="J39" s="562"/>
      <c r="K39" s="562"/>
      <c r="L39" s="562"/>
      <c r="M39" s="562"/>
    </row>
    <row r="41" spans="1:13">
      <c r="A41" s="434" t="s">
        <v>606</v>
      </c>
    </row>
    <row r="42" spans="1:13">
      <c r="A42" s="434" t="s">
        <v>605</v>
      </c>
    </row>
    <row r="43" spans="1:13">
      <c r="A43" s="434" t="s">
        <v>604</v>
      </c>
    </row>
    <row r="44" spans="1:13">
      <c r="A44" s="1813" t="s">
        <v>603</v>
      </c>
      <c r="B44" s="1813"/>
      <c r="C44" s="1813"/>
      <c r="D44" s="1813"/>
      <c r="E44" s="1813"/>
      <c r="F44" s="1813"/>
      <c r="G44" s="1813"/>
      <c r="H44" s="1813"/>
      <c r="I44" s="1813"/>
      <c r="J44" s="1813"/>
      <c r="K44" s="1813"/>
      <c r="L44" s="1813"/>
      <c r="M44" s="1813"/>
    </row>
    <row r="45" spans="1:13">
      <c r="A45" s="1813"/>
      <c r="B45" s="1813"/>
      <c r="C45" s="1813"/>
      <c r="D45" s="1813"/>
      <c r="E45" s="1813"/>
      <c r="F45" s="1813"/>
      <c r="G45" s="1813"/>
      <c r="H45" s="1813"/>
      <c r="I45" s="1813"/>
      <c r="J45" s="1813"/>
      <c r="K45" s="1813"/>
      <c r="L45" s="1813"/>
      <c r="M45" s="1813"/>
    </row>
    <row r="46" spans="1:13" ht="12.9" thickBot="1"/>
    <row r="47" spans="1:13">
      <c r="H47" s="1613" t="s">
        <v>168</v>
      </c>
      <c r="I47" s="1614"/>
      <c r="J47" s="1614"/>
      <c r="K47" s="1614"/>
      <c r="L47" s="1614"/>
      <c r="M47" s="1615"/>
    </row>
    <row r="48" spans="1:13" ht="12.9" thickBot="1">
      <c r="H48" s="1616"/>
      <c r="I48" s="1617"/>
      <c r="J48" s="1617"/>
      <c r="K48" s="1617"/>
      <c r="L48" s="1617"/>
      <c r="M48" s="1618"/>
    </row>
  </sheetData>
  <customSheetViews>
    <customSheetView guid="{AA2843CF-4410-49C5-BE8D-11B5E515E501}" scale="115" showPageBreaks="1" printArea="1" view="pageBreakPreview">
      <selection activeCell="R20" sqref="R20"/>
      <pageMargins left="0.7" right="0.7" top="0.75" bottom="0.75" header="0.3" footer="0.3"/>
      <pageSetup paperSize="9" scale="81" orientation="portrait"/>
    </customSheetView>
    <customSheetView guid="{E8BE075C-7DFB-4544-AC90-63F76E05B336}" scale="115" showPageBreaks="1" printArea="1" view="pageBreakPreview">
      <selection activeCell="R20" sqref="R20"/>
      <pageMargins left="0.7" right="0.7" top="0.75" bottom="0.75" header="0.3" footer="0.3"/>
      <pageSetup paperSize="9" scale="81" orientation="portrait"/>
    </customSheetView>
  </customSheetViews>
  <mergeCells count="48">
    <mergeCell ref="A44:M45"/>
    <mergeCell ref="H47:M48"/>
    <mergeCell ref="A34:A36"/>
    <mergeCell ref="B34:C34"/>
    <mergeCell ref="B35:C35"/>
    <mergeCell ref="B36:C36"/>
    <mergeCell ref="A37:A39"/>
    <mergeCell ref="B37:C37"/>
    <mergeCell ref="B38:C38"/>
    <mergeCell ref="B39:C39"/>
    <mergeCell ref="A28:A30"/>
    <mergeCell ref="B28:C28"/>
    <mergeCell ref="B29:C29"/>
    <mergeCell ref="B30:C30"/>
    <mergeCell ref="A31:A33"/>
    <mergeCell ref="B31:C31"/>
    <mergeCell ref="B32:C32"/>
    <mergeCell ref="B33:C33"/>
    <mergeCell ref="A23:C23"/>
    <mergeCell ref="A24:C24"/>
    <mergeCell ref="A25:A27"/>
    <mergeCell ref="B25:C25"/>
    <mergeCell ref="B26:C26"/>
    <mergeCell ref="B27:C27"/>
    <mergeCell ref="B19:C19"/>
    <mergeCell ref="A9:A11"/>
    <mergeCell ref="A12:A14"/>
    <mergeCell ref="A15:A17"/>
    <mergeCell ref="A18:A20"/>
    <mergeCell ref="B20:C20"/>
    <mergeCell ref="B9:C9"/>
    <mergeCell ref="B10:C10"/>
    <mergeCell ref="B11:C11"/>
    <mergeCell ref="B12:C12"/>
    <mergeCell ref="B13:C13"/>
    <mergeCell ref="B14:C14"/>
    <mergeCell ref="B15:C15"/>
    <mergeCell ref="B16:C16"/>
    <mergeCell ref="B17:C17"/>
    <mergeCell ref="B18:C18"/>
    <mergeCell ref="B7:C7"/>
    <mergeCell ref="B8:C8"/>
    <mergeCell ref="A1:W1"/>
    <mergeCell ref="A4:C4"/>
    <mergeCell ref="A5:C5"/>
    <mergeCell ref="B6:C6"/>
    <mergeCell ref="A6:A8"/>
    <mergeCell ref="A2:N2"/>
  </mergeCells>
  <phoneticPr fontId="7"/>
  <pageMargins left="0.7" right="0.7" top="0.75" bottom="0.75" header="0.3" footer="0.3"/>
  <pageSetup paperSize="9" scale="8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H83"/>
  <sheetViews>
    <sheetView view="pageBreakPreview" topLeftCell="A58" zoomScaleNormal="85" zoomScaleSheetLayoutView="100" workbookViewId="0">
      <selection activeCell="B1" sqref="B1:H1"/>
    </sheetView>
  </sheetViews>
  <sheetFormatPr defaultColWidth="9" defaultRowHeight="14.25" customHeight="1"/>
  <cols>
    <col min="1" max="1" width="2.59765625" style="20" customWidth="1"/>
    <col min="2" max="2" width="4.59765625" style="44" customWidth="1"/>
    <col min="3" max="6" width="10.59765625" style="45" customWidth="1"/>
    <col min="7" max="7" width="19.69921875" style="45" customWidth="1"/>
    <col min="8" max="8" width="60.59765625" style="46" customWidth="1"/>
    <col min="9" max="9" width="2.59765625" style="20" customWidth="1"/>
    <col min="10" max="16384" width="9" style="20"/>
  </cols>
  <sheetData>
    <row r="1" spans="2:8" s="5" customFormat="1" ht="14.25" customHeight="1">
      <c r="B1" s="1150" t="s">
        <v>19</v>
      </c>
      <c r="C1" s="1151"/>
      <c r="D1" s="1151"/>
      <c r="E1" s="1151"/>
      <c r="F1" s="1151"/>
      <c r="G1" s="1151"/>
      <c r="H1" s="1151"/>
    </row>
    <row r="2" spans="2:8" s="5" customFormat="1" ht="8.1999999999999993" customHeight="1">
      <c r="B2" s="6"/>
      <c r="C2" s="7"/>
      <c r="D2" s="7"/>
      <c r="E2" s="7"/>
      <c r="F2" s="7"/>
      <c r="G2" s="7"/>
      <c r="H2" s="9"/>
    </row>
    <row r="3" spans="2:8" s="5" customFormat="1" ht="20.149999999999999" customHeight="1">
      <c r="B3" s="1152" t="s">
        <v>20</v>
      </c>
      <c r="C3" s="1153"/>
      <c r="D3" s="1153"/>
      <c r="E3" s="1153"/>
      <c r="F3" s="1153"/>
      <c r="G3" s="1153"/>
      <c r="H3" s="1153"/>
    </row>
    <row r="4" spans="2:8" s="5" customFormat="1" ht="8.1999999999999993" customHeight="1">
      <c r="B4" s="1048"/>
      <c r="C4" s="10"/>
      <c r="D4" s="10"/>
      <c r="E4" s="10"/>
      <c r="F4" s="10"/>
      <c r="G4" s="10"/>
      <c r="H4" s="10"/>
    </row>
    <row r="5" spans="2:8" s="5" customFormat="1" ht="14.25" customHeight="1">
      <c r="B5" s="6"/>
      <c r="C5" s="7"/>
      <c r="D5" s="7"/>
      <c r="E5" s="7"/>
      <c r="F5" s="7"/>
      <c r="G5" s="7"/>
      <c r="H5" s="11" t="s">
        <v>446</v>
      </c>
    </row>
    <row r="6" spans="2:8" s="5" customFormat="1" ht="13.7" customHeight="1">
      <c r="B6" s="1154" t="s">
        <v>1099</v>
      </c>
      <c r="C6" s="1154"/>
      <c r="D6" s="1154"/>
      <c r="E6" s="1154"/>
      <c r="F6" s="1154"/>
      <c r="G6" s="1154"/>
      <c r="H6" s="1154"/>
    </row>
    <row r="7" spans="2:8" s="5" customFormat="1" ht="32.25" customHeight="1" thickBot="1">
      <c r="B7" s="1155" t="s">
        <v>455</v>
      </c>
      <c r="C7" s="1156"/>
      <c r="D7" s="1156"/>
      <c r="E7" s="1156"/>
      <c r="F7" s="1156"/>
      <c r="G7" s="1156"/>
      <c r="H7" s="1156"/>
    </row>
    <row r="8" spans="2:8" s="5" customFormat="1" ht="20.149999999999999" customHeight="1">
      <c r="B8" s="1157" t="s">
        <v>21</v>
      </c>
      <c r="C8" s="1158"/>
      <c r="D8" s="1159"/>
      <c r="E8" s="1163" t="s">
        <v>22</v>
      </c>
      <c r="F8" s="1164"/>
      <c r="G8" s="1165"/>
      <c r="H8" s="1166"/>
    </row>
    <row r="9" spans="2:8" s="5" customFormat="1" ht="20.149999999999999" customHeight="1" thickBot="1">
      <c r="B9" s="1160"/>
      <c r="C9" s="1161"/>
      <c r="D9" s="1162"/>
      <c r="E9" s="1167" t="s">
        <v>23</v>
      </c>
      <c r="F9" s="1168"/>
      <c r="G9" s="1169"/>
      <c r="H9" s="1170"/>
    </row>
    <row r="10" spans="2:8" s="5" customFormat="1" ht="20.149999999999999" customHeight="1">
      <c r="B10" s="1175" t="s">
        <v>24</v>
      </c>
      <c r="C10" s="1176"/>
      <c r="D10" s="1177"/>
      <c r="E10" s="1178" t="s">
        <v>185</v>
      </c>
      <c r="F10" s="1179"/>
      <c r="G10" s="1180"/>
      <c r="H10" s="1181"/>
    </row>
    <row r="11" spans="2:8" s="5" customFormat="1" ht="20.149999999999999" customHeight="1">
      <c r="B11" s="1175"/>
      <c r="C11" s="1176"/>
      <c r="D11" s="1177"/>
      <c r="E11" s="1182" t="s">
        <v>186</v>
      </c>
      <c r="F11" s="1183"/>
      <c r="G11" s="1184"/>
      <c r="H11" s="1185"/>
    </row>
    <row r="12" spans="2:8" s="5" customFormat="1" ht="20.149999999999999" customHeight="1">
      <c r="B12" s="1175"/>
      <c r="C12" s="1176"/>
      <c r="D12" s="1177"/>
      <c r="E12" s="1182" t="s">
        <v>187</v>
      </c>
      <c r="F12" s="1183"/>
      <c r="G12" s="1186"/>
      <c r="H12" s="1187"/>
    </row>
    <row r="13" spans="2:8" s="5" customFormat="1" ht="20.149999999999999" customHeight="1">
      <c r="B13" s="1175"/>
      <c r="C13" s="1176"/>
      <c r="D13" s="1177"/>
      <c r="E13" s="1182" t="s">
        <v>188</v>
      </c>
      <c r="F13" s="1183"/>
      <c r="G13" s="1186"/>
      <c r="H13" s="1187"/>
    </row>
    <row r="14" spans="2:8" s="5" customFormat="1" ht="20.149999999999999" customHeight="1" thickBot="1">
      <c r="B14" s="1160"/>
      <c r="C14" s="1161"/>
      <c r="D14" s="1162"/>
      <c r="E14" s="1167" t="s">
        <v>28</v>
      </c>
      <c r="F14" s="1168"/>
      <c r="G14" s="1173"/>
      <c r="H14" s="1174"/>
    </row>
    <row r="15" spans="2:8" s="5" customFormat="1" ht="13.7" customHeight="1">
      <c r="C15" s="12"/>
      <c r="D15" s="12"/>
      <c r="E15" s="12"/>
      <c r="F15" s="12"/>
      <c r="G15" s="12"/>
      <c r="H15" s="14"/>
    </row>
    <row r="16" spans="2:8" s="5" customFormat="1" ht="15.75" customHeight="1" thickBot="1">
      <c r="B16" s="15">
        <v>1</v>
      </c>
      <c r="C16" s="16" t="s">
        <v>29</v>
      </c>
      <c r="D16" s="12"/>
      <c r="E16" s="12"/>
      <c r="F16" s="12"/>
      <c r="G16" s="12"/>
      <c r="H16" s="14"/>
    </row>
    <row r="17" spans="2:8" ht="15.75" customHeight="1" thickBot="1">
      <c r="B17" s="17" t="s">
        <v>30</v>
      </c>
      <c r="C17" s="18" t="s">
        <v>31</v>
      </c>
      <c r="D17" s="18" t="s">
        <v>32</v>
      </c>
      <c r="E17" s="18" t="s">
        <v>33</v>
      </c>
      <c r="F17" s="18" t="s">
        <v>34</v>
      </c>
      <c r="G17" s="88" t="s">
        <v>35</v>
      </c>
      <c r="H17" s="19" t="s">
        <v>36</v>
      </c>
    </row>
    <row r="18" spans="2:8" ht="15.75" customHeight="1">
      <c r="B18" s="110" t="s">
        <v>1</v>
      </c>
      <c r="C18" s="111" t="s">
        <v>189</v>
      </c>
      <c r="D18" s="111" t="s">
        <v>37</v>
      </c>
      <c r="E18" s="111" t="s">
        <v>38</v>
      </c>
      <c r="F18" s="111" t="s">
        <v>39</v>
      </c>
      <c r="G18" s="112" t="s">
        <v>1100</v>
      </c>
      <c r="H18" s="113"/>
    </row>
    <row r="19" spans="2:8" ht="15.75" customHeight="1">
      <c r="B19" s="21">
        <v>1</v>
      </c>
      <c r="C19" s="22"/>
      <c r="D19" s="22"/>
      <c r="E19" s="22"/>
      <c r="F19" s="22"/>
      <c r="G19" s="89"/>
      <c r="H19" s="23"/>
    </row>
    <row r="20" spans="2:8" ht="15.75" customHeight="1" thickBot="1">
      <c r="B20" s="24">
        <v>2</v>
      </c>
      <c r="C20" s="25"/>
      <c r="D20" s="25"/>
      <c r="E20" s="25"/>
      <c r="F20" s="25"/>
      <c r="G20" s="87"/>
      <c r="H20" s="26"/>
    </row>
    <row r="21" spans="2:8" s="5" customFormat="1" ht="11.95" customHeight="1">
      <c r="C21" s="12"/>
      <c r="D21" s="12"/>
      <c r="E21" s="12"/>
      <c r="F21" s="12"/>
      <c r="G21" s="12"/>
      <c r="H21" s="14"/>
    </row>
    <row r="22" spans="2:8" s="5" customFormat="1" ht="15.75" customHeight="1" thickBot="1">
      <c r="B22" s="27">
        <v>2</v>
      </c>
      <c r="C22" s="16" t="s">
        <v>40</v>
      </c>
      <c r="D22" s="12"/>
      <c r="E22" s="12"/>
      <c r="F22" s="12"/>
      <c r="G22" s="12"/>
      <c r="H22" s="14"/>
    </row>
    <row r="23" spans="2:8" ht="15.75" customHeight="1" thickBot="1">
      <c r="B23" s="17" t="s">
        <v>30</v>
      </c>
      <c r="C23" s="18" t="s">
        <v>31</v>
      </c>
      <c r="D23" s="18" t="s">
        <v>32</v>
      </c>
      <c r="E23" s="18" t="s">
        <v>33</v>
      </c>
      <c r="F23" s="18" t="s">
        <v>34</v>
      </c>
      <c r="G23" s="88" t="s">
        <v>35</v>
      </c>
      <c r="H23" s="19" t="s">
        <v>36</v>
      </c>
    </row>
    <row r="24" spans="2:8" ht="15.75" customHeight="1">
      <c r="B24" s="110" t="s">
        <v>1</v>
      </c>
      <c r="C24" s="111" t="s">
        <v>190</v>
      </c>
      <c r="D24" s="111" t="s">
        <v>193</v>
      </c>
      <c r="E24" s="111" t="s">
        <v>191</v>
      </c>
      <c r="F24" s="111" t="s">
        <v>192</v>
      </c>
      <c r="G24" s="112" t="s">
        <v>194</v>
      </c>
      <c r="H24" s="113"/>
    </row>
    <row r="25" spans="2:8" ht="15.75" customHeight="1">
      <c r="B25" s="21">
        <v>1</v>
      </c>
      <c r="C25" s="22"/>
      <c r="D25" s="22"/>
      <c r="E25" s="22"/>
      <c r="F25" s="22"/>
      <c r="G25" s="89"/>
      <c r="H25" s="23"/>
    </row>
    <row r="26" spans="2:8" ht="15.75" customHeight="1" thickBot="1">
      <c r="B26" s="24">
        <v>2</v>
      </c>
      <c r="C26" s="25"/>
      <c r="D26" s="25"/>
      <c r="E26" s="25"/>
      <c r="F26" s="25"/>
      <c r="G26" s="87"/>
      <c r="H26" s="26"/>
    </row>
    <row r="27" spans="2:8" ht="11.3" customHeight="1">
      <c r="B27" s="28"/>
      <c r="C27" s="29"/>
      <c r="D27" s="29"/>
      <c r="E27" s="29"/>
      <c r="F27" s="29"/>
      <c r="G27" s="29"/>
      <c r="H27" s="30"/>
    </row>
    <row r="28" spans="2:8" s="5" customFormat="1" ht="15.75" customHeight="1" thickBot="1">
      <c r="B28" s="15">
        <v>3</v>
      </c>
      <c r="C28" s="16" t="s">
        <v>456</v>
      </c>
      <c r="D28" s="12"/>
      <c r="E28" s="12"/>
      <c r="F28" s="12"/>
      <c r="G28" s="12"/>
      <c r="H28" s="14"/>
    </row>
    <row r="29" spans="2:8" ht="15.75" customHeight="1" thickBot="1">
      <c r="B29" s="17" t="s">
        <v>41</v>
      </c>
      <c r="C29" s="18" t="s">
        <v>31</v>
      </c>
      <c r="D29" s="18" t="s">
        <v>32</v>
      </c>
      <c r="E29" s="18" t="s">
        <v>33</v>
      </c>
      <c r="F29" s="18" t="s">
        <v>34</v>
      </c>
      <c r="G29" s="88" t="s">
        <v>35</v>
      </c>
      <c r="H29" s="19" t="s">
        <v>36</v>
      </c>
    </row>
    <row r="30" spans="2:8" ht="15.75" customHeight="1">
      <c r="B30" s="110" t="s">
        <v>1</v>
      </c>
      <c r="C30" s="111" t="s">
        <v>38</v>
      </c>
      <c r="D30" s="111" t="s">
        <v>195</v>
      </c>
      <c r="E30" s="111"/>
      <c r="F30" s="111"/>
      <c r="G30" s="112" t="s">
        <v>196</v>
      </c>
      <c r="H30" s="113"/>
    </row>
    <row r="31" spans="2:8" ht="15.75" customHeight="1">
      <c r="B31" s="21">
        <v>1</v>
      </c>
      <c r="C31" s="22"/>
      <c r="D31" s="22"/>
      <c r="E31" s="22"/>
      <c r="F31" s="22"/>
      <c r="G31" s="89"/>
      <c r="H31" s="23"/>
    </row>
    <row r="32" spans="2:8" ht="15.75" customHeight="1" thickBot="1">
      <c r="B32" s="24">
        <v>2</v>
      </c>
      <c r="C32" s="25"/>
      <c r="D32" s="25"/>
      <c r="E32" s="25"/>
      <c r="F32" s="25"/>
      <c r="G32" s="87"/>
      <c r="H32" s="26"/>
    </row>
    <row r="33" spans="2:8" ht="12.8" customHeight="1">
      <c r="B33" s="31"/>
      <c r="C33" s="32"/>
      <c r="D33" s="32"/>
      <c r="E33" s="32"/>
      <c r="F33" s="32"/>
      <c r="G33" s="32"/>
      <c r="H33" s="30"/>
    </row>
    <row r="34" spans="2:8" s="5" customFormat="1" ht="15.75" customHeight="1" thickBot="1">
      <c r="B34" s="15">
        <v>4</v>
      </c>
      <c r="C34" s="16" t="s">
        <v>42</v>
      </c>
      <c r="D34" s="12"/>
      <c r="E34" s="12"/>
      <c r="F34" s="12"/>
      <c r="G34" s="12"/>
      <c r="H34" s="14"/>
    </row>
    <row r="35" spans="2:8" ht="15.75" customHeight="1" thickBot="1">
      <c r="B35" s="17" t="s">
        <v>41</v>
      </c>
      <c r="C35" s="18" t="s">
        <v>43</v>
      </c>
      <c r="D35" s="18" t="s">
        <v>32</v>
      </c>
      <c r="E35" s="18" t="s">
        <v>33</v>
      </c>
      <c r="F35" s="18" t="s">
        <v>34</v>
      </c>
      <c r="G35" s="88" t="s">
        <v>35</v>
      </c>
      <c r="H35" s="19" t="s">
        <v>36</v>
      </c>
    </row>
    <row r="36" spans="2:8" ht="15.75" customHeight="1">
      <c r="B36" s="114" t="s">
        <v>1</v>
      </c>
      <c r="C36" s="115" t="s">
        <v>197</v>
      </c>
      <c r="D36" s="115"/>
      <c r="E36" s="115"/>
      <c r="F36" s="115"/>
      <c r="G36" s="115"/>
      <c r="H36" s="116"/>
    </row>
    <row r="37" spans="2:8" ht="15.75" customHeight="1">
      <c r="B37" s="33">
        <v>1</v>
      </c>
      <c r="C37" s="34"/>
      <c r="D37" s="34"/>
      <c r="E37" s="34"/>
      <c r="F37" s="34"/>
      <c r="G37" s="34"/>
      <c r="H37" s="35"/>
    </row>
    <row r="38" spans="2:8" ht="15.75" customHeight="1" thickBot="1">
      <c r="B38" s="36">
        <v>2</v>
      </c>
      <c r="C38" s="37"/>
      <c r="D38" s="37"/>
      <c r="E38" s="37"/>
      <c r="F38" s="37"/>
      <c r="G38" s="37"/>
      <c r="H38" s="38"/>
    </row>
    <row r="39" spans="2:8" ht="12.8" customHeight="1">
      <c r="B39" s="28"/>
      <c r="C39" s="29"/>
      <c r="D39" s="29"/>
      <c r="E39" s="29"/>
      <c r="F39" s="29"/>
      <c r="G39" s="29"/>
      <c r="H39" s="30"/>
    </row>
    <row r="40" spans="2:8" s="5" customFormat="1" ht="15.75" customHeight="1" thickBot="1">
      <c r="B40" s="15">
        <v>5</v>
      </c>
      <c r="C40" s="16" t="s">
        <v>425</v>
      </c>
      <c r="D40" s="12"/>
      <c r="E40" s="12"/>
      <c r="F40" s="12"/>
      <c r="G40" s="12"/>
      <c r="H40" s="14"/>
    </row>
    <row r="41" spans="2:8" ht="15.75" customHeight="1" thickBot="1">
      <c r="B41" s="17" t="s">
        <v>30</v>
      </c>
      <c r="C41" s="18" t="s">
        <v>31</v>
      </c>
      <c r="D41" s="18" t="s">
        <v>45</v>
      </c>
      <c r="E41" s="18" t="s">
        <v>46</v>
      </c>
      <c r="F41" s="18" t="s">
        <v>47</v>
      </c>
      <c r="G41" s="88" t="s">
        <v>35</v>
      </c>
      <c r="H41" s="19" t="s">
        <v>36</v>
      </c>
    </row>
    <row r="42" spans="2:8" ht="15.75" customHeight="1">
      <c r="B42" s="110" t="s">
        <v>1</v>
      </c>
      <c r="C42" s="111" t="s">
        <v>44</v>
      </c>
      <c r="D42" s="111" t="s">
        <v>44</v>
      </c>
      <c r="E42" s="111" t="s">
        <v>44</v>
      </c>
      <c r="F42" s="111"/>
      <c r="G42" s="112" t="s">
        <v>199</v>
      </c>
      <c r="H42" s="113"/>
    </row>
    <row r="43" spans="2:8" ht="15.75" customHeight="1">
      <c r="B43" s="21">
        <v>1</v>
      </c>
      <c r="C43" s="22"/>
      <c r="D43" s="22"/>
      <c r="E43" s="22"/>
      <c r="F43" s="22"/>
      <c r="G43" s="89"/>
      <c r="H43" s="23"/>
    </row>
    <row r="44" spans="2:8" ht="15.75" customHeight="1" thickBot="1">
      <c r="B44" s="24">
        <v>2</v>
      </c>
      <c r="C44" s="25"/>
      <c r="D44" s="25"/>
      <c r="E44" s="25"/>
      <c r="F44" s="25"/>
      <c r="G44" s="87"/>
      <c r="H44" s="26"/>
    </row>
    <row r="45" spans="2:8" ht="12.8" customHeight="1">
      <c r="B45" s="40"/>
      <c r="C45" s="41"/>
      <c r="D45" s="41"/>
      <c r="E45" s="41"/>
      <c r="F45" s="41"/>
      <c r="G45" s="41"/>
      <c r="H45" s="42"/>
    </row>
    <row r="46" spans="2:8" s="5" customFormat="1" ht="15.75" customHeight="1" thickBot="1">
      <c r="B46" s="15">
        <v>6</v>
      </c>
      <c r="C46" s="16" t="s">
        <v>198</v>
      </c>
      <c r="D46" s="12"/>
      <c r="E46" s="12"/>
      <c r="F46" s="12"/>
      <c r="G46" s="12"/>
      <c r="H46" s="14"/>
    </row>
    <row r="47" spans="2:8" ht="15.75" customHeight="1" thickBot="1">
      <c r="B47" s="17" t="s">
        <v>41</v>
      </c>
      <c r="C47" s="18" t="s">
        <v>31</v>
      </c>
      <c r="D47" s="18" t="s">
        <v>45</v>
      </c>
      <c r="E47" s="18" t="s">
        <v>46</v>
      </c>
      <c r="F47" s="18" t="s">
        <v>47</v>
      </c>
      <c r="G47" s="88" t="s">
        <v>35</v>
      </c>
      <c r="H47" s="19" t="s">
        <v>36</v>
      </c>
    </row>
    <row r="48" spans="2:8" ht="15.75" customHeight="1">
      <c r="B48" s="110" t="s">
        <v>1</v>
      </c>
      <c r="C48" s="111" t="s">
        <v>44</v>
      </c>
      <c r="D48" s="111" t="s">
        <v>44</v>
      </c>
      <c r="E48" s="111" t="s">
        <v>184</v>
      </c>
      <c r="F48" s="111"/>
      <c r="G48" s="112" t="s">
        <v>199</v>
      </c>
      <c r="H48" s="113"/>
    </row>
    <row r="49" spans="2:8" ht="15.75" customHeight="1">
      <c r="B49" s="21">
        <v>1</v>
      </c>
      <c r="C49" s="22"/>
      <c r="D49" s="22"/>
      <c r="E49" s="22"/>
      <c r="F49" s="22"/>
      <c r="G49" s="89"/>
      <c r="H49" s="23"/>
    </row>
    <row r="50" spans="2:8" ht="15.75" customHeight="1" thickBot="1">
      <c r="B50" s="24">
        <v>2</v>
      </c>
      <c r="C50" s="25"/>
      <c r="D50" s="25"/>
      <c r="E50" s="25"/>
      <c r="F50" s="25"/>
      <c r="G50" s="87"/>
      <c r="H50" s="26"/>
    </row>
    <row r="51" spans="2:8" ht="13.7" customHeight="1">
      <c r="B51" s="39"/>
      <c r="C51" s="32"/>
      <c r="D51" s="32"/>
      <c r="E51" s="32"/>
      <c r="F51" s="32"/>
      <c r="G51" s="32"/>
      <c r="H51" s="30"/>
    </row>
    <row r="52" spans="2:8" s="5" customFormat="1" ht="15.75" customHeight="1" thickBot="1">
      <c r="B52" s="15">
        <v>7</v>
      </c>
      <c r="C52" s="16" t="s">
        <v>457</v>
      </c>
      <c r="D52" s="12"/>
      <c r="E52" s="12"/>
      <c r="F52" s="12"/>
      <c r="G52" s="12"/>
      <c r="H52" s="14"/>
    </row>
    <row r="53" spans="2:8" ht="15.75" customHeight="1" thickBot="1">
      <c r="B53" s="17" t="s">
        <v>41</v>
      </c>
      <c r="C53" s="18" t="s">
        <v>31</v>
      </c>
      <c r="D53" s="18" t="s">
        <v>45</v>
      </c>
      <c r="E53" s="18" t="s">
        <v>46</v>
      </c>
      <c r="F53" s="18" t="s">
        <v>47</v>
      </c>
      <c r="G53" s="88" t="s">
        <v>35</v>
      </c>
      <c r="H53" s="19" t="s">
        <v>36</v>
      </c>
    </row>
    <row r="54" spans="2:8" ht="15.75" customHeight="1">
      <c r="B54" s="110" t="s">
        <v>1</v>
      </c>
      <c r="C54" s="111" t="s">
        <v>44</v>
      </c>
      <c r="D54" s="111" t="s">
        <v>44</v>
      </c>
      <c r="E54" s="111"/>
      <c r="F54" s="111"/>
      <c r="G54" s="112" t="s">
        <v>48</v>
      </c>
      <c r="H54" s="113"/>
    </row>
    <row r="55" spans="2:8" ht="15.75" customHeight="1">
      <c r="B55" s="21">
        <v>1</v>
      </c>
      <c r="C55" s="22"/>
      <c r="D55" s="22"/>
      <c r="E55" s="22"/>
      <c r="F55" s="22"/>
      <c r="G55" s="89"/>
      <c r="H55" s="23"/>
    </row>
    <row r="56" spans="2:8" ht="15.75" customHeight="1" thickBot="1">
      <c r="B56" s="24">
        <v>2</v>
      </c>
      <c r="C56" s="25"/>
      <c r="D56" s="25"/>
      <c r="E56" s="25"/>
      <c r="F56" s="25"/>
      <c r="G56" s="87"/>
      <c r="H56" s="26"/>
    </row>
    <row r="57" spans="2:8" ht="12.8" customHeight="1">
      <c r="B57" s="39"/>
      <c r="C57" s="32"/>
      <c r="D57" s="32"/>
      <c r="E57" s="32"/>
      <c r="F57" s="32"/>
      <c r="G57" s="32"/>
      <c r="H57" s="30"/>
    </row>
    <row r="58" spans="2:8" s="5" customFormat="1" ht="15.75" customHeight="1" thickBot="1">
      <c r="B58" s="15">
        <v>8</v>
      </c>
      <c r="C58" s="16" t="s">
        <v>458</v>
      </c>
      <c r="D58" s="12"/>
      <c r="E58" s="12"/>
      <c r="F58" s="12"/>
      <c r="G58" s="12"/>
      <c r="H58" s="14"/>
    </row>
    <row r="59" spans="2:8" ht="15.75" customHeight="1" thickBot="1">
      <c r="B59" s="17" t="s">
        <v>41</v>
      </c>
      <c r="C59" s="18" t="s">
        <v>31</v>
      </c>
      <c r="D59" s="18" t="s">
        <v>45</v>
      </c>
      <c r="E59" s="18" t="s">
        <v>46</v>
      </c>
      <c r="F59" s="18" t="s">
        <v>47</v>
      </c>
      <c r="G59" s="88" t="s">
        <v>35</v>
      </c>
      <c r="H59" s="19" t="s">
        <v>36</v>
      </c>
    </row>
    <row r="60" spans="2:8" ht="15.75" customHeight="1">
      <c r="B60" s="110" t="s">
        <v>1</v>
      </c>
      <c r="C60" s="111" t="s">
        <v>44</v>
      </c>
      <c r="D60" s="111" t="s">
        <v>44</v>
      </c>
      <c r="E60" s="111" t="s">
        <v>49</v>
      </c>
      <c r="F60" s="111" t="s">
        <v>44</v>
      </c>
      <c r="G60" s="112" t="s">
        <v>50</v>
      </c>
      <c r="H60" s="113"/>
    </row>
    <row r="61" spans="2:8" ht="15.75" customHeight="1">
      <c r="B61" s="21">
        <v>1</v>
      </c>
      <c r="C61" s="22"/>
      <c r="D61" s="22"/>
      <c r="E61" s="22"/>
      <c r="F61" s="22"/>
      <c r="G61" s="89"/>
      <c r="H61" s="23"/>
    </row>
    <row r="62" spans="2:8" ht="15.75" customHeight="1" thickBot="1">
      <c r="B62" s="24">
        <v>2</v>
      </c>
      <c r="C62" s="25"/>
      <c r="D62" s="25"/>
      <c r="E62" s="25"/>
      <c r="F62" s="25"/>
      <c r="G62" s="87"/>
      <c r="H62" s="26"/>
    </row>
    <row r="63" spans="2:8" ht="13.7" customHeight="1">
      <c r="B63" s="40"/>
      <c r="C63" s="41"/>
      <c r="D63" s="41"/>
      <c r="E63" s="41"/>
      <c r="F63" s="41"/>
      <c r="G63" s="41"/>
      <c r="H63" s="42"/>
    </row>
    <row r="64" spans="2:8" s="5" customFormat="1" ht="15.75" customHeight="1" thickBot="1">
      <c r="B64" s="15">
        <v>9</v>
      </c>
      <c r="C64" s="16" t="s">
        <v>962</v>
      </c>
      <c r="D64" s="12"/>
      <c r="E64" s="12"/>
      <c r="F64" s="12"/>
      <c r="G64" s="12"/>
      <c r="H64" s="14"/>
    </row>
    <row r="65" spans="2:8" ht="15.75" customHeight="1" thickBot="1">
      <c r="B65" s="17" t="s">
        <v>30</v>
      </c>
      <c r="C65" s="18" t="s">
        <v>31</v>
      </c>
      <c r="D65" s="18" t="s">
        <v>45</v>
      </c>
      <c r="E65" s="18" t="s">
        <v>46</v>
      </c>
      <c r="F65" s="18" t="s">
        <v>47</v>
      </c>
      <c r="G65" s="88" t="s">
        <v>35</v>
      </c>
      <c r="H65" s="19" t="s">
        <v>36</v>
      </c>
    </row>
    <row r="66" spans="2:8" ht="15.75" customHeight="1">
      <c r="B66" s="110" t="s">
        <v>1</v>
      </c>
      <c r="C66" s="111" t="s">
        <v>44</v>
      </c>
      <c r="D66" s="111" t="s">
        <v>44</v>
      </c>
      <c r="E66" s="111" t="s">
        <v>49</v>
      </c>
      <c r="F66" s="111"/>
      <c r="G66" s="112" t="s">
        <v>50</v>
      </c>
      <c r="H66" s="113"/>
    </row>
    <row r="67" spans="2:8" ht="15.75" customHeight="1">
      <c r="B67" s="21">
        <v>1</v>
      </c>
      <c r="C67" s="22"/>
      <c r="D67" s="22"/>
      <c r="E67" s="22"/>
      <c r="F67" s="22"/>
      <c r="G67" s="89"/>
      <c r="H67" s="23"/>
    </row>
    <row r="68" spans="2:8" ht="15.75" customHeight="1" thickBot="1">
      <c r="B68" s="24">
        <v>2</v>
      </c>
      <c r="C68" s="25"/>
      <c r="D68" s="25"/>
      <c r="E68" s="25"/>
      <c r="F68" s="25"/>
      <c r="G68" s="87"/>
      <c r="H68" s="26"/>
    </row>
    <row r="69" spans="2:8" ht="13.7" customHeight="1">
      <c r="B69" s="40"/>
      <c r="C69" s="41"/>
      <c r="D69" s="41"/>
      <c r="E69" s="41"/>
      <c r="F69" s="41"/>
      <c r="G69" s="41"/>
      <c r="H69" s="42"/>
    </row>
    <row r="70" spans="2:8" s="5" customFormat="1" ht="15.75" customHeight="1" thickBot="1">
      <c r="B70" s="15">
        <v>10</v>
      </c>
      <c r="C70" s="16" t="s">
        <v>459</v>
      </c>
      <c r="D70" s="12"/>
      <c r="E70" s="12"/>
      <c r="F70" s="12"/>
      <c r="G70" s="12"/>
      <c r="H70" s="14"/>
    </row>
    <row r="71" spans="2:8" ht="15.75" customHeight="1" thickBot="1">
      <c r="B71" s="17" t="s">
        <v>41</v>
      </c>
      <c r="C71" s="18" t="s">
        <v>31</v>
      </c>
      <c r="D71" s="18" t="s">
        <v>45</v>
      </c>
      <c r="E71" s="18" t="s">
        <v>46</v>
      </c>
      <c r="F71" s="18" t="s">
        <v>47</v>
      </c>
      <c r="G71" s="88" t="s">
        <v>35</v>
      </c>
      <c r="H71" s="19" t="s">
        <v>36</v>
      </c>
    </row>
    <row r="72" spans="2:8" ht="15.75" customHeight="1">
      <c r="B72" s="110" t="s">
        <v>1</v>
      </c>
      <c r="C72" s="111" t="s">
        <v>44</v>
      </c>
      <c r="D72" s="111" t="s">
        <v>44</v>
      </c>
      <c r="E72" s="111" t="s">
        <v>49</v>
      </c>
      <c r="F72" s="111"/>
      <c r="G72" s="112" t="s">
        <v>50</v>
      </c>
      <c r="H72" s="113"/>
    </row>
    <row r="73" spans="2:8" ht="15.75" customHeight="1">
      <c r="B73" s="21">
        <v>1</v>
      </c>
      <c r="C73" s="22"/>
      <c r="D73" s="22"/>
      <c r="E73" s="22"/>
      <c r="F73" s="22"/>
      <c r="G73" s="89"/>
      <c r="H73" s="23"/>
    </row>
    <row r="74" spans="2:8" ht="15.75" customHeight="1" thickBot="1">
      <c r="B74" s="24">
        <v>2</v>
      </c>
      <c r="C74" s="25"/>
      <c r="D74" s="25"/>
      <c r="E74" s="25"/>
      <c r="F74" s="25"/>
      <c r="G74" s="87"/>
      <c r="H74" s="26"/>
    </row>
    <row r="75" spans="2:8" ht="13.7" customHeight="1">
      <c r="B75" s="43" t="s">
        <v>51</v>
      </c>
      <c r="C75" s="1171" t="s">
        <v>52</v>
      </c>
      <c r="D75" s="1172"/>
      <c r="E75" s="1172"/>
      <c r="F75" s="1172"/>
      <c r="G75" s="1172"/>
      <c r="H75" s="1172"/>
    </row>
    <row r="76" spans="2:8" ht="13.7" customHeight="1">
      <c r="B76" s="43" t="s">
        <v>53</v>
      </c>
      <c r="C76" s="1171" t="s">
        <v>54</v>
      </c>
      <c r="D76" s="1171"/>
      <c r="E76" s="1171"/>
      <c r="F76" s="1171"/>
      <c r="G76" s="1171"/>
      <c r="H76" s="1171"/>
    </row>
    <row r="77" spans="2:8" ht="13.7" customHeight="1">
      <c r="B77" s="43" t="s">
        <v>55</v>
      </c>
      <c r="C77" s="1171" t="s">
        <v>56</v>
      </c>
      <c r="D77" s="1172"/>
      <c r="E77" s="1172"/>
      <c r="F77" s="1172"/>
      <c r="G77" s="1172"/>
      <c r="H77" s="1172"/>
    </row>
    <row r="78" spans="2:8" ht="13.7" customHeight="1">
      <c r="B78" s="43" t="s">
        <v>57</v>
      </c>
      <c r="C78" s="1171" t="s">
        <v>460</v>
      </c>
      <c r="D78" s="1172"/>
      <c r="E78" s="1172"/>
      <c r="F78" s="1172"/>
      <c r="G78" s="1172"/>
      <c r="H78" s="1172"/>
    </row>
    <row r="81" spans="6:6" ht="14.25" customHeight="1">
      <c r="F81" s="124"/>
    </row>
    <row r="82" spans="6:6" ht="14.25" customHeight="1">
      <c r="F82" s="124"/>
    </row>
    <row r="83" spans="6:6" ht="14.25" customHeight="1">
      <c r="F83" s="124"/>
    </row>
  </sheetData>
  <customSheetViews>
    <customSheetView guid="{AA2843CF-4410-49C5-BE8D-11B5E515E501}" scale="69" showPageBreaks="1" printArea="1" view="pageBreakPreview" topLeftCell="A31">
      <selection activeCell="L12" sqref="L12"/>
      <pageMargins left="0.78740157480314965" right="0.78740157480314965" top="0.78740157480314965" bottom="0.59055118110236227" header="0.59055118110236227" footer="0.59055118110236227"/>
      <printOptions horizontalCentered="1"/>
      <pageSetup paperSize="9" scale="66" orientation="portrait" horizontalDpi="300" verticalDpi="300"/>
      <headerFooter alignWithMargins="0"/>
    </customSheetView>
    <customSheetView guid="{E8BE075C-7DFB-4544-AC90-63F76E05B336}" scale="69" showPageBreaks="1" printArea="1" view="pageBreakPreview" topLeftCell="A4">
      <selection activeCell="L18" sqref="L18"/>
      <pageMargins left="0.78740157480314965" right="0.78740157480314965" top="0.78740157480314965" bottom="0.59055118110236227" header="0.59055118110236227" footer="0.59055118110236227"/>
      <printOptions horizontalCentered="1"/>
      <pageSetup paperSize="9" scale="66" orientation="portrait" horizontalDpi="300" verticalDpi="300"/>
      <headerFooter alignWithMargins="0"/>
    </customSheetView>
  </customSheetViews>
  <mergeCells count="24">
    <mergeCell ref="C76:H76"/>
    <mergeCell ref="C77:H77"/>
    <mergeCell ref="C78:H78"/>
    <mergeCell ref="C75:H75"/>
    <mergeCell ref="G14:H14"/>
    <mergeCell ref="B10:D14"/>
    <mergeCell ref="E10:F10"/>
    <mergeCell ref="G10:H10"/>
    <mergeCell ref="E11:F11"/>
    <mergeCell ref="G11:H11"/>
    <mergeCell ref="E12:F12"/>
    <mergeCell ref="G12:H12"/>
    <mergeCell ref="E13:F13"/>
    <mergeCell ref="G13:H13"/>
    <mergeCell ref="E14:F14"/>
    <mergeCell ref="B1:H1"/>
    <mergeCell ref="B3:H3"/>
    <mergeCell ref="B6:H6"/>
    <mergeCell ref="B7:H7"/>
    <mergeCell ref="B8:D9"/>
    <mergeCell ref="E8:F8"/>
    <mergeCell ref="G8:H8"/>
    <mergeCell ref="E9:F9"/>
    <mergeCell ref="G9:H9"/>
  </mergeCells>
  <phoneticPr fontId="9"/>
  <printOptions horizontalCentered="1"/>
  <pageMargins left="0.78740157480314965" right="0.78740157480314965" top="0.78740157480314965" bottom="0.59055118110236227" header="0.59055118110236227" footer="0.59055118110236227"/>
  <pageSetup paperSize="9" scale="63"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2:I35"/>
  <sheetViews>
    <sheetView view="pageBreakPreview" topLeftCell="A34" zoomScaleNormal="85" zoomScaleSheetLayoutView="100" workbookViewId="0">
      <selection activeCell="B2" sqref="B2:G2"/>
    </sheetView>
  </sheetViews>
  <sheetFormatPr defaultColWidth="9" defaultRowHeight="16.55" customHeight="1"/>
  <cols>
    <col min="1" max="1" width="2.09765625" style="48" customWidth="1"/>
    <col min="2" max="2" width="4" style="48" customWidth="1"/>
    <col min="3" max="3" width="14.3984375" style="48" customWidth="1"/>
    <col min="4" max="4" width="5.69921875" style="48" customWidth="1"/>
    <col min="5" max="7" width="8.5" style="48" customWidth="1"/>
    <col min="8" max="8" width="12.19921875" style="48" customWidth="1"/>
    <col min="9" max="9" width="22.3984375" style="48" customWidth="1"/>
    <col min="10" max="16384" width="9" style="48"/>
  </cols>
  <sheetData>
    <row r="2" spans="2:9" ht="16.55" customHeight="1">
      <c r="B2" s="1188" t="s">
        <v>447</v>
      </c>
      <c r="C2" s="1188"/>
      <c r="D2" s="1188"/>
      <c r="E2" s="1188"/>
      <c r="F2" s="1188"/>
      <c r="G2" s="1188"/>
      <c r="H2" s="47"/>
      <c r="I2" s="47"/>
    </row>
    <row r="3" spans="2:9" ht="16.55" customHeight="1">
      <c r="B3" s="1049"/>
      <c r="C3" s="49"/>
      <c r="D3" s="49"/>
      <c r="E3" s="49"/>
      <c r="F3" s="49"/>
      <c r="G3" s="49"/>
      <c r="H3" s="47"/>
      <c r="I3" s="47"/>
    </row>
    <row r="4" spans="2:9" ht="18" customHeight="1">
      <c r="B4" s="1189" t="s">
        <v>58</v>
      </c>
      <c r="C4" s="1189"/>
      <c r="D4" s="1189"/>
      <c r="E4" s="1189"/>
      <c r="F4" s="1189"/>
      <c r="G4" s="1189"/>
      <c r="H4" s="1189"/>
      <c r="I4" s="1189"/>
    </row>
    <row r="5" spans="2:9" ht="16.55" customHeight="1">
      <c r="B5" s="50"/>
      <c r="C5" s="50"/>
      <c r="D5" s="50"/>
      <c r="E5" s="50"/>
      <c r="F5" s="50"/>
      <c r="G5" s="50"/>
      <c r="H5" s="47"/>
      <c r="I5" s="47"/>
    </row>
    <row r="6" spans="2:9" ht="16.55" customHeight="1">
      <c r="B6" s="1049"/>
      <c r="C6" s="49"/>
      <c r="D6" s="49"/>
      <c r="E6" s="49"/>
      <c r="F6" s="49"/>
      <c r="G6" s="49"/>
      <c r="H6" s="1207" t="s">
        <v>446</v>
      </c>
      <c r="I6" s="1208"/>
    </row>
    <row r="7" spans="2:9" ht="16.55" customHeight="1">
      <c r="B7" s="1209" t="s">
        <v>1099</v>
      </c>
      <c r="C7" s="1209"/>
      <c r="D7" s="1209"/>
      <c r="E7" s="1209"/>
      <c r="F7" s="1209"/>
      <c r="G7" s="49"/>
      <c r="H7" s="47"/>
      <c r="I7" s="1050"/>
    </row>
    <row r="8" spans="2:9" s="54" customFormat="1" ht="16.55" customHeight="1">
      <c r="B8" s="1049"/>
      <c r="C8" s="51"/>
      <c r="D8" s="51"/>
      <c r="E8" s="51"/>
      <c r="F8" s="51"/>
      <c r="G8" s="51"/>
      <c r="H8" s="52"/>
      <c r="I8" s="53"/>
    </row>
    <row r="9" spans="2:9" ht="21.8" customHeight="1">
      <c r="B9" s="1190" t="s">
        <v>1046</v>
      </c>
      <c r="C9" s="1190"/>
      <c r="D9" s="1190"/>
      <c r="E9" s="1190"/>
      <c r="F9" s="1190"/>
      <c r="G9" s="1190"/>
      <c r="H9" s="1190"/>
      <c r="I9" s="1190"/>
    </row>
    <row r="10" spans="2:9" ht="22.7" customHeight="1">
      <c r="B10" s="1190"/>
      <c r="C10" s="1190"/>
      <c r="D10" s="1190"/>
      <c r="E10" s="1190"/>
      <c r="F10" s="1190"/>
      <c r="G10" s="1190"/>
      <c r="H10" s="1190"/>
      <c r="I10" s="1190"/>
    </row>
    <row r="11" spans="2:9" ht="16.55" customHeight="1" thickBot="1">
      <c r="B11" s="55"/>
      <c r="C11" s="56"/>
      <c r="D11" s="56"/>
      <c r="E11" s="56"/>
      <c r="F11" s="56"/>
      <c r="G11" s="56"/>
      <c r="H11" s="47"/>
      <c r="I11" s="47"/>
    </row>
    <row r="12" spans="2:9" ht="16.55" customHeight="1">
      <c r="B12" s="1191" t="s">
        <v>21</v>
      </c>
      <c r="C12" s="1192"/>
      <c r="D12" s="1193"/>
      <c r="E12" s="1197" t="s">
        <v>200</v>
      </c>
      <c r="F12" s="1198"/>
      <c r="G12" s="1199"/>
      <c r="H12" s="1200"/>
      <c r="I12" s="1201"/>
    </row>
    <row r="13" spans="2:9" ht="16.55" customHeight="1" thickBot="1">
      <c r="B13" s="1194"/>
      <c r="C13" s="1195"/>
      <c r="D13" s="1196"/>
      <c r="E13" s="1202" t="s">
        <v>59</v>
      </c>
      <c r="F13" s="1203"/>
      <c r="G13" s="1204"/>
      <c r="H13" s="1205"/>
      <c r="I13" s="1206"/>
    </row>
    <row r="14" spans="2:9" ht="16.55" customHeight="1">
      <c r="B14" s="1210" t="s">
        <v>24</v>
      </c>
      <c r="C14" s="1211"/>
      <c r="D14" s="1212"/>
      <c r="E14" s="1213" t="s">
        <v>25</v>
      </c>
      <c r="F14" s="1214"/>
      <c r="G14" s="1199"/>
      <c r="H14" s="1200"/>
      <c r="I14" s="1201"/>
    </row>
    <row r="15" spans="2:9" ht="16.55" customHeight="1">
      <c r="B15" s="1210"/>
      <c r="C15" s="1211"/>
      <c r="D15" s="1212"/>
      <c r="E15" s="1215" t="s">
        <v>26</v>
      </c>
      <c r="F15" s="1216"/>
      <c r="G15" s="1217"/>
      <c r="H15" s="1218"/>
      <c r="I15" s="1219"/>
    </row>
    <row r="16" spans="2:9" ht="16.55" customHeight="1">
      <c r="B16" s="1210"/>
      <c r="C16" s="1211"/>
      <c r="D16" s="1212"/>
      <c r="E16" s="1215" t="s">
        <v>27</v>
      </c>
      <c r="F16" s="1216"/>
      <c r="G16" s="1217"/>
      <c r="H16" s="1218"/>
      <c r="I16" s="1219"/>
    </row>
    <row r="17" spans="2:9" ht="16.55" customHeight="1">
      <c r="B17" s="1210"/>
      <c r="C17" s="1211"/>
      <c r="D17" s="1212"/>
      <c r="E17" s="1215" t="s">
        <v>60</v>
      </c>
      <c r="F17" s="1216"/>
      <c r="G17" s="1217"/>
      <c r="H17" s="1218"/>
      <c r="I17" s="1219"/>
    </row>
    <row r="18" spans="2:9" ht="16.55" customHeight="1" thickBot="1">
      <c r="B18" s="1194"/>
      <c r="C18" s="1195"/>
      <c r="D18" s="1196"/>
      <c r="E18" s="1202" t="s">
        <v>61</v>
      </c>
      <c r="F18" s="1203"/>
      <c r="G18" s="1220"/>
      <c r="H18" s="1221"/>
      <c r="I18" s="1222"/>
    </row>
    <row r="19" spans="2:9" ht="16.55" customHeight="1">
      <c r="B19" s="47"/>
      <c r="C19" s="47"/>
      <c r="D19" s="47"/>
      <c r="E19" s="47"/>
      <c r="F19" s="47"/>
      <c r="G19" s="47"/>
      <c r="H19" s="47"/>
      <c r="I19" s="47"/>
    </row>
    <row r="20" spans="2:9" ht="16.55" customHeight="1">
      <c r="B20" s="47" t="s">
        <v>62</v>
      </c>
      <c r="C20" s="47"/>
      <c r="D20" s="47"/>
      <c r="E20" s="47"/>
      <c r="F20" s="47"/>
      <c r="G20" s="47"/>
      <c r="H20" s="47"/>
      <c r="I20" s="47"/>
    </row>
    <row r="21" spans="2:9" ht="16.55" customHeight="1" thickBot="1">
      <c r="B21" s="47"/>
      <c r="C21" s="47"/>
      <c r="D21" s="47"/>
      <c r="E21" s="1223"/>
      <c r="F21" s="1223"/>
      <c r="G21" s="1223"/>
      <c r="H21" s="47"/>
      <c r="I21" s="47"/>
    </row>
    <row r="22" spans="2:9" ht="16.55" customHeight="1">
      <c r="B22" s="57" t="s">
        <v>30</v>
      </c>
      <c r="C22" s="58" t="s">
        <v>63</v>
      </c>
      <c r="D22" s="58" t="s">
        <v>31</v>
      </c>
      <c r="E22" s="58" t="s">
        <v>32</v>
      </c>
      <c r="F22" s="58" t="s">
        <v>33</v>
      </c>
      <c r="G22" s="58" t="s">
        <v>34</v>
      </c>
      <c r="H22" s="58" t="s">
        <v>35</v>
      </c>
      <c r="I22" s="59" t="s">
        <v>64</v>
      </c>
    </row>
    <row r="23" spans="2:9" ht="16.55" customHeight="1">
      <c r="B23" s="60"/>
      <c r="C23" s="61"/>
      <c r="D23" s="61"/>
      <c r="E23" s="61"/>
      <c r="F23" s="61"/>
      <c r="G23" s="61"/>
      <c r="H23" s="61"/>
      <c r="I23" s="62"/>
    </row>
    <row r="24" spans="2:9" ht="16.55" customHeight="1">
      <c r="B24" s="60"/>
      <c r="C24" s="61"/>
      <c r="D24" s="61"/>
      <c r="E24" s="61"/>
      <c r="F24" s="61"/>
      <c r="G24" s="61"/>
      <c r="H24" s="61"/>
      <c r="I24" s="62"/>
    </row>
    <row r="25" spans="2:9" ht="16.55" customHeight="1">
      <c r="B25" s="60"/>
      <c r="C25" s="61"/>
      <c r="D25" s="61"/>
      <c r="E25" s="61"/>
      <c r="F25" s="61"/>
      <c r="G25" s="61"/>
      <c r="H25" s="61"/>
      <c r="I25" s="62"/>
    </row>
    <row r="26" spans="2:9" ht="16.55" customHeight="1">
      <c r="B26" s="60"/>
      <c r="C26" s="61"/>
      <c r="D26" s="61"/>
      <c r="E26" s="61"/>
      <c r="F26" s="61"/>
      <c r="G26" s="61"/>
      <c r="H26" s="61"/>
      <c r="I26" s="62"/>
    </row>
    <row r="27" spans="2:9" ht="16.55" customHeight="1">
      <c r="B27" s="60"/>
      <c r="C27" s="61"/>
      <c r="D27" s="61"/>
      <c r="E27" s="61"/>
      <c r="F27" s="61"/>
      <c r="G27" s="61"/>
      <c r="H27" s="61"/>
      <c r="I27" s="62"/>
    </row>
    <row r="28" spans="2:9" ht="16.55" customHeight="1">
      <c r="B28" s="60"/>
      <c r="C28" s="61"/>
      <c r="D28" s="61"/>
      <c r="E28" s="61"/>
      <c r="F28" s="61"/>
      <c r="G28" s="61"/>
      <c r="H28" s="61"/>
      <c r="I28" s="62"/>
    </row>
    <row r="29" spans="2:9" ht="16.55" customHeight="1">
      <c r="B29" s="60"/>
      <c r="C29" s="61"/>
      <c r="D29" s="61"/>
      <c r="E29" s="61"/>
      <c r="F29" s="61"/>
      <c r="G29" s="61"/>
      <c r="H29" s="61"/>
      <c r="I29" s="62"/>
    </row>
    <row r="30" spans="2:9" ht="16.55" customHeight="1" thickBot="1">
      <c r="B30" s="63"/>
      <c r="C30" s="64"/>
      <c r="D30" s="64"/>
      <c r="E30" s="64"/>
      <c r="F30" s="64"/>
      <c r="G30" s="64"/>
      <c r="H30" s="64"/>
      <c r="I30" s="65"/>
    </row>
    <row r="31" spans="2:9" ht="16.55" customHeight="1">
      <c r="B31" s="66" t="s">
        <v>65</v>
      </c>
      <c r="C31" s="1224" t="s">
        <v>66</v>
      </c>
      <c r="D31" s="1224"/>
      <c r="E31" s="1224"/>
      <c r="F31" s="1224"/>
      <c r="G31" s="1224"/>
      <c r="H31" s="1224"/>
      <c r="I31" s="1224"/>
    </row>
    <row r="32" spans="2:9" ht="29.95" customHeight="1">
      <c r="B32" s="66" t="s">
        <v>67</v>
      </c>
      <c r="C32" s="1224" t="s">
        <v>68</v>
      </c>
      <c r="D32" s="1224"/>
      <c r="E32" s="1224"/>
      <c r="F32" s="1224"/>
      <c r="G32" s="1224"/>
      <c r="H32" s="1224"/>
      <c r="I32" s="1224"/>
    </row>
    <row r="33" spans="2:9" ht="16.55" customHeight="1">
      <c r="B33" s="66" t="s">
        <v>69</v>
      </c>
      <c r="C33" s="1224" t="s">
        <v>70</v>
      </c>
      <c r="D33" s="1224"/>
      <c r="E33" s="1224"/>
      <c r="F33" s="1224"/>
      <c r="G33" s="1224"/>
      <c r="H33" s="1224"/>
      <c r="I33" s="1224"/>
    </row>
    <row r="34" spans="2:9" ht="16.55" customHeight="1">
      <c r="B34" s="66" t="s">
        <v>71</v>
      </c>
      <c r="C34" s="1224" t="s">
        <v>72</v>
      </c>
      <c r="D34" s="1224"/>
      <c r="E34" s="1224"/>
      <c r="F34" s="1224"/>
      <c r="G34" s="1224"/>
      <c r="H34" s="1224"/>
      <c r="I34" s="1224"/>
    </row>
    <row r="35" spans="2:9" ht="16.55" customHeight="1">
      <c r="B35" s="67"/>
      <c r="C35" s="68"/>
      <c r="D35" s="69"/>
      <c r="E35" s="69"/>
      <c r="F35" s="69"/>
      <c r="G35" s="69"/>
      <c r="H35" s="47"/>
      <c r="I35" s="47"/>
    </row>
  </sheetData>
  <customSheetViews>
    <customSheetView guid="{AA2843CF-4410-49C5-BE8D-11B5E515E501}" scale="86" showPageBreaks="1" printArea="1" view="pageBreakPreview">
      <selection activeCell="L5" sqref="L5"/>
      <pageMargins left="0.78740157480314965" right="0.78740157480314965" top="0.78740157480314965" bottom="0.59055118110236227" header="0" footer="0"/>
      <printOptions horizontalCentered="1"/>
      <pageSetup paperSize="9" orientation="portrait" horizontalDpi="300" verticalDpi="300"/>
      <headerFooter alignWithMargins="0"/>
    </customSheetView>
    <customSheetView guid="{E8BE075C-7DFB-4544-AC90-63F76E05B336}" scale="86" showPageBreaks="1" printArea="1" view="pageBreakPreview">
      <selection activeCell="O25" sqref="O25"/>
      <pageMargins left="0.78740157480314965" right="0.78740157480314965" top="0.78740157480314965" bottom="0.59055118110236227" header="0" footer="0"/>
      <printOptions horizontalCentered="1"/>
      <pageSetup paperSize="9" orientation="portrait" horizontalDpi="300" verticalDpi="300"/>
      <headerFooter alignWithMargins="0"/>
    </customSheetView>
  </customSheetViews>
  <mergeCells count="26">
    <mergeCell ref="E21:G21"/>
    <mergeCell ref="C31:I31"/>
    <mergeCell ref="C32:I32"/>
    <mergeCell ref="C33:I33"/>
    <mergeCell ref="C34:I34"/>
    <mergeCell ref="B14:D18"/>
    <mergeCell ref="E14:F14"/>
    <mergeCell ref="G14:I14"/>
    <mergeCell ref="E15:F15"/>
    <mergeCell ref="G15:I15"/>
    <mergeCell ref="E16:F16"/>
    <mergeCell ref="G16:I16"/>
    <mergeCell ref="E17:F17"/>
    <mergeCell ref="G17:I17"/>
    <mergeCell ref="E18:F18"/>
    <mergeCell ref="G18:I18"/>
    <mergeCell ref="B2:G2"/>
    <mergeCell ref="B4:I4"/>
    <mergeCell ref="B9:I10"/>
    <mergeCell ref="B12:D13"/>
    <mergeCell ref="E12:F12"/>
    <mergeCell ref="G12:I12"/>
    <mergeCell ref="E13:F13"/>
    <mergeCell ref="G13:I13"/>
    <mergeCell ref="H6:I6"/>
    <mergeCell ref="B7:F7"/>
  </mergeCells>
  <phoneticPr fontId="9"/>
  <printOptions horizontalCentered="1"/>
  <pageMargins left="0.78740157480314965" right="0.78740157480314965" top="0.78740157480314965" bottom="0.59055118110236227" header="0" footer="0"/>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G20"/>
  <sheetViews>
    <sheetView view="pageBreakPreview" topLeftCell="A4" zoomScaleNormal="100" zoomScaleSheetLayoutView="100" workbookViewId="0">
      <selection activeCell="B1" sqref="B1:G1"/>
    </sheetView>
  </sheetViews>
  <sheetFormatPr defaultColWidth="9" defaultRowHeight="14.25" customHeight="1"/>
  <cols>
    <col min="1" max="1" width="2.59765625" style="20" customWidth="1"/>
    <col min="2" max="2" width="3" style="44" customWidth="1"/>
    <col min="3" max="3" width="18.5" style="45" customWidth="1"/>
    <col min="4" max="4" width="4.09765625" style="45" customWidth="1"/>
    <col min="5" max="5" width="27.5" style="13" customWidth="1"/>
    <col min="6" max="6" width="7.09765625" style="13" customWidth="1"/>
    <col min="7" max="7" width="24.59765625" style="46" customWidth="1"/>
    <col min="8" max="8" width="1" style="20" customWidth="1"/>
    <col min="9" max="16384" width="9" style="20"/>
  </cols>
  <sheetData>
    <row r="1" spans="2:7" s="5" customFormat="1" ht="14.25" customHeight="1">
      <c r="B1" s="1150" t="s">
        <v>1071</v>
      </c>
      <c r="C1" s="1151"/>
      <c r="D1" s="1151"/>
      <c r="E1" s="1151"/>
      <c r="F1" s="1151"/>
      <c r="G1" s="1151"/>
    </row>
    <row r="2" spans="2:7" s="5" customFormat="1" ht="8.1999999999999993" customHeight="1">
      <c r="B2" s="6"/>
      <c r="C2" s="7"/>
      <c r="D2" s="7"/>
      <c r="E2" s="8"/>
      <c r="F2" s="8"/>
      <c r="G2" s="9"/>
    </row>
    <row r="3" spans="2:7" s="5" customFormat="1" ht="20.149999999999999" customHeight="1">
      <c r="B3" s="1152" t="s">
        <v>1072</v>
      </c>
      <c r="C3" s="1153"/>
      <c r="D3" s="1153"/>
      <c r="E3" s="1153"/>
      <c r="F3" s="1153"/>
      <c r="G3" s="1153"/>
    </row>
    <row r="4" spans="2:7" s="5" customFormat="1" ht="8.1999999999999993" customHeight="1">
      <c r="B4" s="1024"/>
      <c r="C4" s="10"/>
      <c r="D4" s="10"/>
      <c r="E4" s="10"/>
      <c r="F4" s="10"/>
      <c r="G4" s="10"/>
    </row>
    <row r="5" spans="2:7" s="5" customFormat="1" ht="14.25" customHeight="1">
      <c r="B5" s="1025"/>
      <c r="C5" s="1026" t="s">
        <v>1073</v>
      </c>
      <c r="D5" s="1026"/>
      <c r="E5" s="1027"/>
      <c r="F5" s="1027"/>
      <c r="G5" s="1027"/>
    </row>
    <row r="6" spans="2:7" s="5" customFormat="1" ht="14.25" customHeight="1">
      <c r="B6" s="1028"/>
      <c r="C6" s="1029"/>
      <c r="D6" s="1029"/>
      <c r="E6" s="1030"/>
      <c r="F6" s="1030"/>
      <c r="G6" s="1030"/>
    </row>
    <row r="7" spans="2:7" s="5" customFormat="1" ht="12.9">
      <c r="B7" s="1031" t="s">
        <v>1074</v>
      </c>
      <c r="C7" s="1032"/>
      <c r="D7" s="1031"/>
      <c r="E7" s="1029"/>
      <c r="F7" s="1029"/>
      <c r="G7" s="1029"/>
    </row>
    <row r="8" spans="2:7" s="5" customFormat="1" ht="14.25" customHeight="1">
      <c r="B8" s="1033"/>
      <c r="C8" s="1031" t="s">
        <v>1075</v>
      </c>
      <c r="D8" s="1031"/>
      <c r="E8" s="1029"/>
      <c r="F8" s="1029"/>
      <c r="G8" s="1029"/>
    </row>
    <row r="9" spans="2:7" s="5" customFormat="1" ht="14.25" customHeight="1">
      <c r="B9" s="1033"/>
      <c r="C9" s="1031" t="s">
        <v>1076</v>
      </c>
      <c r="D9" s="1031"/>
      <c r="E9" s="1029"/>
      <c r="F9" s="1029"/>
      <c r="G9" s="1029"/>
    </row>
    <row r="10" spans="2:7" s="5" customFormat="1" ht="14.25" customHeight="1">
      <c r="B10" s="1033"/>
      <c r="C10" s="1032" t="s">
        <v>1077</v>
      </c>
      <c r="D10" s="1031"/>
      <c r="E10" s="1029"/>
      <c r="F10" s="1029"/>
      <c r="G10" s="1029"/>
    </row>
    <row r="11" spans="2:7" s="5" customFormat="1" ht="14.25" customHeight="1">
      <c r="B11" s="1033"/>
      <c r="C11" s="1136" t="s">
        <v>1110</v>
      </c>
      <c r="D11" s="1031"/>
      <c r="E11" s="1029"/>
      <c r="F11" s="1029"/>
      <c r="G11" s="1029"/>
    </row>
    <row r="12" spans="2:7" s="5" customFormat="1" ht="12.9">
      <c r="B12" s="1033"/>
      <c r="C12" s="1136" t="s">
        <v>1111</v>
      </c>
      <c r="D12" s="1135"/>
      <c r="E12" s="1135"/>
      <c r="F12" s="1135"/>
      <c r="G12" s="1135"/>
    </row>
    <row r="13" spans="2:7" s="5" customFormat="1" ht="14.25" customHeight="1" thickBot="1">
      <c r="B13" s="1028"/>
      <c r="C13" s="1029"/>
      <c r="D13" s="1029"/>
      <c r="E13" s="1029"/>
      <c r="F13" s="1029"/>
      <c r="G13" s="1029"/>
    </row>
    <row r="14" spans="2:7" s="5" customFormat="1" ht="14.25" customHeight="1">
      <c r="B14" s="1028"/>
      <c r="C14" s="1225" t="s">
        <v>1078</v>
      </c>
      <c r="D14" s="1226"/>
      <c r="E14" s="1227"/>
      <c r="F14" s="1228" t="s">
        <v>1079</v>
      </c>
      <c r="G14" s="1229"/>
    </row>
    <row r="15" spans="2:7" s="5" customFormat="1" ht="14.25" customHeight="1">
      <c r="B15" s="1034"/>
      <c r="C15" s="1042" t="s">
        <v>1080</v>
      </c>
      <c r="D15" s="1043"/>
      <c r="E15" s="1044"/>
      <c r="F15" s="1045"/>
      <c r="G15" s="1046"/>
    </row>
    <row r="16" spans="2:7" ht="234.8" customHeight="1">
      <c r="B16" s="1034"/>
      <c r="C16" s="1035" t="s">
        <v>1081</v>
      </c>
      <c r="D16" s="1036"/>
      <c r="E16" s="1037" t="s">
        <v>1082</v>
      </c>
      <c r="F16" s="1038"/>
      <c r="G16" s="1039"/>
    </row>
    <row r="17" spans="2:7" ht="106.55" customHeight="1">
      <c r="B17" s="1034"/>
      <c r="C17" s="1040" t="s">
        <v>1083</v>
      </c>
      <c r="D17" s="1036"/>
      <c r="E17" s="1037" t="s">
        <v>1084</v>
      </c>
      <c r="F17" s="1038"/>
      <c r="G17" s="1039"/>
    </row>
    <row r="18" spans="2:7" ht="33.049999999999997" customHeight="1">
      <c r="B18" s="1034"/>
      <c r="C18" s="1035" t="s">
        <v>1085</v>
      </c>
      <c r="D18" s="1036"/>
      <c r="E18" s="1037" t="s">
        <v>1086</v>
      </c>
      <c r="F18" s="1038"/>
      <c r="G18" s="1039"/>
    </row>
    <row r="19" spans="2:7" ht="16.55" customHeight="1">
      <c r="B19" s="1034"/>
      <c r="C19" s="1035"/>
      <c r="D19" s="1036"/>
      <c r="E19" s="1037"/>
      <c r="F19" s="1038"/>
      <c r="G19" s="1039"/>
    </row>
    <row r="20" spans="2:7" ht="15.05" customHeight="1">
      <c r="B20" s="1034"/>
      <c r="C20" s="1035"/>
      <c r="D20" s="1036"/>
      <c r="E20" s="1041" t="s">
        <v>1087</v>
      </c>
      <c r="F20" s="1038"/>
      <c r="G20" s="1039"/>
    </row>
  </sheetData>
  <customSheetViews>
    <customSheetView guid="{AA2843CF-4410-49C5-BE8D-11B5E515E501}" scale="112" showPageBreaks="1" printArea="1" view="pageBreakPreview">
      <selection activeCell="F14" sqref="F14"/>
      <pageMargins left="0.78740157480314965" right="0.78740157480314965" top="0.59055118110236227" bottom="0.59055118110236227" header="0.59055118110236227" footer="0.59055118110236227"/>
      <pageSetup paperSize="9" orientation="portrait" horizontalDpi="300" verticalDpi="300"/>
      <headerFooter alignWithMargins="0"/>
    </customSheetView>
    <customSheetView guid="{E8BE075C-7DFB-4544-AC90-63F76E05B336}" scale="112" showPageBreaks="1" printArea="1" view="pageBreakPreview">
      <selection activeCell="F14" sqref="F14"/>
      <pageMargins left="0.78740157480314965" right="0.78740157480314965" top="0.59055118110236227" bottom="0.59055118110236227" header="0.59055118110236227" footer="0.59055118110236227"/>
      <pageSetup paperSize="9" orientation="portrait" horizontalDpi="300" verticalDpi="300"/>
      <headerFooter alignWithMargins="0"/>
    </customSheetView>
  </customSheetViews>
  <mergeCells count="4">
    <mergeCell ref="B1:G1"/>
    <mergeCell ref="B3:G3"/>
    <mergeCell ref="C14:E14"/>
    <mergeCell ref="F14:G14"/>
  </mergeCells>
  <phoneticPr fontId="9"/>
  <pageMargins left="0.78740157480314965" right="0.78740157480314965" top="0.59055118110236227" bottom="0.59055118110236227" header="0.59055118110236227" footer="0.59055118110236227"/>
  <pageSetup paperSize="9"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AK38"/>
  <sheetViews>
    <sheetView showGridLines="0" view="pageBreakPreview" zoomScale="70" zoomScaleNormal="115" zoomScaleSheetLayoutView="70" workbookViewId="0">
      <selection activeCell="T19" sqref="T19"/>
    </sheetView>
  </sheetViews>
  <sheetFormatPr defaultColWidth="9" defaultRowHeight="10.75"/>
  <cols>
    <col min="1" max="5" width="2.59765625" style="395" customWidth="1"/>
    <col min="6" max="6" width="13.09765625" style="395" customWidth="1"/>
    <col min="7" max="7" width="13.59765625" style="395" customWidth="1"/>
    <col min="8" max="8" width="18" style="395" customWidth="1"/>
    <col min="9" max="9" width="13.59765625" style="395" customWidth="1"/>
    <col min="10" max="10" width="5.19921875" style="395" bestFit="1" customWidth="1"/>
    <col min="11" max="11" width="13.3984375" style="395" customWidth="1"/>
    <col min="12" max="12" width="1.59765625" style="395" customWidth="1"/>
    <col min="13" max="37" width="6.59765625" style="395" customWidth="1"/>
    <col min="38" max="38" width="1.5" style="395" customWidth="1"/>
    <col min="39" max="16384" width="9" style="395"/>
  </cols>
  <sheetData>
    <row r="1" spans="1:37" s="5" customFormat="1" ht="18" customHeight="1">
      <c r="B1" s="1150" t="s">
        <v>201</v>
      </c>
      <c r="C1" s="1233"/>
      <c r="D1" s="1233"/>
      <c r="E1" s="1233"/>
      <c r="F1" s="1233"/>
      <c r="G1" s="1233"/>
      <c r="H1" s="1233"/>
      <c r="I1" s="1233"/>
      <c r="J1" s="1233"/>
      <c r="K1" s="1233"/>
      <c r="L1" s="12"/>
    </row>
    <row r="2" spans="1:37" s="5" customFormat="1" ht="8.1999999999999993" customHeight="1">
      <c r="F2" s="12"/>
      <c r="G2" s="12"/>
      <c r="H2" s="12"/>
      <c r="I2" s="12"/>
      <c r="J2" s="12"/>
      <c r="K2" s="12"/>
      <c r="L2" s="12"/>
      <c r="M2" s="430"/>
      <c r="N2" s="429"/>
    </row>
    <row r="3" spans="1:37" s="427" customFormat="1" ht="20.95" customHeight="1">
      <c r="B3" s="1234" t="s">
        <v>602</v>
      </c>
      <c r="C3" s="1235"/>
      <c r="D3" s="1235"/>
      <c r="E3" s="1235"/>
      <c r="F3" s="1235"/>
      <c r="G3" s="1235"/>
      <c r="H3" s="1235"/>
      <c r="I3" s="1235"/>
      <c r="J3" s="1235"/>
      <c r="K3" s="1235"/>
      <c r="L3" s="428"/>
      <c r="M3" s="428"/>
      <c r="N3" s="428"/>
      <c r="O3" s="425"/>
    </row>
    <row r="4" spans="1:37" s="427" customFormat="1" ht="8.1999999999999993" customHeight="1" thickBot="1">
      <c r="B4" s="425"/>
      <c r="C4" s="425"/>
      <c r="D4" s="425"/>
      <c r="E4" s="425"/>
      <c r="F4" s="425"/>
      <c r="G4" s="425"/>
      <c r="H4" s="425"/>
      <c r="I4" s="425"/>
      <c r="J4" s="425"/>
      <c r="K4" s="425"/>
      <c r="L4" s="425"/>
      <c r="M4" s="425"/>
      <c r="N4" s="425"/>
    </row>
    <row r="5" spans="1:37" ht="20.95" customHeight="1" thickBot="1">
      <c r="B5" s="426"/>
      <c r="C5" s="426"/>
      <c r="D5" s="426"/>
      <c r="E5" s="426"/>
      <c r="F5" s="425"/>
      <c r="G5" s="425"/>
      <c r="H5" s="425"/>
      <c r="I5" s="425"/>
      <c r="J5" s="425"/>
      <c r="K5" s="424" t="s">
        <v>202</v>
      </c>
      <c r="M5" s="1243" t="s">
        <v>637</v>
      </c>
      <c r="N5" s="1244"/>
      <c r="O5" s="1244"/>
      <c r="P5" s="1244"/>
      <c r="Q5" s="1245"/>
      <c r="R5" s="1243" t="s">
        <v>638</v>
      </c>
      <c r="S5" s="1244"/>
      <c r="T5" s="1244"/>
      <c r="U5" s="1244"/>
      <c r="V5" s="1244"/>
      <c r="W5" s="1244"/>
      <c r="X5" s="1244"/>
      <c r="Y5" s="1244"/>
      <c r="Z5" s="1244"/>
      <c r="AA5" s="1244"/>
      <c r="AB5" s="1244"/>
      <c r="AC5" s="1244"/>
      <c r="AD5" s="1244"/>
      <c r="AE5" s="1244"/>
      <c r="AF5" s="1244"/>
      <c r="AG5" s="1244"/>
      <c r="AH5" s="1244"/>
      <c r="AI5" s="1244"/>
      <c r="AJ5" s="1244"/>
      <c r="AK5" s="1245"/>
    </row>
    <row r="6" spans="1:37" s="432" customFormat="1" ht="20.95" customHeight="1" thickBot="1">
      <c r="A6" s="431"/>
      <c r="B6" s="1236" t="s">
        <v>203</v>
      </c>
      <c r="C6" s="1237"/>
      <c r="D6" s="1237"/>
      <c r="E6" s="1237"/>
      <c r="F6" s="1237"/>
      <c r="G6" s="1237"/>
      <c r="H6" s="1237"/>
      <c r="I6" s="1237"/>
      <c r="J6" s="1238"/>
      <c r="K6" s="433" t="s">
        <v>601</v>
      </c>
      <c r="M6" s="444" t="s">
        <v>627</v>
      </c>
      <c r="N6" s="445" t="s">
        <v>628</v>
      </c>
      <c r="O6" s="445" t="s">
        <v>629</v>
      </c>
      <c r="P6" s="445" t="s">
        <v>630</v>
      </c>
      <c r="Q6" s="1241" t="s">
        <v>631</v>
      </c>
      <c r="R6" s="1242"/>
      <c r="S6" s="445" t="s">
        <v>632</v>
      </c>
      <c r="T6" s="445" t="s">
        <v>394</v>
      </c>
      <c r="U6" s="445" t="s">
        <v>395</v>
      </c>
      <c r="V6" s="445" t="s">
        <v>396</v>
      </c>
      <c r="W6" s="445" t="s">
        <v>397</v>
      </c>
      <c r="X6" s="445" t="s">
        <v>398</v>
      </c>
      <c r="Y6" s="445" t="s">
        <v>399</v>
      </c>
      <c r="Z6" s="445" t="s">
        <v>400</v>
      </c>
      <c r="AA6" s="445" t="s">
        <v>558</v>
      </c>
      <c r="AB6" s="445" t="s">
        <v>633</v>
      </c>
      <c r="AC6" s="445" t="s">
        <v>634</v>
      </c>
      <c r="AD6" s="445" t="s">
        <v>401</v>
      </c>
      <c r="AE6" s="445" t="s">
        <v>402</v>
      </c>
      <c r="AF6" s="445" t="s">
        <v>403</v>
      </c>
      <c r="AG6" s="445" t="s">
        <v>404</v>
      </c>
      <c r="AH6" s="445" t="s">
        <v>405</v>
      </c>
      <c r="AI6" s="445" t="s">
        <v>410</v>
      </c>
      <c r="AJ6" s="445" t="s">
        <v>411</v>
      </c>
      <c r="AK6" s="446" t="s">
        <v>560</v>
      </c>
    </row>
    <row r="7" spans="1:37" ht="20.95" customHeight="1">
      <c r="A7" s="399"/>
      <c r="B7" s="408"/>
      <c r="C7" s="421" t="s">
        <v>592</v>
      </c>
      <c r="D7" s="420" t="s">
        <v>600</v>
      </c>
      <c r="E7" s="407"/>
      <c r="F7" s="407"/>
      <c r="G7" s="407"/>
      <c r="H7" s="407"/>
      <c r="I7" s="407"/>
      <c r="J7" s="406"/>
      <c r="K7" s="423"/>
      <c r="L7" s="401"/>
      <c r="M7" s="450"/>
      <c r="N7" s="451"/>
      <c r="O7" s="451"/>
      <c r="P7" s="451"/>
      <c r="Q7" s="451"/>
      <c r="R7" s="443"/>
      <c r="S7" s="443"/>
      <c r="T7" s="443"/>
      <c r="U7" s="443"/>
      <c r="V7" s="443"/>
      <c r="W7" s="443"/>
      <c r="X7" s="443"/>
      <c r="Y7" s="443"/>
      <c r="Z7" s="443"/>
      <c r="AA7" s="443"/>
      <c r="AB7" s="443"/>
      <c r="AC7" s="443"/>
      <c r="AD7" s="443"/>
      <c r="AE7" s="443"/>
      <c r="AF7" s="443"/>
      <c r="AG7" s="443"/>
      <c r="AH7" s="443"/>
      <c r="AI7" s="443"/>
      <c r="AJ7" s="443"/>
      <c r="AK7" s="455"/>
    </row>
    <row r="8" spans="1:37" ht="20.95" customHeight="1" thickBot="1">
      <c r="A8" s="399"/>
      <c r="B8" s="408"/>
      <c r="C8" s="415"/>
      <c r="D8" s="411" t="s">
        <v>591</v>
      </c>
      <c r="E8" s="411" t="s">
        <v>599</v>
      </c>
      <c r="F8" s="411"/>
      <c r="G8" s="416"/>
      <c r="H8" s="411"/>
      <c r="I8" s="411"/>
      <c r="J8" s="409"/>
      <c r="K8" s="414"/>
      <c r="L8" s="401"/>
      <c r="M8" s="448"/>
      <c r="N8" s="442"/>
      <c r="O8" s="442"/>
      <c r="P8" s="442"/>
      <c r="Q8" s="442"/>
      <c r="R8" s="452"/>
      <c r="S8" s="452"/>
      <c r="T8" s="452"/>
      <c r="U8" s="452"/>
      <c r="V8" s="452"/>
      <c r="W8" s="452"/>
      <c r="X8" s="452"/>
      <c r="Y8" s="452"/>
      <c r="Z8" s="452"/>
      <c r="AA8" s="452"/>
      <c r="AB8" s="452"/>
      <c r="AC8" s="452"/>
      <c r="AD8" s="452"/>
      <c r="AE8" s="452"/>
      <c r="AF8" s="452"/>
      <c r="AG8" s="452"/>
      <c r="AH8" s="452"/>
      <c r="AI8" s="452"/>
      <c r="AJ8" s="452"/>
      <c r="AK8" s="453"/>
    </row>
    <row r="9" spans="1:37" ht="20.95" customHeight="1" thickBot="1">
      <c r="A9" s="399"/>
      <c r="B9" s="408"/>
      <c r="C9" s="415"/>
      <c r="D9" s="411" t="s">
        <v>587</v>
      </c>
      <c r="E9" s="411" t="s">
        <v>598</v>
      </c>
      <c r="F9" s="411"/>
      <c r="G9" s="418"/>
      <c r="H9" s="411" t="s">
        <v>597</v>
      </c>
      <c r="I9" s="418"/>
      <c r="J9" s="422" t="s">
        <v>596</v>
      </c>
      <c r="K9" s="414"/>
      <c r="L9" s="401"/>
      <c r="M9" s="448"/>
      <c r="N9" s="442"/>
      <c r="O9" s="442"/>
      <c r="P9" s="442"/>
      <c r="Q9" s="442"/>
      <c r="R9" s="452"/>
      <c r="S9" s="452"/>
      <c r="T9" s="452"/>
      <c r="U9" s="452"/>
      <c r="V9" s="452"/>
      <c r="W9" s="452"/>
      <c r="X9" s="452"/>
      <c r="Y9" s="452"/>
      <c r="Z9" s="452"/>
      <c r="AA9" s="452"/>
      <c r="AB9" s="452"/>
      <c r="AC9" s="452"/>
      <c r="AD9" s="452"/>
      <c r="AE9" s="452"/>
      <c r="AF9" s="452"/>
      <c r="AG9" s="452"/>
      <c r="AH9" s="452"/>
      <c r="AI9" s="452"/>
      <c r="AJ9" s="452"/>
      <c r="AK9" s="453"/>
    </row>
    <row r="10" spans="1:37" ht="20.95" customHeight="1">
      <c r="A10" s="399"/>
      <c r="B10" s="408"/>
      <c r="C10" s="412" t="s">
        <v>586</v>
      </c>
      <c r="D10" s="1239" t="s">
        <v>595</v>
      </c>
      <c r="E10" s="1239"/>
      <c r="F10" s="1239"/>
      <c r="G10" s="407"/>
      <c r="H10" s="407"/>
      <c r="I10" s="407"/>
      <c r="J10" s="406"/>
      <c r="K10" s="405">
        <f>SUM(K8:K9)</f>
        <v>0</v>
      </c>
      <c r="L10" s="401"/>
      <c r="M10" s="448">
        <f>M8+M9</f>
        <v>0</v>
      </c>
      <c r="N10" s="441">
        <f>N8+N9</f>
        <v>0</v>
      </c>
      <c r="O10" s="441">
        <f t="shared" ref="O10:AK10" si="0">O8+O9</f>
        <v>0</v>
      </c>
      <c r="P10" s="441">
        <f t="shared" si="0"/>
        <v>0</v>
      </c>
      <c r="Q10" s="441">
        <f t="shared" si="0"/>
        <v>0</v>
      </c>
      <c r="R10" s="441">
        <f t="shared" si="0"/>
        <v>0</v>
      </c>
      <c r="S10" s="441">
        <f t="shared" si="0"/>
        <v>0</v>
      </c>
      <c r="T10" s="441">
        <f t="shared" si="0"/>
        <v>0</v>
      </c>
      <c r="U10" s="441">
        <f t="shared" si="0"/>
        <v>0</v>
      </c>
      <c r="V10" s="441">
        <f t="shared" si="0"/>
        <v>0</v>
      </c>
      <c r="W10" s="441">
        <f t="shared" si="0"/>
        <v>0</v>
      </c>
      <c r="X10" s="441">
        <f t="shared" si="0"/>
        <v>0</v>
      </c>
      <c r="Y10" s="441">
        <f t="shared" si="0"/>
        <v>0</v>
      </c>
      <c r="Z10" s="441">
        <f t="shared" si="0"/>
        <v>0</v>
      </c>
      <c r="AA10" s="441">
        <f t="shared" si="0"/>
        <v>0</v>
      </c>
      <c r="AB10" s="441">
        <f t="shared" si="0"/>
        <v>0</v>
      </c>
      <c r="AC10" s="441">
        <f t="shared" si="0"/>
        <v>0</v>
      </c>
      <c r="AD10" s="441">
        <f t="shared" si="0"/>
        <v>0</v>
      </c>
      <c r="AE10" s="441">
        <f t="shared" si="0"/>
        <v>0</v>
      </c>
      <c r="AF10" s="441">
        <f t="shared" si="0"/>
        <v>0</v>
      </c>
      <c r="AG10" s="441">
        <f t="shared" si="0"/>
        <v>0</v>
      </c>
      <c r="AH10" s="441">
        <f t="shared" si="0"/>
        <v>0</v>
      </c>
      <c r="AI10" s="441">
        <f t="shared" si="0"/>
        <v>0</v>
      </c>
      <c r="AJ10" s="441">
        <f t="shared" si="0"/>
        <v>0</v>
      </c>
      <c r="AK10" s="454">
        <f t="shared" si="0"/>
        <v>0</v>
      </c>
    </row>
    <row r="11" spans="1:37" ht="20.95" customHeight="1" thickBot="1">
      <c r="A11" s="399"/>
      <c r="B11" s="1230" t="s">
        <v>594</v>
      </c>
      <c r="C11" s="1231"/>
      <c r="D11" s="1231"/>
      <c r="E11" s="1231"/>
      <c r="F11" s="1231"/>
      <c r="G11" s="1231"/>
      <c r="H11" s="1231"/>
      <c r="I11" s="404"/>
      <c r="J11" s="403" t="s">
        <v>163</v>
      </c>
      <c r="K11" s="402">
        <f>SUM(K7,K10)</f>
        <v>0</v>
      </c>
      <c r="L11" s="1814"/>
      <c r="M11" s="449">
        <f>M7+M10</f>
        <v>0</v>
      </c>
      <c r="N11" s="457">
        <f t="shared" ref="N11:AK11" si="1">N7+N10</f>
        <v>0</v>
      </c>
      <c r="O11" s="457">
        <f t="shared" si="1"/>
        <v>0</v>
      </c>
      <c r="P11" s="457">
        <f t="shared" si="1"/>
        <v>0</v>
      </c>
      <c r="Q11" s="457">
        <f t="shared" si="1"/>
        <v>0</v>
      </c>
      <c r="R11" s="457">
        <f t="shared" si="1"/>
        <v>0</v>
      </c>
      <c r="S11" s="457">
        <f t="shared" si="1"/>
        <v>0</v>
      </c>
      <c r="T11" s="457">
        <f t="shared" si="1"/>
        <v>0</v>
      </c>
      <c r="U11" s="457">
        <f t="shared" si="1"/>
        <v>0</v>
      </c>
      <c r="V11" s="457">
        <f t="shared" si="1"/>
        <v>0</v>
      </c>
      <c r="W11" s="457">
        <f t="shared" si="1"/>
        <v>0</v>
      </c>
      <c r="X11" s="457">
        <f t="shared" si="1"/>
        <v>0</v>
      </c>
      <c r="Y11" s="457">
        <f t="shared" si="1"/>
        <v>0</v>
      </c>
      <c r="Z11" s="457">
        <f t="shared" si="1"/>
        <v>0</v>
      </c>
      <c r="AA11" s="457">
        <f t="shared" si="1"/>
        <v>0</v>
      </c>
      <c r="AB11" s="457">
        <f t="shared" si="1"/>
        <v>0</v>
      </c>
      <c r="AC11" s="457">
        <f t="shared" si="1"/>
        <v>0</v>
      </c>
      <c r="AD11" s="457">
        <f t="shared" si="1"/>
        <v>0</v>
      </c>
      <c r="AE11" s="457">
        <f t="shared" si="1"/>
        <v>0</v>
      </c>
      <c r="AF11" s="457">
        <f t="shared" si="1"/>
        <v>0</v>
      </c>
      <c r="AG11" s="457">
        <f t="shared" si="1"/>
        <v>0</v>
      </c>
      <c r="AH11" s="457">
        <f t="shared" si="1"/>
        <v>0</v>
      </c>
      <c r="AI11" s="457">
        <f t="shared" si="1"/>
        <v>0</v>
      </c>
      <c r="AJ11" s="457">
        <f t="shared" si="1"/>
        <v>0</v>
      </c>
      <c r="AK11" s="458">
        <f t="shared" si="1"/>
        <v>0</v>
      </c>
    </row>
    <row r="12" spans="1:37" ht="20.95" customHeight="1">
      <c r="A12" s="399"/>
      <c r="B12" s="408"/>
      <c r="C12" s="413" t="s">
        <v>626</v>
      </c>
      <c r="D12" s="415"/>
      <c r="E12" s="411" t="s">
        <v>589</v>
      </c>
      <c r="F12" s="411"/>
      <c r="G12" s="416"/>
      <c r="H12" s="411"/>
      <c r="I12" s="411"/>
      <c r="J12" s="409"/>
      <c r="K12" s="414"/>
      <c r="L12" s="401"/>
      <c r="M12" s="447"/>
      <c r="N12" s="443"/>
      <c r="O12" s="443"/>
      <c r="P12" s="443"/>
      <c r="Q12" s="443"/>
      <c r="R12" s="451"/>
      <c r="S12" s="451"/>
      <c r="T12" s="451"/>
      <c r="U12" s="451"/>
      <c r="V12" s="451"/>
      <c r="W12" s="451"/>
      <c r="X12" s="451"/>
      <c r="Y12" s="451"/>
      <c r="Z12" s="451"/>
      <c r="AA12" s="451"/>
      <c r="AB12" s="451"/>
      <c r="AC12" s="451"/>
      <c r="AD12" s="451"/>
      <c r="AE12" s="451"/>
      <c r="AF12" s="451"/>
      <c r="AG12" s="451"/>
      <c r="AH12" s="451"/>
      <c r="AI12" s="451"/>
      <c r="AJ12" s="451"/>
      <c r="AK12" s="456"/>
    </row>
    <row r="13" spans="1:37" ht="20.95" customHeight="1">
      <c r="A13" s="399"/>
      <c r="B13" s="408"/>
      <c r="C13" s="413"/>
      <c r="D13" s="415"/>
      <c r="E13" s="411" t="s">
        <v>588</v>
      </c>
      <c r="F13" s="411"/>
      <c r="G13" s="411"/>
      <c r="H13" s="411"/>
      <c r="I13" s="411"/>
      <c r="J13" s="409"/>
      <c r="K13" s="414"/>
      <c r="L13" s="401"/>
      <c r="M13" s="448"/>
      <c r="N13" s="442"/>
      <c r="O13" s="442"/>
      <c r="P13" s="442"/>
      <c r="Q13" s="442"/>
      <c r="R13" s="452"/>
      <c r="S13" s="452"/>
      <c r="T13" s="452"/>
      <c r="U13" s="452"/>
      <c r="V13" s="452"/>
      <c r="W13" s="452"/>
      <c r="X13" s="452"/>
      <c r="Y13" s="452"/>
      <c r="Z13" s="452"/>
      <c r="AA13" s="452"/>
      <c r="AB13" s="452"/>
      <c r="AC13" s="452"/>
      <c r="AD13" s="452"/>
      <c r="AE13" s="452"/>
      <c r="AF13" s="452"/>
      <c r="AG13" s="452"/>
      <c r="AH13" s="452"/>
      <c r="AI13" s="452"/>
      <c r="AJ13" s="452"/>
      <c r="AK13" s="453"/>
    </row>
    <row r="14" spans="1:37" ht="20.95" customHeight="1" thickBot="1">
      <c r="A14" s="399"/>
      <c r="B14" s="408"/>
      <c r="C14" s="413"/>
      <c r="D14" s="412" t="s">
        <v>591</v>
      </c>
      <c r="E14" s="411" t="s">
        <v>618</v>
      </c>
      <c r="F14" s="410"/>
      <c r="G14" s="410"/>
      <c r="H14" s="410"/>
      <c r="I14" s="410"/>
      <c r="J14" s="409"/>
      <c r="K14" s="405">
        <f>SUM(K12:K13)</f>
        <v>0</v>
      </c>
      <c r="L14" s="401"/>
      <c r="M14" s="448"/>
      <c r="N14" s="442"/>
      <c r="O14" s="442"/>
      <c r="P14" s="442"/>
      <c r="Q14" s="442"/>
      <c r="R14" s="441">
        <f>R12+R13</f>
        <v>0</v>
      </c>
      <c r="S14" s="441">
        <f t="shared" ref="S14:AK14" si="2">S12+S13</f>
        <v>0</v>
      </c>
      <c r="T14" s="441">
        <f t="shared" si="2"/>
        <v>0</v>
      </c>
      <c r="U14" s="441">
        <f t="shared" si="2"/>
        <v>0</v>
      </c>
      <c r="V14" s="441">
        <f t="shared" si="2"/>
        <v>0</v>
      </c>
      <c r="W14" s="441">
        <f t="shared" si="2"/>
        <v>0</v>
      </c>
      <c r="X14" s="441">
        <f t="shared" si="2"/>
        <v>0</v>
      </c>
      <c r="Y14" s="441">
        <f t="shared" si="2"/>
        <v>0</v>
      </c>
      <c r="Z14" s="441">
        <f t="shared" si="2"/>
        <v>0</v>
      </c>
      <c r="AA14" s="441">
        <f t="shared" si="2"/>
        <v>0</v>
      </c>
      <c r="AB14" s="441">
        <f t="shared" si="2"/>
        <v>0</v>
      </c>
      <c r="AC14" s="441">
        <f t="shared" si="2"/>
        <v>0</v>
      </c>
      <c r="AD14" s="441">
        <f t="shared" si="2"/>
        <v>0</v>
      </c>
      <c r="AE14" s="441">
        <f t="shared" si="2"/>
        <v>0</v>
      </c>
      <c r="AF14" s="441">
        <f t="shared" si="2"/>
        <v>0</v>
      </c>
      <c r="AG14" s="441">
        <f t="shared" si="2"/>
        <v>0</v>
      </c>
      <c r="AH14" s="441">
        <f t="shared" si="2"/>
        <v>0</v>
      </c>
      <c r="AI14" s="441">
        <f t="shared" si="2"/>
        <v>0</v>
      </c>
      <c r="AJ14" s="441">
        <f t="shared" si="2"/>
        <v>0</v>
      </c>
      <c r="AK14" s="454">
        <f t="shared" si="2"/>
        <v>0</v>
      </c>
    </row>
    <row r="15" spans="1:37" ht="20.95" customHeight="1" thickBot="1">
      <c r="A15" s="399"/>
      <c r="B15" s="408"/>
      <c r="C15" s="413"/>
      <c r="D15" s="412" t="s">
        <v>587</v>
      </c>
      <c r="E15" s="420" t="s">
        <v>619</v>
      </c>
      <c r="F15" s="419"/>
      <c r="G15" s="419"/>
      <c r="H15" s="419"/>
      <c r="I15" s="418"/>
      <c r="J15" s="417" t="s">
        <v>590</v>
      </c>
      <c r="K15" s="414"/>
      <c r="L15" s="401"/>
      <c r="M15" s="448"/>
      <c r="N15" s="442"/>
      <c r="O15" s="442"/>
      <c r="P15" s="442"/>
      <c r="Q15" s="442"/>
      <c r="R15" s="452"/>
      <c r="S15" s="452"/>
      <c r="T15" s="452"/>
      <c r="U15" s="452"/>
      <c r="V15" s="452"/>
      <c r="W15" s="452"/>
      <c r="X15" s="452"/>
      <c r="Y15" s="452"/>
      <c r="Z15" s="452"/>
      <c r="AA15" s="452"/>
      <c r="AB15" s="452"/>
      <c r="AC15" s="452"/>
      <c r="AD15" s="452"/>
      <c r="AE15" s="452"/>
      <c r="AF15" s="452"/>
      <c r="AG15" s="452"/>
      <c r="AH15" s="452"/>
      <c r="AI15" s="452"/>
      <c r="AJ15" s="452"/>
      <c r="AK15" s="453"/>
    </row>
    <row r="16" spans="1:37" ht="20.95" customHeight="1">
      <c r="A16" s="399"/>
      <c r="B16" s="408"/>
      <c r="C16" s="413"/>
      <c r="D16" s="415"/>
      <c r="E16" s="411" t="s">
        <v>589</v>
      </c>
      <c r="F16" s="411"/>
      <c r="G16" s="416"/>
      <c r="H16" s="411"/>
      <c r="I16" s="411"/>
      <c r="J16" s="409"/>
      <c r="K16" s="414"/>
      <c r="L16" s="401"/>
      <c r="M16" s="448"/>
      <c r="N16" s="442"/>
      <c r="O16" s="442"/>
      <c r="P16" s="442"/>
      <c r="Q16" s="442"/>
      <c r="R16" s="452"/>
      <c r="S16" s="452"/>
      <c r="T16" s="452"/>
      <c r="U16" s="452"/>
      <c r="V16" s="452"/>
      <c r="W16" s="452"/>
      <c r="X16" s="452"/>
      <c r="Y16" s="452"/>
      <c r="Z16" s="452"/>
      <c r="AA16" s="452"/>
      <c r="AB16" s="452"/>
      <c r="AC16" s="452"/>
      <c r="AD16" s="452"/>
      <c r="AE16" s="452"/>
      <c r="AF16" s="452"/>
      <c r="AG16" s="452"/>
      <c r="AH16" s="452"/>
      <c r="AI16" s="452"/>
      <c r="AJ16" s="452"/>
      <c r="AK16" s="453"/>
    </row>
    <row r="17" spans="1:37" ht="20.95" customHeight="1">
      <c r="A17" s="399"/>
      <c r="B17" s="408"/>
      <c r="C17" s="413"/>
      <c r="D17" s="415"/>
      <c r="E17" s="411" t="s">
        <v>588</v>
      </c>
      <c r="F17" s="411"/>
      <c r="G17" s="411"/>
      <c r="H17" s="411"/>
      <c r="I17" s="411"/>
      <c r="J17" s="409"/>
      <c r="K17" s="414"/>
      <c r="L17" s="401"/>
      <c r="M17" s="448"/>
      <c r="N17" s="442"/>
      <c r="O17" s="442"/>
      <c r="P17" s="442"/>
      <c r="Q17" s="442"/>
      <c r="R17" s="452"/>
      <c r="S17" s="452"/>
      <c r="T17" s="452"/>
      <c r="U17" s="452"/>
      <c r="V17" s="452"/>
      <c r="W17" s="452"/>
      <c r="X17" s="452"/>
      <c r="Y17" s="452"/>
      <c r="Z17" s="452"/>
      <c r="AA17" s="452"/>
      <c r="AB17" s="452"/>
      <c r="AC17" s="452"/>
      <c r="AD17" s="452"/>
      <c r="AE17" s="452"/>
      <c r="AF17" s="452"/>
      <c r="AG17" s="452"/>
      <c r="AH17" s="452"/>
      <c r="AI17" s="452"/>
      <c r="AJ17" s="452"/>
      <c r="AK17" s="453"/>
    </row>
    <row r="18" spans="1:37" ht="20.95" customHeight="1" thickBot="1">
      <c r="A18" s="399"/>
      <c r="B18" s="408"/>
      <c r="C18" s="413"/>
      <c r="D18" s="412" t="s">
        <v>593</v>
      </c>
      <c r="E18" s="411" t="s">
        <v>620</v>
      </c>
      <c r="F18" s="410"/>
      <c r="G18" s="410"/>
      <c r="H18" s="410"/>
      <c r="I18" s="410"/>
      <c r="J18" s="409"/>
      <c r="K18" s="405">
        <f>SUM(K16:K17)</f>
        <v>0</v>
      </c>
      <c r="L18" s="401"/>
      <c r="M18" s="448"/>
      <c r="N18" s="442"/>
      <c r="O18" s="442"/>
      <c r="P18" s="442"/>
      <c r="Q18" s="442"/>
      <c r="R18" s="441">
        <f>R16+R17</f>
        <v>0</v>
      </c>
      <c r="S18" s="441">
        <f t="shared" ref="S18" si="3">S16+S17</f>
        <v>0</v>
      </c>
      <c r="T18" s="441">
        <f t="shared" ref="T18" si="4">T16+T17</f>
        <v>0</v>
      </c>
      <c r="U18" s="441">
        <f t="shared" ref="U18" si="5">U16+U17</f>
        <v>0</v>
      </c>
      <c r="V18" s="441">
        <f t="shared" ref="V18" si="6">V16+V17</f>
        <v>0</v>
      </c>
      <c r="W18" s="441">
        <f t="shared" ref="W18" si="7">W16+W17</f>
        <v>0</v>
      </c>
      <c r="X18" s="441">
        <f t="shared" ref="X18" si="8">X16+X17</f>
        <v>0</v>
      </c>
      <c r="Y18" s="441">
        <f t="shared" ref="Y18" si="9">Y16+Y17</f>
        <v>0</v>
      </c>
      <c r="Z18" s="441">
        <f t="shared" ref="Z18" si="10">Z16+Z17</f>
        <v>0</v>
      </c>
      <c r="AA18" s="441">
        <f t="shared" ref="AA18" si="11">AA16+AA17</f>
        <v>0</v>
      </c>
      <c r="AB18" s="441">
        <f t="shared" ref="AB18" si="12">AB16+AB17</f>
        <v>0</v>
      </c>
      <c r="AC18" s="441">
        <f t="shared" ref="AC18" si="13">AC16+AC17</f>
        <v>0</v>
      </c>
      <c r="AD18" s="441">
        <f t="shared" ref="AD18" si="14">AD16+AD17</f>
        <v>0</v>
      </c>
      <c r="AE18" s="441">
        <f t="shared" ref="AE18" si="15">AE16+AE17</f>
        <v>0</v>
      </c>
      <c r="AF18" s="441">
        <f t="shared" ref="AF18" si="16">AF16+AF17</f>
        <v>0</v>
      </c>
      <c r="AG18" s="441">
        <f t="shared" ref="AG18" si="17">AG16+AG17</f>
        <v>0</v>
      </c>
      <c r="AH18" s="441">
        <f t="shared" ref="AH18" si="18">AH16+AH17</f>
        <v>0</v>
      </c>
      <c r="AI18" s="441">
        <f t="shared" ref="AI18" si="19">AI16+AI17</f>
        <v>0</v>
      </c>
      <c r="AJ18" s="441">
        <f t="shared" ref="AJ18" si="20">AJ16+AJ17</f>
        <v>0</v>
      </c>
      <c r="AK18" s="454">
        <f t="shared" ref="AK18" si="21">AK16+AK17</f>
        <v>0</v>
      </c>
    </row>
    <row r="19" spans="1:37" ht="20.95" customHeight="1" thickBot="1">
      <c r="A19" s="399"/>
      <c r="B19" s="408"/>
      <c r="C19" s="413"/>
      <c r="D19" s="412" t="s">
        <v>621</v>
      </c>
      <c r="E19" s="420" t="s">
        <v>622</v>
      </c>
      <c r="F19" s="419"/>
      <c r="G19" s="419"/>
      <c r="H19" s="419"/>
      <c r="I19" s="418"/>
      <c r="J19" s="417" t="s">
        <v>590</v>
      </c>
      <c r="K19" s="414"/>
      <c r="L19" s="401"/>
      <c r="M19" s="448"/>
      <c r="N19" s="442"/>
      <c r="O19" s="442"/>
      <c r="P19" s="442"/>
      <c r="Q19" s="442"/>
      <c r="R19" s="452"/>
      <c r="S19" s="452"/>
      <c r="T19" s="452"/>
      <c r="U19" s="452"/>
      <c r="V19" s="452"/>
      <c r="W19" s="452"/>
      <c r="X19" s="452"/>
      <c r="Y19" s="452"/>
      <c r="Z19" s="452"/>
      <c r="AA19" s="452"/>
      <c r="AB19" s="452"/>
      <c r="AC19" s="452"/>
      <c r="AD19" s="452"/>
      <c r="AE19" s="452"/>
      <c r="AF19" s="452"/>
      <c r="AG19" s="452"/>
      <c r="AH19" s="452"/>
      <c r="AI19" s="452"/>
      <c r="AJ19" s="452"/>
      <c r="AK19" s="453"/>
    </row>
    <row r="20" spans="1:37" s="1097" customFormat="1" ht="20.95" customHeight="1" thickBot="1">
      <c r="A20" s="1096"/>
      <c r="B20" s="1230" t="s">
        <v>585</v>
      </c>
      <c r="C20" s="1815"/>
      <c r="D20" s="1815"/>
      <c r="E20" s="1815"/>
      <c r="F20" s="1815"/>
      <c r="G20" s="404"/>
      <c r="H20" s="404"/>
      <c r="I20" s="404"/>
      <c r="J20" s="403" t="s">
        <v>163</v>
      </c>
      <c r="K20" s="402">
        <f>K14+K15+K18+K19</f>
        <v>0</v>
      </c>
      <c r="L20" s="1814"/>
      <c r="M20" s="1816"/>
      <c r="N20" s="1817"/>
      <c r="O20" s="1817"/>
      <c r="P20" s="1817"/>
      <c r="Q20" s="1817"/>
      <c r="R20" s="1817">
        <f t="shared" ref="R20:AK20" si="22">R14+R15+R18+R19</f>
        <v>0</v>
      </c>
      <c r="S20" s="1817">
        <f t="shared" si="22"/>
        <v>0</v>
      </c>
      <c r="T20" s="1817">
        <f t="shared" si="22"/>
        <v>0</v>
      </c>
      <c r="U20" s="1817">
        <f t="shared" si="22"/>
        <v>0</v>
      </c>
      <c r="V20" s="1817">
        <f t="shared" si="22"/>
        <v>0</v>
      </c>
      <c r="W20" s="1817">
        <f t="shared" si="22"/>
        <v>0</v>
      </c>
      <c r="X20" s="1817">
        <f t="shared" si="22"/>
        <v>0</v>
      </c>
      <c r="Y20" s="1817">
        <f t="shared" si="22"/>
        <v>0</v>
      </c>
      <c r="Z20" s="1817">
        <f t="shared" si="22"/>
        <v>0</v>
      </c>
      <c r="AA20" s="1817">
        <f t="shared" si="22"/>
        <v>0</v>
      </c>
      <c r="AB20" s="1817">
        <f t="shared" si="22"/>
        <v>0</v>
      </c>
      <c r="AC20" s="1817">
        <f t="shared" si="22"/>
        <v>0</v>
      </c>
      <c r="AD20" s="1817">
        <f t="shared" si="22"/>
        <v>0</v>
      </c>
      <c r="AE20" s="1817">
        <f t="shared" si="22"/>
        <v>0</v>
      </c>
      <c r="AF20" s="1817">
        <f t="shared" si="22"/>
        <v>0</v>
      </c>
      <c r="AG20" s="1817">
        <f t="shared" si="22"/>
        <v>0</v>
      </c>
      <c r="AH20" s="1817">
        <f t="shared" si="22"/>
        <v>0</v>
      </c>
      <c r="AI20" s="1817">
        <f t="shared" si="22"/>
        <v>0</v>
      </c>
      <c r="AJ20" s="1817">
        <f t="shared" si="22"/>
        <v>0</v>
      </c>
      <c r="AK20" s="402">
        <f t="shared" si="22"/>
        <v>0</v>
      </c>
    </row>
    <row r="21" spans="1:37" ht="20.95" customHeight="1" thickBot="1">
      <c r="A21" s="399"/>
      <c r="B21" s="408"/>
      <c r="C21" s="421" t="s">
        <v>591</v>
      </c>
      <c r="D21" s="1818"/>
      <c r="E21" s="420" t="s">
        <v>623</v>
      </c>
      <c r="F21" s="419"/>
      <c r="G21" s="419"/>
      <c r="H21" s="419"/>
      <c r="I21" s="418"/>
      <c r="J21" s="417" t="s">
        <v>590</v>
      </c>
      <c r="K21" s="414"/>
      <c r="L21" s="401"/>
      <c r="M21" s="448"/>
      <c r="N21" s="442"/>
      <c r="O21" s="442"/>
      <c r="P21" s="442"/>
      <c r="Q21" s="442"/>
      <c r="R21" s="452"/>
      <c r="S21" s="452"/>
      <c r="T21" s="452"/>
      <c r="U21" s="452"/>
      <c r="V21" s="452"/>
      <c r="W21" s="452"/>
      <c r="X21" s="452"/>
      <c r="Y21" s="452"/>
      <c r="Z21" s="452"/>
      <c r="AA21" s="452"/>
      <c r="AB21" s="452"/>
      <c r="AC21" s="452"/>
      <c r="AD21" s="452"/>
      <c r="AE21" s="452"/>
      <c r="AF21" s="452"/>
      <c r="AG21" s="452"/>
      <c r="AH21" s="452"/>
      <c r="AI21" s="452"/>
      <c r="AJ21" s="452"/>
      <c r="AK21" s="453"/>
    </row>
    <row r="22" spans="1:37" ht="20.95" customHeight="1" thickBot="1">
      <c r="A22" s="399"/>
      <c r="B22" s="408"/>
      <c r="C22" s="1819" t="s">
        <v>587</v>
      </c>
      <c r="D22" s="411"/>
      <c r="E22" s="420" t="s">
        <v>624</v>
      </c>
      <c r="F22" s="419"/>
      <c r="G22" s="419"/>
      <c r="H22" s="419"/>
      <c r="I22" s="418"/>
      <c r="J22" s="417" t="s">
        <v>590</v>
      </c>
      <c r="K22" s="414"/>
      <c r="L22" s="401"/>
      <c r="M22" s="448"/>
      <c r="N22" s="442"/>
      <c r="O22" s="442"/>
      <c r="P22" s="442"/>
      <c r="Q22" s="442"/>
      <c r="R22" s="452"/>
      <c r="S22" s="452"/>
      <c r="T22" s="452"/>
      <c r="U22" s="452"/>
      <c r="V22" s="452"/>
      <c r="W22" s="452"/>
      <c r="X22" s="452"/>
      <c r="Y22" s="452"/>
      <c r="Z22" s="452"/>
      <c r="AA22" s="452"/>
      <c r="AB22" s="452"/>
      <c r="AC22" s="452"/>
      <c r="AD22" s="452"/>
      <c r="AE22" s="452"/>
      <c r="AF22" s="452"/>
      <c r="AG22" s="452"/>
      <c r="AH22" s="452"/>
      <c r="AI22" s="452"/>
      <c r="AJ22" s="452"/>
      <c r="AK22" s="453"/>
    </row>
    <row r="23" spans="1:37" ht="20.95" customHeight="1">
      <c r="A23" s="399"/>
      <c r="B23" s="408"/>
      <c r="C23" s="1820"/>
      <c r="D23" s="1821"/>
      <c r="E23" s="411" t="s">
        <v>589</v>
      </c>
      <c r="F23" s="411"/>
      <c r="G23" s="416"/>
      <c r="H23" s="411"/>
      <c r="I23" s="411"/>
      <c r="J23" s="409"/>
      <c r="K23" s="414"/>
      <c r="L23" s="401"/>
      <c r="M23" s="448"/>
      <c r="N23" s="442"/>
      <c r="O23" s="442"/>
      <c r="P23" s="442"/>
      <c r="Q23" s="442"/>
      <c r="R23" s="452"/>
      <c r="S23" s="452"/>
      <c r="T23" s="452"/>
      <c r="U23" s="452"/>
      <c r="V23" s="452"/>
      <c r="W23" s="452"/>
      <c r="X23" s="452"/>
      <c r="Y23" s="452"/>
      <c r="Z23" s="452"/>
      <c r="AA23" s="452"/>
      <c r="AB23" s="452"/>
      <c r="AC23" s="452"/>
      <c r="AD23" s="452"/>
      <c r="AE23" s="452"/>
      <c r="AF23" s="452"/>
      <c r="AG23" s="452"/>
      <c r="AH23" s="452"/>
      <c r="AI23" s="452"/>
      <c r="AJ23" s="452"/>
      <c r="AK23" s="453"/>
    </row>
    <row r="24" spans="1:37" ht="20.95" customHeight="1">
      <c r="A24" s="399"/>
      <c r="B24" s="408"/>
      <c r="C24" s="413"/>
      <c r="D24" s="1822"/>
      <c r="E24" s="411" t="s">
        <v>588</v>
      </c>
      <c r="F24" s="411"/>
      <c r="G24" s="411"/>
      <c r="H24" s="411"/>
      <c r="I24" s="411"/>
      <c r="J24" s="409"/>
      <c r="K24" s="414"/>
      <c r="L24" s="401"/>
      <c r="M24" s="448"/>
      <c r="N24" s="442"/>
      <c r="O24" s="442"/>
      <c r="P24" s="442"/>
      <c r="Q24" s="442"/>
      <c r="R24" s="452"/>
      <c r="S24" s="452"/>
      <c r="T24" s="452"/>
      <c r="U24" s="452"/>
      <c r="V24" s="452"/>
      <c r="W24" s="452"/>
      <c r="X24" s="452"/>
      <c r="Y24" s="452"/>
      <c r="Z24" s="452"/>
      <c r="AA24" s="452"/>
      <c r="AB24" s="452"/>
      <c r="AC24" s="452"/>
      <c r="AD24" s="452"/>
      <c r="AE24" s="452"/>
      <c r="AF24" s="452"/>
      <c r="AG24" s="452"/>
      <c r="AH24" s="452"/>
      <c r="AI24" s="452"/>
      <c r="AJ24" s="452"/>
      <c r="AK24" s="453"/>
    </row>
    <row r="25" spans="1:37" ht="20.95" customHeight="1">
      <c r="A25" s="399"/>
      <c r="B25" s="408"/>
      <c r="C25" s="1823" t="s">
        <v>593</v>
      </c>
      <c r="D25" s="1824"/>
      <c r="E25" s="411" t="s">
        <v>625</v>
      </c>
      <c r="F25" s="410"/>
      <c r="G25" s="410"/>
      <c r="H25" s="410"/>
      <c r="I25" s="410"/>
      <c r="J25" s="409"/>
      <c r="K25" s="405">
        <f>SUM(K23:K24)</f>
        <v>0</v>
      </c>
      <c r="L25" s="401"/>
      <c r="M25" s="448"/>
      <c r="N25" s="442"/>
      <c r="O25" s="442"/>
      <c r="P25" s="442"/>
      <c r="Q25" s="442"/>
      <c r="R25" s="441">
        <f>R23+R24</f>
        <v>0</v>
      </c>
      <c r="S25" s="441">
        <f t="shared" ref="S25" si="23">S23+S24</f>
        <v>0</v>
      </c>
      <c r="T25" s="441">
        <f t="shared" ref="T25" si="24">T23+T24</f>
        <v>0</v>
      </c>
      <c r="U25" s="441">
        <f t="shared" ref="U25" si="25">U23+U24</f>
        <v>0</v>
      </c>
      <c r="V25" s="441">
        <f t="shared" ref="V25" si="26">V23+V24</f>
        <v>0</v>
      </c>
      <c r="W25" s="441">
        <f t="shared" ref="W25" si="27">W23+W24</f>
        <v>0</v>
      </c>
      <c r="X25" s="441">
        <f t="shared" ref="X25" si="28">X23+X24</f>
        <v>0</v>
      </c>
      <c r="Y25" s="441">
        <f t="shared" ref="Y25" si="29">Y23+Y24</f>
        <v>0</v>
      </c>
      <c r="Z25" s="441">
        <f t="shared" ref="Z25" si="30">Z23+Z24</f>
        <v>0</v>
      </c>
      <c r="AA25" s="441">
        <f t="shared" ref="AA25" si="31">AA23+AA24</f>
        <v>0</v>
      </c>
      <c r="AB25" s="441">
        <f t="shared" ref="AB25" si="32">AB23+AB24</f>
        <v>0</v>
      </c>
      <c r="AC25" s="441">
        <f t="shared" ref="AC25" si="33">AC23+AC24</f>
        <v>0</v>
      </c>
      <c r="AD25" s="441">
        <f t="shared" ref="AD25" si="34">AD23+AD24</f>
        <v>0</v>
      </c>
      <c r="AE25" s="441">
        <f t="shared" ref="AE25" si="35">AE23+AE24</f>
        <v>0</v>
      </c>
      <c r="AF25" s="441">
        <f t="shared" ref="AF25" si="36">AF23+AF24</f>
        <v>0</v>
      </c>
      <c r="AG25" s="441">
        <f t="shared" ref="AG25" si="37">AG23+AG24</f>
        <v>0</v>
      </c>
      <c r="AH25" s="441">
        <f t="shared" ref="AH25" si="38">AH23+AH24</f>
        <v>0</v>
      </c>
      <c r="AI25" s="441">
        <f t="shared" ref="AI25" si="39">AI23+AI24</f>
        <v>0</v>
      </c>
      <c r="AJ25" s="441">
        <f t="shared" ref="AJ25" si="40">AJ23+AJ24</f>
        <v>0</v>
      </c>
      <c r="AK25" s="454">
        <f t="shared" ref="AK25" si="41">AK23+AK24</f>
        <v>0</v>
      </c>
    </row>
    <row r="26" spans="1:37" s="1097" customFormat="1" ht="20.95" customHeight="1" thickBot="1">
      <c r="A26" s="1096"/>
      <c r="B26" s="1230" t="s">
        <v>1101</v>
      </c>
      <c r="C26" s="1815"/>
      <c r="D26" s="1815"/>
      <c r="E26" s="1815"/>
      <c r="F26" s="1815"/>
      <c r="G26" s="404"/>
      <c r="H26" s="404"/>
      <c r="I26" s="404"/>
      <c r="J26" s="403" t="s">
        <v>163</v>
      </c>
      <c r="K26" s="402">
        <f>K21+K22+K25</f>
        <v>0</v>
      </c>
      <c r="L26" s="1814"/>
      <c r="M26" s="1816"/>
      <c r="N26" s="1817"/>
      <c r="O26" s="1817"/>
      <c r="P26" s="1817"/>
      <c r="Q26" s="1817"/>
      <c r="R26" s="1825">
        <f t="shared" ref="R26:AK26" si="42">R21+R22+R25</f>
        <v>0</v>
      </c>
      <c r="S26" s="1825">
        <f t="shared" si="42"/>
        <v>0</v>
      </c>
      <c r="T26" s="1825">
        <f t="shared" si="42"/>
        <v>0</v>
      </c>
      <c r="U26" s="1825">
        <f t="shared" si="42"/>
        <v>0</v>
      </c>
      <c r="V26" s="1825">
        <f t="shared" si="42"/>
        <v>0</v>
      </c>
      <c r="W26" s="1825">
        <f t="shared" si="42"/>
        <v>0</v>
      </c>
      <c r="X26" s="1825">
        <f t="shared" si="42"/>
        <v>0</v>
      </c>
      <c r="Y26" s="1825">
        <f t="shared" si="42"/>
        <v>0</v>
      </c>
      <c r="Z26" s="1825">
        <f t="shared" si="42"/>
        <v>0</v>
      </c>
      <c r="AA26" s="1825">
        <f t="shared" si="42"/>
        <v>0</v>
      </c>
      <c r="AB26" s="1825">
        <f t="shared" si="42"/>
        <v>0</v>
      </c>
      <c r="AC26" s="1825">
        <f t="shared" si="42"/>
        <v>0</v>
      </c>
      <c r="AD26" s="1825">
        <f t="shared" si="42"/>
        <v>0</v>
      </c>
      <c r="AE26" s="1825">
        <f t="shared" si="42"/>
        <v>0</v>
      </c>
      <c r="AF26" s="1825">
        <f t="shared" si="42"/>
        <v>0</v>
      </c>
      <c r="AG26" s="1825">
        <f t="shared" si="42"/>
        <v>0</v>
      </c>
      <c r="AH26" s="1825">
        <f t="shared" si="42"/>
        <v>0</v>
      </c>
      <c r="AI26" s="1825">
        <f t="shared" si="42"/>
        <v>0</v>
      </c>
      <c r="AJ26" s="1825">
        <f t="shared" si="42"/>
        <v>0</v>
      </c>
      <c r="AK26" s="1826">
        <f t="shared" si="42"/>
        <v>0</v>
      </c>
    </row>
    <row r="27" spans="1:37" s="1097" customFormat="1" ht="20.95" customHeight="1" thickBot="1">
      <c r="A27" s="1096"/>
      <c r="B27" s="1827" t="s">
        <v>1102</v>
      </c>
      <c r="C27" s="1828"/>
      <c r="D27" s="1828"/>
      <c r="E27" s="1828"/>
      <c r="F27" s="1828"/>
      <c r="G27" s="1829"/>
      <c r="H27" s="1829"/>
      <c r="I27" s="1829"/>
      <c r="J27" s="1830"/>
      <c r="K27" s="402">
        <f>K11+K20+K26</f>
        <v>0</v>
      </c>
      <c r="L27" s="401"/>
      <c r="M27" s="1831">
        <f>M11+M26+M20</f>
        <v>0</v>
      </c>
      <c r="N27" s="1832">
        <f t="shared" ref="N27:AK27" si="43">N11+N26+N20</f>
        <v>0</v>
      </c>
      <c r="O27" s="1832">
        <f t="shared" si="43"/>
        <v>0</v>
      </c>
      <c r="P27" s="1832">
        <f t="shared" si="43"/>
        <v>0</v>
      </c>
      <c r="Q27" s="1832">
        <f t="shared" si="43"/>
        <v>0</v>
      </c>
      <c r="R27" s="1832">
        <f t="shared" si="43"/>
        <v>0</v>
      </c>
      <c r="S27" s="1832">
        <f t="shared" si="43"/>
        <v>0</v>
      </c>
      <c r="T27" s="1832">
        <f t="shared" si="43"/>
        <v>0</v>
      </c>
      <c r="U27" s="1832">
        <f t="shared" si="43"/>
        <v>0</v>
      </c>
      <c r="V27" s="1832">
        <f t="shared" si="43"/>
        <v>0</v>
      </c>
      <c r="W27" s="1832">
        <f t="shared" si="43"/>
        <v>0</v>
      </c>
      <c r="X27" s="1832">
        <f t="shared" si="43"/>
        <v>0</v>
      </c>
      <c r="Y27" s="1832">
        <f t="shared" si="43"/>
        <v>0</v>
      </c>
      <c r="Z27" s="1832">
        <f t="shared" si="43"/>
        <v>0</v>
      </c>
      <c r="AA27" s="1832">
        <f t="shared" si="43"/>
        <v>0</v>
      </c>
      <c r="AB27" s="1832">
        <f t="shared" si="43"/>
        <v>0</v>
      </c>
      <c r="AC27" s="1832">
        <f t="shared" si="43"/>
        <v>0</v>
      </c>
      <c r="AD27" s="1832">
        <f t="shared" si="43"/>
        <v>0</v>
      </c>
      <c r="AE27" s="1832">
        <f t="shared" si="43"/>
        <v>0</v>
      </c>
      <c r="AF27" s="1832">
        <f t="shared" si="43"/>
        <v>0</v>
      </c>
      <c r="AG27" s="1832">
        <f t="shared" si="43"/>
        <v>0</v>
      </c>
      <c r="AH27" s="1832">
        <f t="shared" si="43"/>
        <v>0</v>
      </c>
      <c r="AI27" s="1832">
        <f t="shared" si="43"/>
        <v>0</v>
      </c>
      <c r="AJ27" s="1832">
        <f t="shared" si="43"/>
        <v>0</v>
      </c>
      <c r="AK27" s="1833">
        <f t="shared" si="43"/>
        <v>0</v>
      </c>
    </row>
    <row r="28" spans="1:37" ht="6.75" customHeight="1">
      <c r="A28" s="399"/>
      <c r="B28" s="400"/>
      <c r="C28" s="400"/>
      <c r="D28" s="400"/>
      <c r="E28" s="400"/>
      <c r="F28" s="400"/>
      <c r="G28" s="400"/>
      <c r="H28" s="400"/>
      <c r="I28" s="400"/>
      <c r="J28" s="400"/>
      <c r="K28" s="400"/>
      <c r="L28" s="400"/>
      <c r="M28" s="400"/>
      <c r="N28" s="399"/>
    </row>
    <row r="29" spans="1:37" s="398" customFormat="1" ht="13.7" customHeight="1">
      <c r="B29" s="396" t="s">
        <v>169</v>
      </c>
      <c r="C29" s="1252" t="s">
        <v>639</v>
      </c>
      <c r="D29" s="1252"/>
      <c r="E29" s="1252"/>
      <c r="F29" s="1172"/>
      <c r="G29" s="1172"/>
      <c r="H29" s="1172"/>
      <c r="I29" s="1172"/>
      <c r="J29" s="1172"/>
      <c r="K29" s="1172"/>
    </row>
    <row r="30" spans="1:37" s="397" customFormat="1" ht="13.7" customHeight="1">
      <c r="B30" s="396" t="s">
        <v>73</v>
      </c>
      <c r="C30" s="1252" t="s">
        <v>253</v>
      </c>
      <c r="D30" s="1252"/>
      <c r="E30" s="1252"/>
      <c r="F30" s="1232"/>
      <c r="G30" s="1232"/>
      <c r="H30" s="1232"/>
      <c r="I30" s="1232"/>
      <c r="J30" s="1232"/>
      <c r="K30" s="1232"/>
    </row>
    <row r="31" spans="1:37" s="397" customFormat="1" ht="13.7" customHeight="1">
      <c r="B31" s="396" t="s">
        <v>74</v>
      </c>
      <c r="C31" s="1252" t="s">
        <v>584</v>
      </c>
      <c r="D31" s="1252"/>
      <c r="E31" s="1252"/>
      <c r="F31" s="1252"/>
      <c r="G31" s="1252"/>
      <c r="H31" s="1252"/>
      <c r="I31" s="1252"/>
      <c r="J31" s="1252"/>
      <c r="K31" s="1252"/>
    </row>
    <row r="32" spans="1:37" s="397" customFormat="1" ht="13.7" customHeight="1">
      <c r="B32" s="396" t="s">
        <v>71</v>
      </c>
      <c r="C32" s="1240" t="s">
        <v>727</v>
      </c>
      <c r="D32" s="1240"/>
      <c r="E32" s="1240"/>
      <c r="F32" s="1240"/>
      <c r="G32" s="1240"/>
      <c r="H32" s="1240"/>
      <c r="I32" s="1240"/>
      <c r="J32" s="1240"/>
      <c r="K32" s="1240"/>
      <c r="L32" s="1240"/>
      <c r="M32" s="1240"/>
      <c r="N32" s="1240"/>
      <c r="O32" s="1240"/>
      <c r="P32" s="1240"/>
      <c r="Q32" s="1240"/>
      <c r="R32" s="1240"/>
      <c r="S32" s="1240"/>
      <c r="T32" s="1240"/>
      <c r="U32" s="1240"/>
      <c r="V32" s="1240"/>
      <c r="W32" s="1240"/>
      <c r="X32" s="1240"/>
      <c r="Y32" s="1240"/>
      <c r="Z32" s="1240"/>
      <c r="AA32" s="1240"/>
      <c r="AB32" s="1240"/>
      <c r="AC32" s="1240"/>
      <c r="AD32" s="1240"/>
      <c r="AE32" s="1240"/>
      <c r="AF32" s="1240"/>
      <c r="AG32" s="1240"/>
      <c r="AH32" s="1240"/>
      <c r="AI32" s="1240"/>
      <c r="AJ32" s="1240"/>
      <c r="AK32" s="1240"/>
    </row>
    <row r="33" spans="2:37" s="397" customFormat="1" ht="13.7" customHeight="1">
      <c r="B33" s="396" t="s">
        <v>635</v>
      </c>
      <c r="C33" s="1240" t="s">
        <v>963</v>
      </c>
      <c r="D33" s="1240"/>
      <c r="E33" s="1240"/>
      <c r="F33" s="1240"/>
      <c r="G33" s="1240"/>
      <c r="H33" s="1240"/>
      <c r="I33" s="1240"/>
      <c r="J33" s="1240"/>
      <c r="K33" s="1240"/>
      <c r="L33" s="1240"/>
      <c r="M33" s="1240"/>
      <c r="N33" s="1240"/>
      <c r="O33" s="1240"/>
      <c r="P33" s="1240"/>
      <c r="Q33" s="1240"/>
      <c r="R33" s="1240"/>
      <c r="S33" s="1240"/>
      <c r="T33" s="1240"/>
      <c r="U33" s="1240"/>
      <c r="V33" s="1240"/>
      <c r="W33" s="1240"/>
      <c r="X33" s="1240"/>
      <c r="Y33" s="1240"/>
      <c r="Z33" s="1240"/>
      <c r="AA33" s="1240"/>
      <c r="AB33" s="1240"/>
      <c r="AC33" s="1240"/>
      <c r="AD33" s="1240"/>
      <c r="AE33" s="1240"/>
      <c r="AF33" s="1240"/>
      <c r="AG33" s="1240"/>
      <c r="AH33" s="1240"/>
      <c r="AI33" s="1240"/>
      <c r="AJ33" s="1240"/>
      <c r="AK33" s="1240"/>
    </row>
    <row r="34" spans="2:37" ht="13.7" customHeight="1" thickBot="1">
      <c r="B34" s="396" t="s">
        <v>636</v>
      </c>
      <c r="C34" s="1232" t="s">
        <v>948</v>
      </c>
      <c r="D34" s="1232"/>
      <c r="E34" s="1232"/>
      <c r="F34" s="1232"/>
      <c r="G34" s="1232"/>
      <c r="H34" s="1232"/>
      <c r="I34" s="1232"/>
      <c r="J34" s="1232"/>
      <c r="K34" s="1232"/>
    </row>
    <row r="35" spans="2:37" ht="13.7" customHeight="1">
      <c r="B35" s="396" t="s">
        <v>726</v>
      </c>
      <c r="C35" s="1232" t="s">
        <v>583</v>
      </c>
      <c r="D35" s="1232"/>
      <c r="E35" s="1232"/>
      <c r="F35" s="1232"/>
      <c r="G35" s="1232"/>
      <c r="H35" s="1232"/>
      <c r="I35" s="1232"/>
      <c r="J35" s="1232"/>
      <c r="K35" s="1232"/>
      <c r="AG35" s="1246" t="s">
        <v>168</v>
      </c>
      <c r="AH35" s="1247"/>
      <c r="AI35" s="1247"/>
      <c r="AJ35" s="1247"/>
      <c r="AK35" s="1248"/>
    </row>
    <row r="36" spans="2:37" ht="11.3" customHeight="1" thickBot="1">
      <c r="AG36" s="1249"/>
      <c r="AH36" s="1250"/>
      <c r="AI36" s="1250"/>
      <c r="AJ36" s="1250"/>
      <c r="AK36" s="1251"/>
    </row>
    <row r="37" spans="2:37" ht="11.95" customHeight="1"/>
    <row r="38" spans="2:37" ht="5.25" customHeight="1"/>
  </sheetData>
  <customSheetViews>
    <customSheetView guid="{AA2843CF-4410-49C5-BE8D-11B5E515E501}" scale="80" showPageBreaks="1" showGridLines="0" fitToPage="1" printArea="1" view="pageBreakPreview">
      <selection activeCell="AP22" sqref="AP22"/>
      <pageMargins left="0.39370078740157483" right="0.39370078740157483" top="0.59055118110236227" bottom="0.39370078740157483" header="0.51181102362204722" footer="0.51181102362204722"/>
      <printOptions horizontalCentered="1"/>
      <pageSetup paperSize="8" scale="79" fitToHeight="0" orientation="landscape" horizontalDpi="300" verticalDpi="300"/>
      <headerFooter alignWithMargins="0"/>
    </customSheetView>
    <customSheetView guid="{E8BE075C-7DFB-4544-AC90-63F76E05B336}" showPageBreaks="1" showGridLines="0" fitToPage="1" printArea="1" view="pageBreakPreview">
      <selection activeCell="H19" sqref="H19"/>
      <pageMargins left="0.39370078740157483" right="0.39370078740157483" top="0.59055118110236227" bottom="0.39370078740157483" header="0.51181102362204722" footer="0.51181102362204722"/>
      <printOptions horizontalCentered="1"/>
      <pageSetup paperSize="8" scale="79" fitToHeight="0" orientation="landscape" horizontalDpi="300" verticalDpi="300"/>
      <headerFooter alignWithMargins="0"/>
    </customSheetView>
  </customSheetViews>
  <mergeCells count="20">
    <mergeCell ref="AG35:AK36"/>
    <mergeCell ref="C35:K35"/>
    <mergeCell ref="B27:F27"/>
    <mergeCell ref="C29:K29"/>
    <mergeCell ref="C30:K30"/>
    <mergeCell ref="C31:K31"/>
    <mergeCell ref="B11:H11"/>
    <mergeCell ref="B26:F26"/>
    <mergeCell ref="C34:K34"/>
    <mergeCell ref="B1:K1"/>
    <mergeCell ref="B3:K3"/>
    <mergeCell ref="B6:J6"/>
    <mergeCell ref="D10:F10"/>
    <mergeCell ref="C33:AK33"/>
    <mergeCell ref="Q6:R6"/>
    <mergeCell ref="M5:Q5"/>
    <mergeCell ref="R5:AK5"/>
    <mergeCell ref="C32:AK32"/>
    <mergeCell ref="B20:F20"/>
    <mergeCell ref="C25:D25"/>
  </mergeCells>
  <phoneticPr fontId="7"/>
  <printOptions horizontalCentered="1"/>
  <pageMargins left="0.39370078740157483" right="0.39370078740157483" top="0.59055118110236227" bottom="0.39370078740157483" header="0.51181102362204722" footer="0.51181102362204722"/>
  <pageSetup paperSize="8" scale="79" fitToHeight="0"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1:Y374"/>
  <sheetViews>
    <sheetView view="pageBreakPreview" topLeftCell="A358" zoomScale="55" zoomScaleNormal="85" zoomScaleSheetLayoutView="55" workbookViewId="0">
      <selection activeCell="B1" sqref="B1:K1"/>
    </sheetView>
  </sheetViews>
  <sheetFormatPr defaultColWidth="9" defaultRowHeight="12.4"/>
  <cols>
    <col min="1" max="1" width="1.59765625" style="459" customWidth="1"/>
    <col min="2" max="2" width="3.3984375" style="460" customWidth="1"/>
    <col min="3" max="3" width="10.5" style="460" customWidth="1"/>
    <col min="4" max="4" width="11.5" style="460" customWidth="1"/>
    <col min="5" max="5" width="2.59765625" style="460" customWidth="1"/>
    <col min="6" max="6" width="27.3984375" style="460" customWidth="1"/>
    <col min="7" max="24" width="11" style="460" customWidth="1"/>
    <col min="25" max="25" width="16" style="460" customWidth="1"/>
    <col min="26" max="26" width="1.59765625" style="459" customWidth="1"/>
    <col min="27" max="16384" width="9" style="459"/>
  </cols>
  <sheetData>
    <row r="1" spans="2:25" s="500" customFormat="1" ht="17.2" customHeight="1">
      <c r="B1" s="1150" t="s">
        <v>724</v>
      </c>
      <c r="C1" s="1233"/>
      <c r="D1" s="1233"/>
      <c r="E1" s="1233"/>
      <c r="F1" s="1233"/>
      <c r="G1" s="1233"/>
      <c r="H1" s="1233"/>
      <c r="I1" s="1233"/>
      <c r="J1" s="1233"/>
      <c r="K1" s="1233"/>
      <c r="L1" s="460"/>
      <c r="M1" s="460"/>
      <c r="N1" s="460"/>
      <c r="O1" s="460"/>
      <c r="P1" s="460"/>
      <c r="Q1" s="460"/>
      <c r="R1" s="460"/>
      <c r="S1" s="460"/>
      <c r="T1" s="460"/>
      <c r="U1" s="460"/>
    </row>
    <row r="2" spans="2:25" s="500" customFormat="1" ht="13.7" customHeight="1">
      <c r="B2" s="157"/>
      <c r="C2" s="460"/>
      <c r="D2" s="460"/>
      <c r="E2" s="460"/>
      <c r="F2" s="460"/>
      <c r="G2" s="460"/>
      <c r="H2" s="460"/>
      <c r="I2" s="460"/>
      <c r="J2" s="460"/>
      <c r="K2" s="460"/>
      <c r="L2" s="460"/>
      <c r="M2" s="460"/>
      <c r="N2" s="501"/>
      <c r="O2" s="460"/>
      <c r="P2" s="460"/>
      <c r="Q2" s="460"/>
      <c r="R2" s="460"/>
      <c r="S2" s="460"/>
      <c r="T2" s="460"/>
      <c r="U2" s="460"/>
      <c r="W2" s="156"/>
      <c r="X2" s="156"/>
      <c r="Y2" s="156"/>
    </row>
    <row r="3" spans="2:25" s="500" customFormat="1" ht="18.8">
      <c r="B3" s="1272" t="s">
        <v>725</v>
      </c>
      <c r="C3" s="1272"/>
      <c r="D3" s="1272"/>
      <c r="E3" s="1272"/>
      <c r="F3" s="1272"/>
      <c r="G3" s="1272"/>
      <c r="H3" s="1272"/>
      <c r="I3" s="1272"/>
      <c r="J3" s="1272"/>
      <c r="K3" s="1272"/>
      <c r="L3" s="1272"/>
      <c r="M3" s="1272"/>
      <c r="N3" s="1272"/>
      <c r="O3" s="1272"/>
      <c r="P3" s="1272"/>
      <c r="Q3" s="1272"/>
      <c r="R3" s="1272"/>
      <c r="S3" s="1272"/>
      <c r="T3" s="1272"/>
      <c r="U3" s="1272"/>
      <c r="V3" s="1272"/>
      <c r="W3" s="1272"/>
      <c r="X3" s="1272"/>
      <c r="Y3" s="1272"/>
    </row>
    <row r="4" spans="2:25" s="461" customFormat="1" ht="20.3" customHeight="1" thickBot="1">
      <c r="B4" s="498" t="s">
        <v>723</v>
      </c>
      <c r="C4" s="497"/>
      <c r="D4" s="497"/>
      <c r="E4" s="497"/>
      <c r="F4" s="497"/>
      <c r="G4" s="496"/>
      <c r="H4" s="496"/>
      <c r="I4" s="496"/>
      <c r="J4" s="497"/>
      <c r="K4" s="497"/>
      <c r="L4" s="497"/>
      <c r="M4" s="497"/>
      <c r="N4" s="497"/>
      <c r="O4" s="497"/>
      <c r="P4" s="497"/>
      <c r="Q4" s="497"/>
      <c r="R4" s="497"/>
      <c r="S4" s="496"/>
      <c r="T4" s="496"/>
      <c r="U4" s="496"/>
      <c r="V4" s="497"/>
      <c r="W4" s="497"/>
      <c r="X4" s="497"/>
      <c r="Y4" s="496" t="s">
        <v>676</v>
      </c>
    </row>
    <row r="5" spans="2:25" s="461" customFormat="1" ht="12.9">
      <c r="B5" s="506"/>
      <c r="C5" s="1273" t="s">
        <v>675</v>
      </c>
      <c r="D5" s="1262"/>
      <c r="E5" s="1262"/>
      <c r="F5" s="1263"/>
      <c r="G5" s="1261" t="s">
        <v>674</v>
      </c>
      <c r="H5" s="1262"/>
      <c r="I5" s="1263"/>
      <c r="J5" s="1261" t="s">
        <v>731</v>
      </c>
      <c r="K5" s="1262"/>
      <c r="L5" s="1263"/>
      <c r="M5" s="1261" t="s">
        <v>732</v>
      </c>
      <c r="N5" s="1262"/>
      <c r="O5" s="1263"/>
      <c r="P5" s="1261" t="s">
        <v>733</v>
      </c>
      <c r="Q5" s="1262"/>
      <c r="R5" s="1263"/>
      <c r="S5" s="1261" t="s">
        <v>734</v>
      </c>
      <c r="T5" s="1262"/>
      <c r="U5" s="1263"/>
      <c r="V5" s="1261" t="s">
        <v>735</v>
      </c>
      <c r="W5" s="1262"/>
      <c r="X5" s="1263"/>
      <c r="Y5" s="507"/>
    </row>
    <row r="6" spans="2:25" s="461" customFormat="1" ht="12.9">
      <c r="B6" s="508"/>
      <c r="C6" s="1274"/>
      <c r="D6" s="1275"/>
      <c r="E6" s="1275"/>
      <c r="F6" s="1276"/>
      <c r="G6" s="1277"/>
      <c r="H6" s="1265"/>
      <c r="I6" s="1266"/>
      <c r="J6" s="1264"/>
      <c r="K6" s="1265"/>
      <c r="L6" s="1266"/>
      <c r="M6" s="1264"/>
      <c r="N6" s="1265"/>
      <c r="O6" s="1266"/>
      <c r="P6" s="1264"/>
      <c r="Q6" s="1265"/>
      <c r="R6" s="1266"/>
      <c r="S6" s="1264"/>
      <c r="T6" s="1265"/>
      <c r="U6" s="1266"/>
      <c r="V6" s="1264"/>
      <c r="W6" s="1265"/>
      <c r="X6" s="1266"/>
      <c r="Y6" s="509" t="s">
        <v>673</v>
      </c>
    </row>
    <row r="7" spans="2:25" s="461" customFormat="1" ht="15.75" customHeight="1" thickBot="1">
      <c r="B7" s="510"/>
      <c r="C7" s="511" t="s">
        <v>672</v>
      </c>
      <c r="D7" s="511" t="s">
        <v>671</v>
      </c>
      <c r="E7" s="512"/>
      <c r="F7" s="1052" t="s">
        <v>670</v>
      </c>
      <c r="G7" s="513" t="s">
        <v>163</v>
      </c>
      <c r="H7" s="514" t="s">
        <v>669</v>
      </c>
      <c r="I7" s="515" t="s">
        <v>668</v>
      </c>
      <c r="J7" s="513" t="s">
        <v>163</v>
      </c>
      <c r="K7" s="514" t="s">
        <v>669</v>
      </c>
      <c r="L7" s="515" t="s">
        <v>668</v>
      </c>
      <c r="M7" s="513" t="s">
        <v>163</v>
      </c>
      <c r="N7" s="514" t="s">
        <v>669</v>
      </c>
      <c r="O7" s="515" t="s">
        <v>668</v>
      </c>
      <c r="P7" s="513" t="s">
        <v>163</v>
      </c>
      <c r="Q7" s="514" t="s">
        <v>669</v>
      </c>
      <c r="R7" s="515" t="s">
        <v>668</v>
      </c>
      <c r="S7" s="513" t="s">
        <v>163</v>
      </c>
      <c r="T7" s="514" t="s">
        <v>669</v>
      </c>
      <c r="U7" s="515" t="s">
        <v>668</v>
      </c>
      <c r="V7" s="513" t="s">
        <v>163</v>
      </c>
      <c r="W7" s="514" t="s">
        <v>669</v>
      </c>
      <c r="X7" s="515" t="s">
        <v>668</v>
      </c>
      <c r="Y7" s="516"/>
    </row>
    <row r="8" spans="2:25" s="461" customFormat="1" ht="15.75" customHeight="1">
      <c r="B8" s="1258" t="s">
        <v>667</v>
      </c>
      <c r="C8" s="517" t="s">
        <v>662</v>
      </c>
      <c r="D8" s="517" t="s">
        <v>661</v>
      </c>
      <c r="E8" s="518" t="s">
        <v>660</v>
      </c>
      <c r="F8" s="519" t="s">
        <v>722</v>
      </c>
      <c r="G8" s="487">
        <f t="shared" ref="G8:G31" si="0">SUM(H8:I8)</f>
        <v>0</v>
      </c>
      <c r="H8" s="488">
        <f t="shared" ref="H8:H31" si="1">SUM(K8,N8,T8,W8)</f>
        <v>0</v>
      </c>
      <c r="I8" s="488">
        <f t="shared" ref="I8:I31" si="2">SUM(L8,O8,U8,X8)</f>
        <v>0</v>
      </c>
      <c r="J8" s="487">
        <f t="shared" ref="J8:J31" si="3">SUM(K8:L8)</f>
        <v>0</v>
      </c>
      <c r="K8" s="502"/>
      <c r="L8" s="503"/>
      <c r="M8" s="487">
        <f t="shared" ref="M8:M31" si="4">SUM(N8:O8)</f>
        <v>0</v>
      </c>
      <c r="N8" s="502"/>
      <c r="O8" s="503"/>
      <c r="P8" s="487">
        <f t="shared" ref="P8:P31" si="5">SUM(Q8:R8)</f>
        <v>0</v>
      </c>
      <c r="Q8" s="502"/>
      <c r="R8" s="503"/>
      <c r="S8" s="487">
        <f t="shared" ref="S8:S31" si="6">SUM(T8:U8)</f>
        <v>0</v>
      </c>
      <c r="T8" s="502"/>
      <c r="U8" s="503"/>
      <c r="V8" s="487">
        <f t="shared" ref="V8:V31" si="7">SUM(W8:X8)</f>
        <v>0</v>
      </c>
      <c r="W8" s="502"/>
      <c r="X8" s="503"/>
      <c r="Y8" s="486"/>
    </row>
    <row r="9" spans="2:25" s="461" customFormat="1" ht="15.75" customHeight="1">
      <c r="B9" s="1258"/>
      <c r="C9" s="517"/>
      <c r="D9" s="517"/>
      <c r="E9" s="518" t="s">
        <v>705</v>
      </c>
      <c r="F9" s="519" t="s">
        <v>704</v>
      </c>
      <c r="G9" s="487">
        <f t="shared" si="0"/>
        <v>0</v>
      </c>
      <c r="H9" s="488">
        <f t="shared" si="1"/>
        <v>0</v>
      </c>
      <c r="I9" s="488">
        <f t="shared" si="2"/>
        <v>0</v>
      </c>
      <c r="J9" s="487">
        <f t="shared" si="3"/>
        <v>0</v>
      </c>
      <c r="K9" s="502"/>
      <c r="L9" s="503"/>
      <c r="M9" s="487">
        <f t="shared" si="4"/>
        <v>0</v>
      </c>
      <c r="N9" s="502"/>
      <c r="O9" s="503"/>
      <c r="P9" s="487">
        <f t="shared" si="5"/>
        <v>0</v>
      </c>
      <c r="Q9" s="502"/>
      <c r="R9" s="503"/>
      <c r="S9" s="487">
        <f t="shared" si="6"/>
        <v>0</v>
      </c>
      <c r="T9" s="502"/>
      <c r="U9" s="503"/>
      <c r="V9" s="487">
        <f t="shared" si="7"/>
        <v>0</v>
      </c>
      <c r="W9" s="502"/>
      <c r="X9" s="503"/>
      <c r="Y9" s="486"/>
    </row>
    <row r="10" spans="2:25" s="461" customFormat="1" ht="15.75" customHeight="1">
      <c r="B10" s="1258"/>
      <c r="C10" s="517"/>
      <c r="D10" s="517"/>
      <c r="E10" s="518" t="s">
        <v>703</v>
      </c>
      <c r="F10" s="519" t="s">
        <v>702</v>
      </c>
      <c r="G10" s="487">
        <f t="shared" si="0"/>
        <v>0</v>
      </c>
      <c r="H10" s="488">
        <f t="shared" si="1"/>
        <v>0</v>
      </c>
      <c r="I10" s="488">
        <f t="shared" si="2"/>
        <v>0</v>
      </c>
      <c r="J10" s="487">
        <f t="shared" si="3"/>
        <v>0</v>
      </c>
      <c r="K10" s="502"/>
      <c r="L10" s="503"/>
      <c r="M10" s="487">
        <f t="shared" si="4"/>
        <v>0</v>
      </c>
      <c r="N10" s="502"/>
      <c r="O10" s="503"/>
      <c r="P10" s="487">
        <f t="shared" si="5"/>
        <v>0</v>
      </c>
      <c r="Q10" s="502"/>
      <c r="R10" s="503"/>
      <c r="S10" s="487">
        <f t="shared" si="6"/>
        <v>0</v>
      </c>
      <c r="T10" s="502"/>
      <c r="U10" s="503"/>
      <c r="V10" s="487">
        <f t="shared" si="7"/>
        <v>0</v>
      </c>
      <c r="W10" s="502"/>
      <c r="X10" s="503"/>
      <c r="Y10" s="486"/>
    </row>
    <row r="11" spans="2:25" s="461" customFormat="1" ht="15.75" customHeight="1">
      <c r="B11" s="1258"/>
      <c r="C11" s="517"/>
      <c r="D11" s="517"/>
      <c r="E11" s="518"/>
      <c r="F11" s="520" t="s">
        <v>701</v>
      </c>
      <c r="G11" s="487">
        <f t="shared" si="0"/>
        <v>0</v>
      </c>
      <c r="H11" s="488">
        <f t="shared" si="1"/>
        <v>0</v>
      </c>
      <c r="I11" s="488">
        <f t="shared" si="2"/>
        <v>0</v>
      </c>
      <c r="J11" s="487">
        <f t="shared" si="3"/>
        <v>0</v>
      </c>
      <c r="K11" s="502"/>
      <c r="L11" s="503"/>
      <c r="M11" s="487">
        <f t="shared" si="4"/>
        <v>0</v>
      </c>
      <c r="N11" s="502"/>
      <c r="O11" s="503"/>
      <c r="P11" s="487">
        <f t="shared" si="5"/>
        <v>0</v>
      </c>
      <c r="Q11" s="502"/>
      <c r="R11" s="503"/>
      <c r="S11" s="487">
        <f t="shared" si="6"/>
        <v>0</v>
      </c>
      <c r="T11" s="502"/>
      <c r="U11" s="503"/>
      <c r="V11" s="487">
        <f t="shared" si="7"/>
        <v>0</v>
      </c>
      <c r="W11" s="502"/>
      <c r="X11" s="503"/>
      <c r="Y11" s="486"/>
    </row>
    <row r="12" spans="2:25" s="461" customFormat="1" ht="15.75" customHeight="1">
      <c r="B12" s="1258"/>
      <c r="C12" s="517"/>
      <c r="D12" s="517"/>
      <c r="E12" s="518"/>
      <c r="F12" s="520" t="s">
        <v>700</v>
      </c>
      <c r="G12" s="487">
        <f t="shared" si="0"/>
        <v>0</v>
      </c>
      <c r="H12" s="488">
        <f t="shared" si="1"/>
        <v>0</v>
      </c>
      <c r="I12" s="488">
        <f t="shared" si="2"/>
        <v>0</v>
      </c>
      <c r="J12" s="487">
        <f t="shared" si="3"/>
        <v>0</v>
      </c>
      <c r="K12" s="502"/>
      <c r="L12" s="503"/>
      <c r="M12" s="487">
        <f t="shared" si="4"/>
        <v>0</v>
      </c>
      <c r="N12" s="502"/>
      <c r="O12" s="503"/>
      <c r="P12" s="487">
        <f t="shared" si="5"/>
        <v>0</v>
      </c>
      <c r="Q12" s="502"/>
      <c r="R12" s="503"/>
      <c r="S12" s="487">
        <f t="shared" si="6"/>
        <v>0</v>
      </c>
      <c r="T12" s="502"/>
      <c r="U12" s="503"/>
      <c r="V12" s="487">
        <f t="shared" si="7"/>
        <v>0</v>
      </c>
      <c r="W12" s="502"/>
      <c r="X12" s="503"/>
      <c r="Y12" s="486"/>
    </row>
    <row r="13" spans="2:25" s="461" customFormat="1" ht="15.75" customHeight="1">
      <c r="B13" s="1258"/>
      <c r="C13" s="517"/>
      <c r="D13" s="517"/>
      <c r="E13" s="518"/>
      <c r="F13" s="521" t="s">
        <v>699</v>
      </c>
      <c r="G13" s="487">
        <f t="shared" si="0"/>
        <v>0</v>
      </c>
      <c r="H13" s="488">
        <f t="shared" si="1"/>
        <v>0</v>
      </c>
      <c r="I13" s="488">
        <f t="shared" si="2"/>
        <v>0</v>
      </c>
      <c r="J13" s="487">
        <f t="shared" si="3"/>
        <v>0</v>
      </c>
      <c r="K13" s="502"/>
      <c r="L13" s="503"/>
      <c r="M13" s="487">
        <f t="shared" si="4"/>
        <v>0</v>
      </c>
      <c r="N13" s="502"/>
      <c r="O13" s="503"/>
      <c r="P13" s="487">
        <f t="shared" si="5"/>
        <v>0</v>
      </c>
      <c r="Q13" s="502"/>
      <c r="R13" s="503"/>
      <c r="S13" s="487">
        <f t="shared" si="6"/>
        <v>0</v>
      </c>
      <c r="T13" s="502"/>
      <c r="U13" s="503"/>
      <c r="V13" s="487">
        <f t="shared" si="7"/>
        <v>0</v>
      </c>
      <c r="W13" s="502"/>
      <c r="X13" s="503"/>
      <c r="Y13" s="486"/>
    </row>
    <row r="14" spans="2:25" s="461" customFormat="1" ht="15.75" customHeight="1">
      <c r="B14" s="1258"/>
      <c r="C14" s="517"/>
      <c r="D14" s="517"/>
      <c r="E14" s="518"/>
      <c r="F14" s="521" t="s">
        <v>698</v>
      </c>
      <c r="G14" s="487">
        <f t="shared" si="0"/>
        <v>0</v>
      </c>
      <c r="H14" s="488">
        <f t="shared" si="1"/>
        <v>0</v>
      </c>
      <c r="I14" s="488">
        <f t="shared" si="2"/>
        <v>0</v>
      </c>
      <c r="J14" s="487">
        <f t="shared" si="3"/>
        <v>0</v>
      </c>
      <c r="K14" s="502"/>
      <c r="L14" s="503"/>
      <c r="M14" s="487">
        <f t="shared" si="4"/>
        <v>0</v>
      </c>
      <c r="N14" s="502"/>
      <c r="O14" s="503"/>
      <c r="P14" s="487">
        <f t="shared" si="5"/>
        <v>0</v>
      </c>
      <c r="Q14" s="502"/>
      <c r="R14" s="503"/>
      <c r="S14" s="487">
        <f t="shared" si="6"/>
        <v>0</v>
      </c>
      <c r="T14" s="502"/>
      <c r="U14" s="503"/>
      <c r="V14" s="487">
        <f t="shared" si="7"/>
        <v>0</v>
      </c>
      <c r="W14" s="502"/>
      <c r="X14" s="503"/>
      <c r="Y14" s="486"/>
    </row>
    <row r="15" spans="2:25" s="461" customFormat="1" ht="15.75" customHeight="1">
      <c r="B15" s="1258"/>
      <c r="C15" s="522"/>
      <c r="D15" s="522"/>
      <c r="E15" s="518" t="s">
        <v>720</v>
      </c>
      <c r="F15" s="523" t="s">
        <v>657</v>
      </c>
      <c r="G15" s="487">
        <f t="shared" si="0"/>
        <v>0</v>
      </c>
      <c r="H15" s="488">
        <f t="shared" si="1"/>
        <v>0</v>
      </c>
      <c r="I15" s="488">
        <f t="shared" si="2"/>
        <v>0</v>
      </c>
      <c r="J15" s="487">
        <f t="shared" si="3"/>
        <v>0</v>
      </c>
      <c r="K15" s="504"/>
      <c r="L15" s="505"/>
      <c r="M15" s="487">
        <f t="shared" si="4"/>
        <v>0</v>
      </c>
      <c r="N15" s="504"/>
      <c r="O15" s="505"/>
      <c r="P15" s="487">
        <f t="shared" si="5"/>
        <v>0</v>
      </c>
      <c r="Q15" s="504"/>
      <c r="R15" s="505"/>
      <c r="S15" s="487">
        <f t="shared" si="6"/>
        <v>0</v>
      </c>
      <c r="T15" s="504"/>
      <c r="U15" s="505"/>
      <c r="V15" s="487">
        <f t="shared" si="7"/>
        <v>0</v>
      </c>
      <c r="W15" s="504"/>
      <c r="X15" s="505"/>
      <c r="Y15" s="481"/>
    </row>
    <row r="16" spans="2:25" s="461" customFormat="1" ht="15.75" customHeight="1">
      <c r="B16" s="1258"/>
      <c r="C16" s="522"/>
      <c r="D16" s="522"/>
      <c r="E16" s="518"/>
      <c r="F16" s="521" t="s">
        <v>697</v>
      </c>
      <c r="G16" s="487">
        <f t="shared" si="0"/>
        <v>0</v>
      </c>
      <c r="H16" s="488">
        <f t="shared" si="1"/>
        <v>0</v>
      </c>
      <c r="I16" s="488">
        <f t="shared" si="2"/>
        <v>0</v>
      </c>
      <c r="J16" s="487">
        <f t="shared" si="3"/>
        <v>0</v>
      </c>
      <c r="K16" s="504"/>
      <c r="L16" s="505"/>
      <c r="M16" s="487">
        <f t="shared" si="4"/>
        <v>0</v>
      </c>
      <c r="N16" s="504"/>
      <c r="O16" s="505"/>
      <c r="P16" s="487">
        <f t="shared" si="5"/>
        <v>0</v>
      </c>
      <c r="Q16" s="504"/>
      <c r="R16" s="505"/>
      <c r="S16" s="487">
        <f t="shared" si="6"/>
        <v>0</v>
      </c>
      <c r="T16" s="504"/>
      <c r="U16" s="505"/>
      <c r="V16" s="487">
        <f t="shared" si="7"/>
        <v>0</v>
      </c>
      <c r="W16" s="504"/>
      <c r="X16" s="505"/>
      <c r="Y16" s="481"/>
    </row>
    <row r="17" spans="2:25" s="461" customFormat="1" ht="15.75" customHeight="1">
      <c r="B17" s="1258"/>
      <c r="C17" s="522"/>
      <c r="D17" s="522"/>
      <c r="E17" s="518"/>
      <c r="F17" s="521" t="s">
        <v>719</v>
      </c>
      <c r="G17" s="487">
        <f t="shared" si="0"/>
        <v>0</v>
      </c>
      <c r="H17" s="488">
        <f t="shared" si="1"/>
        <v>0</v>
      </c>
      <c r="I17" s="488">
        <f t="shared" si="2"/>
        <v>0</v>
      </c>
      <c r="J17" s="487">
        <f t="shared" si="3"/>
        <v>0</v>
      </c>
      <c r="K17" s="504"/>
      <c r="L17" s="505"/>
      <c r="M17" s="487">
        <f t="shared" si="4"/>
        <v>0</v>
      </c>
      <c r="N17" s="504"/>
      <c r="O17" s="505"/>
      <c r="P17" s="487">
        <f t="shared" si="5"/>
        <v>0</v>
      </c>
      <c r="Q17" s="504"/>
      <c r="R17" s="505"/>
      <c r="S17" s="487">
        <f t="shared" si="6"/>
        <v>0</v>
      </c>
      <c r="T17" s="504"/>
      <c r="U17" s="505"/>
      <c r="V17" s="487">
        <f t="shared" si="7"/>
        <v>0</v>
      </c>
      <c r="W17" s="504"/>
      <c r="X17" s="505"/>
      <c r="Y17" s="481"/>
    </row>
    <row r="18" spans="2:25" s="461" customFormat="1" ht="15.75" customHeight="1">
      <c r="B18" s="1258"/>
      <c r="C18" s="522"/>
      <c r="D18" s="522"/>
      <c r="E18" s="518"/>
      <c r="F18" s="521" t="s">
        <v>718</v>
      </c>
      <c r="G18" s="487">
        <f t="shared" si="0"/>
        <v>0</v>
      </c>
      <c r="H18" s="488">
        <f t="shared" si="1"/>
        <v>0</v>
      </c>
      <c r="I18" s="488">
        <f t="shared" si="2"/>
        <v>0</v>
      </c>
      <c r="J18" s="487">
        <f t="shared" si="3"/>
        <v>0</v>
      </c>
      <c r="K18" s="504"/>
      <c r="L18" s="505"/>
      <c r="M18" s="487">
        <f t="shared" si="4"/>
        <v>0</v>
      </c>
      <c r="N18" s="504"/>
      <c r="O18" s="505"/>
      <c r="P18" s="487">
        <f t="shared" si="5"/>
        <v>0</v>
      </c>
      <c r="Q18" s="504"/>
      <c r="R18" s="505"/>
      <c r="S18" s="487">
        <f t="shared" si="6"/>
        <v>0</v>
      </c>
      <c r="T18" s="504"/>
      <c r="U18" s="505"/>
      <c r="V18" s="487">
        <f t="shared" si="7"/>
        <v>0</v>
      </c>
      <c r="W18" s="504"/>
      <c r="X18" s="505"/>
      <c r="Y18" s="481"/>
    </row>
    <row r="19" spans="2:25" s="461" customFormat="1" ht="15.75" customHeight="1">
      <c r="B19" s="1258"/>
      <c r="C19" s="522"/>
      <c r="D19" s="522"/>
      <c r="E19" s="518"/>
      <c r="F19" s="521" t="s">
        <v>717</v>
      </c>
      <c r="G19" s="487">
        <f t="shared" si="0"/>
        <v>0</v>
      </c>
      <c r="H19" s="488">
        <f t="shared" si="1"/>
        <v>0</v>
      </c>
      <c r="I19" s="488">
        <f t="shared" si="2"/>
        <v>0</v>
      </c>
      <c r="J19" s="487">
        <f t="shared" si="3"/>
        <v>0</v>
      </c>
      <c r="K19" s="504"/>
      <c r="L19" s="505"/>
      <c r="M19" s="487">
        <f t="shared" si="4"/>
        <v>0</v>
      </c>
      <c r="N19" s="504"/>
      <c r="O19" s="505"/>
      <c r="P19" s="487">
        <f t="shared" si="5"/>
        <v>0</v>
      </c>
      <c r="Q19" s="504"/>
      <c r="R19" s="505"/>
      <c r="S19" s="487">
        <f t="shared" si="6"/>
        <v>0</v>
      </c>
      <c r="T19" s="504"/>
      <c r="U19" s="505"/>
      <c r="V19" s="487">
        <f t="shared" si="7"/>
        <v>0</v>
      </c>
      <c r="W19" s="504"/>
      <c r="X19" s="505"/>
      <c r="Y19" s="481"/>
    </row>
    <row r="20" spans="2:25" s="461" customFormat="1" ht="15.75" customHeight="1">
      <c r="B20" s="1258"/>
      <c r="C20" s="522"/>
      <c r="D20" s="522"/>
      <c r="E20" s="518"/>
      <c r="F20" s="521" t="s">
        <v>716</v>
      </c>
      <c r="G20" s="487">
        <f t="shared" si="0"/>
        <v>0</v>
      </c>
      <c r="H20" s="488">
        <f t="shared" si="1"/>
        <v>0</v>
      </c>
      <c r="I20" s="488">
        <f t="shared" si="2"/>
        <v>0</v>
      </c>
      <c r="J20" s="487">
        <f t="shared" si="3"/>
        <v>0</v>
      </c>
      <c r="K20" s="504"/>
      <c r="L20" s="505"/>
      <c r="M20" s="487">
        <f t="shared" si="4"/>
        <v>0</v>
      </c>
      <c r="N20" s="504"/>
      <c r="O20" s="505"/>
      <c r="P20" s="487">
        <f t="shared" si="5"/>
        <v>0</v>
      </c>
      <c r="Q20" s="504"/>
      <c r="R20" s="505"/>
      <c r="S20" s="487">
        <f t="shared" si="6"/>
        <v>0</v>
      </c>
      <c r="T20" s="504"/>
      <c r="U20" s="505"/>
      <c r="V20" s="487">
        <f t="shared" si="7"/>
        <v>0</v>
      </c>
      <c r="W20" s="504"/>
      <c r="X20" s="505"/>
      <c r="Y20" s="481"/>
    </row>
    <row r="21" spans="2:25" s="461" customFormat="1" ht="15.75" customHeight="1">
      <c r="B21" s="1258"/>
      <c r="C21" s="522"/>
      <c r="D21" s="522"/>
      <c r="E21" s="518"/>
      <c r="F21" s="521" t="s">
        <v>715</v>
      </c>
      <c r="G21" s="487">
        <f t="shared" si="0"/>
        <v>0</v>
      </c>
      <c r="H21" s="488">
        <f t="shared" si="1"/>
        <v>0</v>
      </c>
      <c r="I21" s="488">
        <f t="shared" si="2"/>
        <v>0</v>
      </c>
      <c r="J21" s="487">
        <f t="shared" si="3"/>
        <v>0</v>
      </c>
      <c r="K21" s="504"/>
      <c r="L21" s="505"/>
      <c r="M21" s="487">
        <f t="shared" si="4"/>
        <v>0</v>
      </c>
      <c r="N21" s="504"/>
      <c r="O21" s="505"/>
      <c r="P21" s="487">
        <f t="shared" si="5"/>
        <v>0</v>
      </c>
      <c r="Q21" s="504"/>
      <c r="R21" s="505"/>
      <c r="S21" s="487">
        <f t="shared" si="6"/>
        <v>0</v>
      </c>
      <c r="T21" s="504"/>
      <c r="U21" s="505"/>
      <c r="V21" s="487">
        <f t="shared" si="7"/>
        <v>0</v>
      </c>
      <c r="W21" s="504"/>
      <c r="X21" s="505"/>
      <c r="Y21" s="481"/>
    </row>
    <row r="22" spans="2:25" s="461" customFormat="1" ht="15.75" customHeight="1">
      <c r="B22" s="1258"/>
      <c r="C22" s="522"/>
      <c r="D22" s="522"/>
      <c r="E22" s="518"/>
      <c r="F22" s="521" t="s">
        <v>714</v>
      </c>
      <c r="G22" s="487">
        <f t="shared" si="0"/>
        <v>0</v>
      </c>
      <c r="H22" s="488">
        <f t="shared" si="1"/>
        <v>0</v>
      </c>
      <c r="I22" s="488">
        <f t="shared" si="2"/>
        <v>0</v>
      </c>
      <c r="J22" s="487">
        <f t="shared" si="3"/>
        <v>0</v>
      </c>
      <c r="K22" s="504"/>
      <c r="L22" s="505"/>
      <c r="M22" s="487">
        <f t="shared" si="4"/>
        <v>0</v>
      </c>
      <c r="N22" s="504"/>
      <c r="O22" s="505"/>
      <c r="P22" s="487">
        <f t="shared" si="5"/>
        <v>0</v>
      </c>
      <c r="Q22" s="504"/>
      <c r="R22" s="505"/>
      <c r="S22" s="487">
        <f t="shared" si="6"/>
        <v>0</v>
      </c>
      <c r="T22" s="504"/>
      <c r="U22" s="505"/>
      <c r="V22" s="487">
        <f t="shared" si="7"/>
        <v>0</v>
      </c>
      <c r="W22" s="504"/>
      <c r="X22" s="505"/>
      <c r="Y22" s="481"/>
    </row>
    <row r="23" spans="2:25" s="461" customFormat="1" ht="15.75" customHeight="1">
      <c r="B23" s="1258"/>
      <c r="C23" s="522"/>
      <c r="D23" s="522"/>
      <c r="E23" s="518"/>
      <c r="F23" s="521" t="s">
        <v>713</v>
      </c>
      <c r="G23" s="487">
        <f t="shared" si="0"/>
        <v>0</v>
      </c>
      <c r="H23" s="488">
        <f t="shared" si="1"/>
        <v>0</v>
      </c>
      <c r="I23" s="488">
        <f t="shared" si="2"/>
        <v>0</v>
      </c>
      <c r="J23" s="487">
        <f t="shared" si="3"/>
        <v>0</v>
      </c>
      <c r="K23" s="504"/>
      <c r="L23" s="505"/>
      <c r="M23" s="487">
        <f t="shared" si="4"/>
        <v>0</v>
      </c>
      <c r="N23" s="504"/>
      <c r="O23" s="505"/>
      <c r="P23" s="487">
        <f t="shared" si="5"/>
        <v>0</v>
      </c>
      <c r="Q23" s="504"/>
      <c r="R23" s="505"/>
      <c r="S23" s="487">
        <f t="shared" si="6"/>
        <v>0</v>
      </c>
      <c r="T23" s="504"/>
      <c r="U23" s="505"/>
      <c r="V23" s="487">
        <f t="shared" si="7"/>
        <v>0</v>
      </c>
      <c r="W23" s="504"/>
      <c r="X23" s="505"/>
      <c r="Y23" s="481"/>
    </row>
    <row r="24" spans="2:25" s="461" customFormat="1" ht="15.75" customHeight="1">
      <c r="B24" s="1258"/>
      <c r="C24" s="522"/>
      <c r="D24" s="522"/>
      <c r="E24" s="518"/>
      <c r="F24" s="521" t="s">
        <v>712</v>
      </c>
      <c r="G24" s="487">
        <f t="shared" si="0"/>
        <v>0</v>
      </c>
      <c r="H24" s="488">
        <f t="shared" si="1"/>
        <v>0</v>
      </c>
      <c r="I24" s="488">
        <f t="shared" si="2"/>
        <v>0</v>
      </c>
      <c r="J24" s="487">
        <f t="shared" si="3"/>
        <v>0</v>
      </c>
      <c r="K24" s="504"/>
      <c r="L24" s="505"/>
      <c r="M24" s="487">
        <f t="shared" si="4"/>
        <v>0</v>
      </c>
      <c r="N24" s="504"/>
      <c r="O24" s="505"/>
      <c r="P24" s="487">
        <f t="shared" si="5"/>
        <v>0</v>
      </c>
      <c r="Q24" s="504"/>
      <c r="R24" s="505"/>
      <c r="S24" s="487">
        <f t="shared" si="6"/>
        <v>0</v>
      </c>
      <c r="T24" s="504"/>
      <c r="U24" s="505"/>
      <c r="V24" s="487">
        <f t="shared" si="7"/>
        <v>0</v>
      </c>
      <c r="W24" s="504"/>
      <c r="X24" s="505"/>
      <c r="Y24" s="481"/>
    </row>
    <row r="25" spans="2:25" s="461" customFormat="1" ht="15.75" customHeight="1">
      <c r="B25" s="1258"/>
      <c r="C25" s="522"/>
      <c r="D25" s="522"/>
      <c r="E25" s="518"/>
      <c r="F25" s="521" t="s">
        <v>711</v>
      </c>
      <c r="G25" s="487">
        <f t="shared" si="0"/>
        <v>0</v>
      </c>
      <c r="H25" s="488">
        <f t="shared" si="1"/>
        <v>0</v>
      </c>
      <c r="I25" s="488">
        <f t="shared" si="2"/>
        <v>0</v>
      </c>
      <c r="J25" s="487">
        <f t="shared" si="3"/>
        <v>0</v>
      </c>
      <c r="K25" s="504"/>
      <c r="L25" s="505"/>
      <c r="M25" s="487">
        <f t="shared" si="4"/>
        <v>0</v>
      </c>
      <c r="N25" s="504"/>
      <c r="O25" s="505"/>
      <c r="P25" s="487">
        <f t="shared" si="5"/>
        <v>0</v>
      </c>
      <c r="Q25" s="504"/>
      <c r="R25" s="505"/>
      <c r="S25" s="487">
        <f t="shared" si="6"/>
        <v>0</v>
      </c>
      <c r="T25" s="504"/>
      <c r="U25" s="505"/>
      <c r="V25" s="487">
        <f t="shared" si="7"/>
        <v>0</v>
      </c>
      <c r="W25" s="504"/>
      <c r="X25" s="505"/>
      <c r="Y25" s="481"/>
    </row>
    <row r="26" spans="2:25" s="461" customFormat="1" ht="15.75" customHeight="1">
      <c r="B26" s="1258"/>
      <c r="C26" s="522"/>
      <c r="D26" s="522"/>
      <c r="E26" s="518"/>
      <c r="F26" s="521" t="s">
        <v>710</v>
      </c>
      <c r="G26" s="487">
        <f t="shared" si="0"/>
        <v>0</v>
      </c>
      <c r="H26" s="488">
        <f t="shared" si="1"/>
        <v>0</v>
      </c>
      <c r="I26" s="488">
        <f t="shared" si="2"/>
        <v>0</v>
      </c>
      <c r="J26" s="487">
        <f t="shared" si="3"/>
        <v>0</v>
      </c>
      <c r="K26" s="504"/>
      <c r="L26" s="505"/>
      <c r="M26" s="487">
        <f t="shared" si="4"/>
        <v>0</v>
      </c>
      <c r="N26" s="504"/>
      <c r="O26" s="505"/>
      <c r="P26" s="487">
        <f t="shared" si="5"/>
        <v>0</v>
      </c>
      <c r="Q26" s="504"/>
      <c r="R26" s="505"/>
      <c r="S26" s="487">
        <f t="shared" si="6"/>
        <v>0</v>
      </c>
      <c r="T26" s="504"/>
      <c r="U26" s="505"/>
      <c r="V26" s="487">
        <f t="shared" si="7"/>
        <v>0</v>
      </c>
      <c r="W26" s="504"/>
      <c r="X26" s="505"/>
      <c r="Y26" s="481"/>
    </row>
    <row r="27" spans="2:25" s="461" customFormat="1" ht="15.75" customHeight="1">
      <c r="B27" s="1258"/>
      <c r="C27" s="522"/>
      <c r="D27" s="522"/>
      <c r="E27" s="518"/>
      <c r="F27" s="521" t="s">
        <v>709</v>
      </c>
      <c r="G27" s="487">
        <f t="shared" si="0"/>
        <v>0</v>
      </c>
      <c r="H27" s="488">
        <f t="shared" si="1"/>
        <v>0</v>
      </c>
      <c r="I27" s="488">
        <f t="shared" si="2"/>
        <v>0</v>
      </c>
      <c r="J27" s="487">
        <f t="shared" si="3"/>
        <v>0</v>
      </c>
      <c r="K27" s="504"/>
      <c r="L27" s="505"/>
      <c r="M27" s="487">
        <f t="shared" si="4"/>
        <v>0</v>
      </c>
      <c r="N27" s="504"/>
      <c r="O27" s="505"/>
      <c r="P27" s="487">
        <f t="shared" si="5"/>
        <v>0</v>
      </c>
      <c r="Q27" s="504"/>
      <c r="R27" s="505"/>
      <c r="S27" s="487">
        <f t="shared" si="6"/>
        <v>0</v>
      </c>
      <c r="T27" s="504"/>
      <c r="U27" s="505"/>
      <c r="V27" s="487">
        <f t="shared" si="7"/>
        <v>0</v>
      </c>
      <c r="W27" s="504"/>
      <c r="X27" s="505"/>
      <c r="Y27" s="481"/>
    </row>
    <row r="28" spans="2:25" s="461" customFormat="1" ht="15.75" customHeight="1">
      <c r="B28" s="1258"/>
      <c r="C28" s="522"/>
      <c r="D28" s="524"/>
      <c r="E28" s="518" t="s">
        <v>708</v>
      </c>
      <c r="F28" s="523" t="s">
        <v>653</v>
      </c>
      <c r="G28" s="485">
        <f t="shared" si="0"/>
        <v>0</v>
      </c>
      <c r="H28" s="484">
        <f t="shared" si="1"/>
        <v>0</v>
      </c>
      <c r="I28" s="483">
        <f t="shared" si="2"/>
        <v>0</v>
      </c>
      <c r="J28" s="487">
        <f t="shared" si="3"/>
        <v>0</v>
      </c>
      <c r="K28" s="504"/>
      <c r="L28" s="505"/>
      <c r="M28" s="487">
        <f t="shared" si="4"/>
        <v>0</v>
      </c>
      <c r="N28" s="504"/>
      <c r="O28" s="505"/>
      <c r="P28" s="487">
        <f t="shared" si="5"/>
        <v>0</v>
      </c>
      <c r="Q28" s="504"/>
      <c r="R28" s="505"/>
      <c r="S28" s="487">
        <f t="shared" si="6"/>
        <v>0</v>
      </c>
      <c r="T28" s="504"/>
      <c r="U28" s="505"/>
      <c r="V28" s="487">
        <f t="shared" si="7"/>
        <v>0</v>
      </c>
      <c r="W28" s="504"/>
      <c r="X28" s="505"/>
      <c r="Y28" s="481"/>
    </row>
    <row r="29" spans="2:25" s="461" customFormat="1" ht="15.75" customHeight="1">
      <c r="B29" s="1258"/>
      <c r="C29" s="522"/>
      <c r="D29" s="524"/>
      <c r="E29" s="518" t="s">
        <v>688</v>
      </c>
      <c r="F29" s="525" t="s">
        <v>651</v>
      </c>
      <c r="G29" s="485">
        <f t="shared" si="0"/>
        <v>0</v>
      </c>
      <c r="H29" s="484">
        <f t="shared" si="1"/>
        <v>0</v>
      </c>
      <c r="I29" s="483">
        <f t="shared" si="2"/>
        <v>0</v>
      </c>
      <c r="J29" s="487">
        <f t="shared" si="3"/>
        <v>0</v>
      </c>
      <c r="K29" s="504"/>
      <c r="L29" s="505"/>
      <c r="M29" s="482">
        <f t="shared" si="4"/>
        <v>0</v>
      </c>
      <c r="N29" s="504"/>
      <c r="O29" s="505"/>
      <c r="P29" s="482">
        <f t="shared" si="5"/>
        <v>0</v>
      </c>
      <c r="Q29" s="504"/>
      <c r="R29" s="505"/>
      <c r="S29" s="487">
        <f t="shared" si="6"/>
        <v>0</v>
      </c>
      <c r="T29" s="504"/>
      <c r="U29" s="505"/>
      <c r="V29" s="487">
        <f t="shared" si="7"/>
        <v>0</v>
      </c>
      <c r="W29" s="504"/>
      <c r="X29" s="505"/>
      <c r="Y29" s="481"/>
    </row>
    <row r="30" spans="2:25" s="461" customFormat="1" ht="15.75" customHeight="1">
      <c r="B30" s="1258"/>
      <c r="C30" s="522"/>
      <c r="D30" s="524"/>
      <c r="E30" s="518" t="s">
        <v>687</v>
      </c>
      <c r="F30" s="525" t="s">
        <v>649</v>
      </c>
      <c r="G30" s="485">
        <f t="shared" si="0"/>
        <v>0</v>
      </c>
      <c r="H30" s="484">
        <f t="shared" si="1"/>
        <v>0</v>
      </c>
      <c r="I30" s="483">
        <f t="shared" si="2"/>
        <v>0</v>
      </c>
      <c r="J30" s="487">
        <f t="shared" si="3"/>
        <v>0</v>
      </c>
      <c r="K30" s="504"/>
      <c r="L30" s="505"/>
      <c r="M30" s="482">
        <f t="shared" si="4"/>
        <v>0</v>
      </c>
      <c r="N30" s="504"/>
      <c r="O30" s="505"/>
      <c r="P30" s="482">
        <f t="shared" si="5"/>
        <v>0</v>
      </c>
      <c r="Q30" s="504"/>
      <c r="R30" s="505"/>
      <c r="S30" s="487">
        <f t="shared" si="6"/>
        <v>0</v>
      </c>
      <c r="T30" s="504"/>
      <c r="U30" s="505"/>
      <c r="V30" s="482">
        <f t="shared" si="7"/>
        <v>0</v>
      </c>
      <c r="W30" s="504"/>
      <c r="X30" s="505"/>
      <c r="Y30" s="481"/>
    </row>
    <row r="31" spans="2:25" s="461" customFormat="1" ht="15.75" customHeight="1">
      <c r="B31" s="1258"/>
      <c r="C31" s="522"/>
      <c r="D31" s="526"/>
      <c r="E31" s="518" t="s">
        <v>686</v>
      </c>
      <c r="F31" s="525" t="s">
        <v>647</v>
      </c>
      <c r="G31" s="485">
        <f t="shared" si="0"/>
        <v>0</v>
      </c>
      <c r="H31" s="484">
        <f t="shared" si="1"/>
        <v>0</v>
      </c>
      <c r="I31" s="483">
        <f t="shared" si="2"/>
        <v>0</v>
      </c>
      <c r="J31" s="482">
        <f t="shared" si="3"/>
        <v>0</v>
      </c>
      <c r="K31" s="504"/>
      <c r="L31" s="505"/>
      <c r="M31" s="482">
        <f t="shared" si="4"/>
        <v>0</v>
      </c>
      <c r="N31" s="504"/>
      <c r="O31" s="505"/>
      <c r="P31" s="482">
        <f t="shared" si="5"/>
        <v>0</v>
      </c>
      <c r="Q31" s="504"/>
      <c r="R31" s="505"/>
      <c r="S31" s="487">
        <f t="shared" si="6"/>
        <v>0</v>
      </c>
      <c r="T31" s="504"/>
      <c r="U31" s="505"/>
      <c r="V31" s="482">
        <f t="shared" si="7"/>
        <v>0</v>
      </c>
      <c r="W31" s="504"/>
      <c r="X31" s="505"/>
      <c r="Y31" s="481"/>
    </row>
    <row r="32" spans="2:25" s="461" customFormat="1" ht="15.75" customHeight="1">
      <c r="B32" s="1258"/>
      <c r="C32" s="527" t="s">
        <v>646</v>
      </c>
      <c r="D32" s="528"/>
      <c r="E32" s="1253" t="s">
        <v>645</v>
      </c>
      <c r="F32" s="1254"/>
      <c r="G32" s="476">
        <f t="shared" ref="G32:X32" si="8">SUM(G8:G31)</f>
        <v>0</v>
      </c>
      <c r="H32" s="490">
        <f t="shared" si="8"/>
        <v>0</v>
      </c>
      <c r="I32" s="495">
        <f t="shared" si="8"/>
        <v>0</v>
      </c>
      <c r="J32" s="476">
        <f t="shared" si="8"/>
        <v>0</v>
      </c>
      <c r="K32" s="490">
        <f t="shared" si="8"/>
        <v>0</v>
      </c>
      <c r="L32" s="495">
        <f t="shared" si="8"/>
        <v>0</v>
      </c>
      <c r="M32" s="476">
        <f t="shared" si="8"/>
        <v>0</v>
      </c>
      <c r="N32" s="490">
        <f t="shared" si="8"/>
        <v>0</v>
      </c>
      <c r="O32" s="495">
        <f t="shared" si="8"/>
        <v>0</v>
      </c>
      <c r="P32" s="476">
        <f t="shared" si="8"/>
        <v>0</v>
      </c>
      <c r="Q32" s="490">
        <f t="shared" si="8"/>
        <v>0</v>
      </c>
      <c r="R32" s="495">
        <f t="shared" si="8"/>
        <v>0</v>
      </c>
      <c r="S32" s="476">
        <f t="shared" si="8"/>
        <v>0</v>
      </c>
      <c r="T32" s="490">
        <f t="shared" si="8"/>
        <v>0</v>
      </c>
      <c r="U32" s="495">
        <f t="shared" si="8"/>
        <v>0</v>
      </c>
      <c r="V32" s="476">
        <f t="shared" si="8"/>
        <v>0</v>
      </c>
      <c r="W32" s="490">
        <f t="shared" si="8"/>
        <v>0</v>
      </c>
      <c r="X32" s="495">
        <f t="shared" si="8"/>
        <v>0</v>
      </c>
      <c r="Y32" s="473"/>
    </row>
    <row r="33" spans="2:25" s="461" customFormat="1" ht="15.75" customHeight="1">
      <c r="B33" s="1258"/>
      <c r="C33" s="529"/>
      <c r="D33" s="530">
        <v>0.1</v>
      </c>
      <c r="E33" s="531"/>
      <c r="F33" s="532" t="s">
        <v>666</v>
      </c>
      <c r="G33" s="494">
        <f t="shared" ref="G33:X33" si="9">G32*$D$33</f>
        <v>0</v>
      </c>
      <c r="H33" s="493">
        <f t="shared" si="9"/>
        <v>0</v>
      </c>
      <c r="I33" s="492">
        <f t="shared" si="9"/>
        <v>0</v>
      </c>
      <c r="J33" s="494">
        <f t="shared" si="9"/>
        <v>0</v>
      </c>
      <c r="K33" s="493">
        <f t="shared" si="9"/>
        <v>0</v>
      </c>
      <c r="L33" s="492">
        <f t="shared" si="9"/>
        <v>0</v>
      </c>
      <c r="M33" s="494">
        <f t="shared" si="9"/>
        <v>0</v>
      </c>
      <c r="N33" s="493">
        <f t="shared" si="9"/>
        <v>0</v>
      </c>
      <c r="O33" s="492">
        <f t="shared" si="9"/>
        <v>0</v>
      </c>
      <c r="P33" s="494">
        <f t="shared" si="9"/>
        <v>0</v>
      </c>
      <c r="Q33" s="493">
        <f t="shared" si="9"/>
        <v>0</v>
      </c>
      <c r="R33" s="492">
        <f t="shared" si="9"/>
        <v>0</v>
      </c>
      <c r="S33" s="494">
        <f t="shared" si="9"/>
        <v>0</v>
      </c>
      <c r="T33" s="493">
        <f t="shared" si="9"/>
        <v>0</v>
      </c>
      <c r="U33" s="492">
        <f t="shared" si="9"/>
        <v>0</v>
      </c>
      <c r="V33" s="494">
        <f t="shared" si="9"/>
        <v>0</v>
      </c>
      <c r="W33" s="493">
        <f t="shared" si="9"/>
        <v>0</v>
      </c>
      <c r="X33" s="492">
        <f t="shared" si="9"/>
        <v>0</v>
      </c>
      <c r="Y33" s="491"/>
    </row>
    <row r="34" spans="2:25" s="461" customFormat="1" ht="15.75" customHeight="1">
      <c r="B34" s="1255" t="s">
        <v>665</v>
      </c>
      <c r="C34" s="1256"/>
      <c r="D34" s="1256"/>
      <c r="E34" s="1256"/>
      <c r="F34" s="1257"/>
      <c r="G34" s="476">
        <f t="shared" ref="G34:X34" si="10">SUM(G32:G33)</f>
        <v>0</v>
      </c>
      <c r="H34" s="490">
        <f t="shared" si="10"/>
        <v>0</v>
      </c>
      <c r="I34" s="489">
        <f t="shared" si="10"/>
        <v>0</v>
      </c>
      <c r="J34" s="476">
        <f t="shared" si="10"/>
        <v>0</v>
      </c>
      <c r="K34" s="490">
        <f t="shared" si="10"/>
        <v>0</v>
      </c>
      <c r="L34" s="489">
        <f t="shared" si="10"/>
        <v>0</v>
      </c>
      <c r="M34" s="476">
        <f t="shared" si="10"/>
        <v>0</v>
      </c>
      <c r="N34" s="490">
        <f t="shared" si="10"/>
        <v>0</v>
      </c>
      <c r="O34" s="489">
        <f t="shared" si="10"/>
        <v>0</v>
      </c>
      <c r="P34" s="476">
        <f t="shared" si="10"/>
        <v>0</v>
      </c>
      <c r="Q34" s="490">
        <f t="shared" si="10"/>
        <v>0</v>
      </c>
      <c r="R34" s="489">
        <f t="shared" si="10"/>
        <v>0</v>
      </c>
      <c r="S34" s="476">
        <f t="shared" si="10"/>
        <v>0</v>
      </c>
      <c r="T34" s="490">
        <f t="shared" si="10"/>
        <v>0</v>
      </c>
      <c r="U34" s="489">
        <f t="shared" si="10"/>
        <v>0</v>
      </c>
      <c r="V34" s="476">
        <f t="shared" si="10"/>
        <v>0</v>
      </c>
      <c r="W34" s="490">
        <f t="shared" si="10"/>
        <v>0</v>
      </c>
      <c r="X34" s="489">
        <f t="shared" si="10"/>
        <v>0</v>
      </c>
      <c r="Y34" s="473"/>
    </row>
    <row r="35" spans="2:25" s="461" customFormat="1" ht="15.75" customHeight="1" thickBot="1">
      <c r="B35" s="1269" t="s">
        <v>664</v>
      </c>
      <c r="C35" s="1270"/>
      <c r="D35" s="1270"/>
      <c r="E35" s="1270"/>
      <c r="F35" s="1271"/>
      <c r="G35" s="465" t="e">
        <f>SUM(J35,M35,S35,V35)</f>
        <v>#DIV/0!</v>
      </c>
      <c r="H35" s="464"/>
      <c r="I35" s="463"/>
      <c r="J35" s="465" t="e">
        <f>+J34/$G34</f>
        <v>#DIV/0!</v>
      </c>
      <c r="K35" s="464"/>
      <c r="L35" s="463"/>
      <c r="M35" s="465" t="e">
        <f>+M34/$G34</f>
        <v>#DIV/0!</v>
      </c>
      <c r="N35" s="464"/>
      <c r="O35" s="463"/>
      <c r="P35" s="465" t="e">
        <f>+P34/$G34</f>
        <v>#DIV/0!</v>
      </c>
      <c r="Q35" s="464"/>
      <c r="R35" s="463"/>
      <c r="S35" s="465" t="e">
        <f>+S34/$G34</f>
        <v>#DIV/0!</v>
      </c>
      <c r="T35" s="464"/>
      <c r="U35" s="463"/>
      <c r="V35" s="465" t="e">
        <f>+V34/$G34</f>
        <v>#DIV/0!</v>
      </c>
      <c r="W35" s="464"/>
      <c r="X35" s="463"/>
      <c r="Y35" s="462"/>
    </row>
    <row r="36" spans="2:25" s="461" customFormat="1" ht="15.75" customHeight="1">
      <c r="B36" s="1258" t="s">
        <v>663</v>
      </c>
      <c r="C36" s="517" t="s">
        <v>662</v>
      </c>
      <c r="D36" s="517" t="s">
        <v>661</v>
      </c>
      <c r="E36" s="518" t="s">
        <v>660</v>
      </c>
      <c r="F36" s="519" t="s">
        <v>721</v>
      </c>
      <c r="G36" s="487">
        <f t="shared" ref="G36:G59" si="11">SUM(H36:I36)</f>
        <v>0</v>
      </c>
      <c r="H36" s="488">
        <f t="shared" ref="H36:H59" si="12">SUM(K36,N36,T36,W36)</f>
        <v>0</v>
      </c>
      <c r="I36" s="488">
        <f t="shared" ref="I36:I59" si="13">SUM(L36,O36,U36,X36)</f>
        <v>0</v>
      </c>
      <c r="J36" s="487">
        <f t="shared" ref="J36:J59" si="14">SUM(K36:L36)</f>
        <v>0</v>
      </c>
      <c r="K36" s="502"/>
      <c r="L36" s="503"/>
      <c r="M36" s="487">
        <f t="shared" ref="M36:M59" si="15">SUM(N36:O36)</f>
        <v>0</v>
      </c>
      <c r="N36" s="502"/>
      <c r="O36" s="503"/>
      <c r="P36" s="487">
        <f t="shared" ref="P36:P59" si="16">SUM(Q36:R36)</f>
        <v>0</v>
      </c>
      <c r="Q36" s="502"/>
      <c r="R36" s="503"/>
      <c r="S36" s="487">
        <f t="shared" ref="S36:S59" si="17">SUM(T36:U36)</f>
        <v>0</v>
      </c>
      <c r="T36" s="541"/>
      <c r="U36" s="503"/>
      <c r="V36" s="487">
        <f t="shared" ref="V36:V59" si="18">SUM(W36:X36)</f>
        <v>0</v>
      </c>
      <c r="W36" s="502"/>
      <c r="X36" s="503"/>
      <c r="Y36" s="486"/>
    </row>
    <row r="37" spans="2:25" s="461" customFormat="1" ht="15.75" customHeight="1">
      <c r="B37" s="1258"/>
      <c r="C37" s="517"/>
      <c r="D37" s="517"/>
      <c r="E37" s="518" t="s">
        <v>705</v>
      </c>
      <c r="F37" s="519" t="s">
        <v>704</v>
      </c>
      <c r="G37" s="487">
        <f t="shared" si="11"/>
        <v>0</v>
      </c>
      <c r="H37" s="488">
        <f t="shared" si="12"/>
        <v>0</v>
      </c>
      <c r="I37" s="488">
        <f t="shared" si="13"/>
        <v>0</v>
      </c>
      <c r="J37" s="487">
        <f t="shared" si="14"/>
        <v>0</v>
      </c>
      <c r="K37" s="502"/>
      <c r="L37" s="503"/>
      <c r="M37" s="487">
        <f t="shared" si="15"/>
        <v>0</v>
      </c>
      <c r="N37" s="502"/>
      <c r="O37" s="503"/>
      <c r="P37" s="487">
        <f t="shared" si="16"/>
        <v>0</v>
      </c>
      <c r="Q37" s="502"/>
      <c r="R37" s="503"/>
      <c r="S37" s="487">
        <f t="shared" si="17"/>
        <v>0</v>
      </c>
      <c r="T37" s="542"/>
      <c r="U37" s="503"/>
      <c r="V37" s="487">
        <f t="shared" si="18"/>
        <v>0</v>
      </c>
      <c r="W37" s="502"/>
      <c r="X37" s="503"/>
      <c r="Y37" s="486"/>
    </row>
    <row r="38" spans="2:25" s="461" customFormat="1" ht="15.75" customHeight="1">
      <c r="B38" s="1258"/>
      <c r="C38" s="517"/>
      <c r="D38" s="517"/>
      <c r="E38" s="518" t="s">
        <v>703</v>
      </c>
      <c r="F38" s="519" t="s">
        <v>702</v>
      </c>
      <c r="G38" s="487">
        <f t="shared" si="11"/>
        <v>0</v>
      </c>
      <c r="H38" s="488">
        <f t="shared" si="12"/>
        <v>0</v>
      </c>
      <c r="I38" s="488">
        <f t="shared" si="13"/>
        <v>0</v>
      </c>
      <c r="J38" s="487">
        <f t="shared" si="14"/>
        <v>0</v>
      </c>
      <c r="K38" s="502"/>
      <c r="L38" s="503"/>
      <c r="M38" s="487">
        <f t="shared" si="15"/>
        <v>0</v>
      </c>
      <c r="N38" s="502"/>
      <c r="O38" s="503"/>
      <c r="P38" s="487">
        <f t="shared" si="16"/>
        <v>0</v>
      </c>
      <c r="Q38" s="502"/>
      <c r="R38" s="503"/>
      <c r="S38" s="487">
        <f t="shared" si="17"/>
        <v>0</v>
      </c>
      <c r="T38" s="542"/>
      <c r="U38" s="503"/>
      <c r="V38" s="487">
        <f t="shared" si="18"/>
        <v>0</v>
      </c>
      <c r="W38" s="502"/>
      <c r="X38" s="503"/>
      <c r="Y38" s="486"/>
    </row>
    <row r="39" spans="2:25" s="461" customFormat="1" ht="15.75" customHeight="1">
      <c r="B39" s="1258"/>
      <c r="C39" s="517"/>
      <c r="D39" s="517"/>
      <c r="E39" s="518"/>
      <c r="F39" s="520" t="s">
        <v>701</v>
      </c>
      <c r="G39" s="487">
        <f t="shared" si="11"/>
        <v>0</v>
      </c>
      <c r="H39" s="488">
        <f t="shared" si="12"/>
        <v>0</v>
      </c>
      <c r="I39" s="488">
        <f t="shared" si="13"/>
        <v>0</v>
      </c>
      <c r="J39" s="487">
        <f t="shared" si="14"/>
        <v>0</v>
      </c>
      <c r="K39" s="502"/>
      <c r="L39" s="503"/>
      <c r="M39" s="487">
        <f t="shared" si="15"/>
        <v>0</v>
      </c>
      <c r="N39" s="502"/>
      <c r="O39" s="503"/>
      <c r="P39" s="487">
        <f t="shared" si="16"/>
        <v>0</v>
      </c>
      <c r="Q39" s="502"/>
      <c r="R39" s="503"/>
      <c r="S39" s="487">
        <f t="shared" si="17"/>
        <v>0</v>
      </c>
      <c r="T39" s="542"/>
      <c r="U39" s="503"/>
      <c r="V39" s="487">
        <f t="shared" si="18"/>
        <v>0</v>
      </c>
      <c r="W39" s="502"/>
      <c r="X39" s="503"/>
      <c r="Y39" s="486"/>
    </row>
    <row r="40" spans="2:25" s="461" customFormat="1" ht="15.75" customHeight="1">
      <c r="B40" s="1258"/>
      <c r="C40" s="517"/>
      <c r="D40" s="517"/>
      <c r="E40" s="518"/>
      <c r="F40" s="520" t="s">
        <v>700</v>
      </c>
      <c r="G40" s="487">
        <f t="shared" si="11"/>
        <v>0</v>
      </c>
      <c r="H40" s="488">
        <f t="shared" si="12"/>
        <v>0</v>
      </c>
      <c r="I40" s="488">
        <f t="shared" si="13"/>
        <v>0</v>
      </c>
      <c r="J40" s="487">
        <f t="shared" si="14"/>
        <v>0</v>
      </c>
      <c r="K40" s="502"/>
      <c r="L40" s="503"/>
      <c r="M40" s="487">
        <f t="shared" si="15"/>
        <v>0</v>
      </c>
      <c r="N40" s="502"/>
      <c r="O40" s="503"/>
      <c r="P40" s="487">
        <f t="shared" si="16"/>
        <v>0</v>
      </c>
      <c r="Q40" s="502"/>
      <c r="R40" s="503"/>
      <c r="S40" s="487">
        <f t="shared" si="17"/>
        <v>0</v>
      </c>
      <c r="T40" s="542"/>
      <c r="U40" s="503"/>
      <c r="V40" s="487">
        <f t="shared" si="18"/>
        <v>0</v>
      </c>
      <c r="W40" s="502"/>
      <c r="X40" s="503"/>
      <c r="Y40" s="486"/>
    </row>
    <row r="41" spans="2:25" s="461" customFormat="1" ht="15.75" customHeight="1">
      <c r="B41" s="1258"/>
      <c r="C41" s="517"/>
      <c r="D41" s="517"/>
      <c r="E41" s="518"/>
      <c r="F41" s="521" t="s">
        <v>699</v>
      </c>
      <c r="G41" s="487">
        <f t="shared" si="11"/>
        <v>0</v>
      </c>
      <c r="H41" s="488">
        <f t="shared" si="12"/>
        <v>0</v>
      </c>
      <c r="I41" s="488">
        <f t="shared" si="13"/>
        <v>0</v>
      </c>
      <c r="J41" s="487">
        <f t="shared" si="14"/>
        <v>0</v>
      </c>
      <c r="K41" s="502"/>
      <c r="L41" s="503"/>
      <c r="M41" s="487">
        <f t="shared" si="15"/>
        <v>0</v>
      </c>
      <c r="N41" s="502"/>
      <c r="O41" s="503"/>
      <c r="P41" s="487">
        <f t="shared" si="16"/>
        <v>0</v>
      </c>
      <c r="Q41" s="502"/>
      <c r="R41" s="503"/>
      <c r="S41" s="487">
        <f t="shared" si="17"/>
        <v>0</v>
      </c>
      <c r="T41" s="542"/>
      <c r="U41" s="503"/>
      <c r="V41" s="487">
        <f t="shared" si="18"/>
        <v>0</v>
      </c>
      <c r="W41" s="502"/>
      <c r="X41" s="503"/>
      <c r="Y41" s="486"/>
    </row>
    <row r="42" spans="2:25" s="461" customFormat="1" ht="15.75" customHeight="1">
      <c r="B42" s="1258"/>
      <c r="C42" s="517"/>
      <c r="D42" s="517"/>
      <c r="E42" s="518"/>
      <c r="F42" s="521" t="s">
        <v>698</v>
      </c>
      <c r="G42" s="487">
        <f t="shared" si="11"/>
        <v>0</v>
      </c>
      <c r="H42" s="488">
        <f t="shared" si="12"/>
        <v>0</v>
      </c>
      <c r="I42" s="488">
        <f t="shared" si="13"/>
        <v>0</v>
      </c>
      <c r="J42" s="487">
        <f t="shared" si="14"/>
        <v>0</v>
      </c>
      <c r="K42" s="502"/>
      <c r="L42" s="503"/>
      <c r="M42" s="487">
        <f t="shared" si="15"/>
        <v>0</v>
      </c>
      <c r="N42" s="502"/>
      <c r="O42" s="503"/>
      <c r="P42" s="487">
        <f t="shared" si="16"/>
        <v>0</v>
      </c>
      <c r="Q42" s="502"/>
      <c r="R42" s="503"/>
      <c r="S42" s="487">
        <f t="shared" si="17"/>
        <v>0</v>
      </c>
      <c r="T42" s="542"/>
      <c r="U42" s="503"/>
      <c r="V42" s="487">
        <f t="shared" si="18"/>
        <v>0</v>
      </c>
      <c r="W42" s="502"/>
      <c r="X42" s="503"/>
      <c r="Y42" s="486"/>
    </row>
    <row r="43" spans="2:25" s="461" customFormat="1" ht="15.75" customHeight="1">
      <c r="B43" s="1258"/>
      <c r="C43" s="517"/>
      <c r="D43" s="517"/>
      <c r="E43" s="518" t="s">
        <v>720</v>
      </c>
      <c r="F43" s="523" t="s">
        <v>657</v>
      </c>
      <c r="G43" s="487">
        <f t="shared" si="11"/>
        <v>0</v>
      </c>
      <c r="H43" s="488">
        <f t="shared" si="12"/>
        <v>0</v>
      </c>
      <c r="I43" s="488">
        <f t="shared" si="13"/>
        <v>0</v>
      </c>
      <c r="J43" s="487">
        <f t="shared" si="14"/>
        <v>0</v>
      </c>
      <c r="K43" s="502"/>
      <c r="L43" s="503"/>
      <c r="M43" s="487">
        <f t="shared" si="15"/>
        <v>0</v>
      </c>
      <c r="N43" s="502"/>
      <c r="O43" s="503"/>
      <c r="P43" s="487">
        <f t="shared" si="16"/>
        <v>0</v>
      </c>
      <c r="Q43" s="502"/>
      <c r="R43" s="503"/>
      <c r="S43" s="487">
        <f t="shared" si="17"/>
        <v>0</v>
      </c>
      <c r="T43" s="542"/>
      <c r="U43" s="503"/>
      <c r="V43" s="487">
        <f t="shared" si="18"/>
        <v>0</v>
      </c>
      <c r="W43" s="502"/>
      <c r="X43" s="503"/>
      <c r="Y43" s="486"/>
    </row>
    <row r="44" spans="2:25" s="461" customFormat="1" ht="15.75" customHeight="1">
      <c r="B44" s="1258"/>
      <c r="C44" s="517"/>
      <c r="D44" s="517"/>
      <c r="E44" s="518"/>
      <c r="F44" s="521" t="s">
        <v>697</v>
      </c>
      <c r="G44" s="487">
        <f t="shared" si="11"/>
        <v>0</v>
      </c>
      <c r="H44" s="488">
        <f t="shared" si="12"/>
        <v>0</v>
      </c>
      <c r="I44" s="488">
        <f t="shared" si="13"/>
        <v>0</v>
      </c>
      <c r="J44" s="487">
        <f t="shared" si="14"/>
        <v>0</v>
      </c>
      <c r="K44" s="502"/>
      <c r="L44" s="503"/>
      <c r="M44" s="487">
        <f t="shared" si="15"/>
        <v>0</v>
      </c>
      <c r="N44" s="502"/>
      <c r="O44" s="503"/>
      <c r="P44" s="487">
        <f t="shared" si="16"/>
        <v>0</v>
      </c>
      <c r="Q44" s="502"/>
      <c r="R44" s="503"/>
      <c r="S44" s="487">
        <f t="shared" si="17"/>
        <v>0</v>
      </c>
      <c r="T44" s="542"/>
      <c r="U44" s="503"/>
      <c r="V44" s="487">
        <f t="shared" si="18"/>
        <v>0</v>
      </c>
      <c r="W44" s="502"/>
      <c r="X44" s="503"/>
      <c r="Y44" s="486"/>
    </row>
    <row r="45" spans="2:25" s="461" customFormat="1" ht="15.75" customHeight="1">
      <c r="B45" s="1258"/>
      <c r="C45" s="517"/>
      <c r="D45" s="517"/>
      <c r="E45" s="518"/>
      <c r="F45" s="521" t="s">
        <v>719</v>
      </c>
      <c r="G45" s="487">
        <f t="shared" si="11"/>
        <v>0</v>
      </c>
      <c r="H45" s="488">
        <f t="shared" si="12"/>
        <v>0</v>
      </c>
      <c r="I45" s="488">
        <f t="shared" si="13"/>
        <v>0</v>
      </c>
      <c r="J45" s="487">
        <f t="shared" si="14"/>
        <v>0</v>
      </c>
      <c r="K45" s="502"/>
      <c r="L45" s="503"/>
      <c r="M45" s="487">
        <f t="shared" si="15"/>
        <v>0</v>
      </c>
      <c r="N45" s="502"/>
      <c r="O45" s="503"/>
      <c r="P45" s="487">
        <f t="shared" si="16"/>
        <v>0</v>
      </c>
      <c r="Q45" s="502"/>
      <c r="R45" s="503"/>
      <c r="S45" s="487">
        <f t="shared" si="17"/>
        <v>0</v>
      </c>
      <c r="T45" s="542"/>
      <c r="U45" s="503"/>
      <c r="V45" s="487">
        <f t="shared" si="18"/>
        <v>0</v>
      </c>
      <c r="W45" s="502"/>
      <c r="X45" s="503"/>
      <c r="Y45" s="486"/>
    </row>
    <row r="46" spans="2:25" s="461" customFormat="1" ht="15.75" customHeight="1">
      <c r="B46" s="1258"/>
      <c r="C46" s="517"/>
      <c r="D46" s="517"/>
      <c r="E46" s="518"/>
      <c r="F46" s="521" t="s">
        <v>718</v>
      </c>
      <c r="G46" s="487">
        <f t="shared" si="11"/>
        <v>0</v>
      </c>
      <c r="H46" s="488">
        <f t="shared" si="12"/>
        <v>0</v>
      </c>
      <c r="I46" s="488">
        <f t="shared" si="13"/>
        <v>0</v>
      </c>
      <c r="J46" s="487">
        <f t="shared" si="14"/>
        <v>0</v>
      </c>
      <c r="K46" s="502"/>
      <c r="L46" s="503"/>
      <c r="M46" s="487">
        <f t="shared" si="15"/>
        <v>0</v>
      </c>
      <c r="N46" s="502"/>
      <c r="O46" s="503"/>
      <c r="P46" s="487">
        <f t="shared" si="16"/>
        <v>0</v>
      </c>
      <c r="Q46" s="502"/>
      <c r="R46" s="503"/>
      <c r="S46" s="487">
        <f t="shared" si="17"/>
        <v>0</v>
      </c>
      <c r="T46" s="542"/>
      <c r="U46" s="503"/>
      <c r="V46" s="487">
        <f t="shared" si="18"/>
        <v>0</v>
      </c>
      <c r="W46" s="502"/>
      <c r="X46" s="503"/>
      <c r="Y46" s="486"/>
    </row>
    <row r="47" spans="2:25" s="461" customFormat="1" ht="15.75" customHeight="1">
      <c r="B47" s="1258"/>
      <c r="C47" s="517"/>
      <c r="D47" s="517"/>
      <c r="E47" s="518"/>
      <c r="F47" s="521" t="s">
        <v>717</v>
      </c>
      <c r="G47" s="487">
        <f t="shared" si="11"/>
        <v>0</v>
      </c>
      <c r="H47" s="488">
        <f t="shared" si="12"/>
        <v>0</v>
      </c>
      <c r="I47" s="488">
        <f t="shared" si="13"/>
        <v>0</v>
      </c>
      <c r="J47" s="487">
        <f t="shared" si="14"/>
        <v>0</v>
      </c>
      <c r="K47" s="502"/>
      <c r="L47" s="503"/>
      <c r="M47" s="487">
        <f t="shared" si="15"/>
        <v>0</v>
      </c>
      <c r="N47" s="502"/>
      <c r="O47" s="503"/>
      <c r="P47" s="487">
        <f t="shared" si="16"/>
        <v>0</v>
      </c>
      <c r="Q47" s="502"/>
      <c r="R47" s="503"/>
      <c r="S47" s="487">
        <f t="shared" si="17"/>
        <v>0</v>
      </c>
      <c r="T47" s="542"/>
      <c r="U47" s="503"/>
      <c r="V47" s="487">
        <f t="shared" si="18"/>
        <v>0</v>
      </c>
      <c r="W47" s="502"/>
      <c r="X47" s="503"/>
      <c r="Y47" s="486"/>
    </row>
    <row r="48" spans="2:25" s="461" customFormat="1" ht="15.75" customHeight="1">
      <c r="B48" s="1258"/>
      <c r="C48" s="517"/>
      <c r="D48" s="517"/>
      <c r="E48" s="518"/>
      <c r="F48" s="521" t="s">
        <v>716</v>
      </c>
      <c r="G48" s="487">
        <f t="shared" si="11"/>
        <v>0</v>
      </c>
      <c r="H48" s="488">
        <f t="shared" si="12"/>
        <v>0</v>
      </c>
      <c r="I48" s="488">
        <f t="shared" si="13"/>
        <v>0</v>
      </c>
      <c r="J48" s="487">
        <f t="shared" si="14"/>
        <v>0</v>
      </c>
      <c r="K48" s="502"/>
      <c r="L48" s="503"/>
      <c r="M48" s="487">
        <f t="shared" si="15"/>
        <v>0</v>
      </c>
      <c r="N48" s="502"/>
      <c r="O48" s="503"/>
      <c r="P48" s="487">
        <f t="shared" si="16"/>
        <v>0</v>
      </c>
      <c r="Q48" s="502"/>
      <c r="R48" s="503"/>
      <c r="S48" s="487">
        <f t="shared" si="17"/>
        <v>0</v>
      </c>
      <c r="T48" s="542"/>
      <c r="U48" s="503"/>
      <c r="V48" s="487">
        <f t="shared" si="18"/>
        <v>0</v>
      </c>
      <c r="W48" s="502"/>
      <c r="X48" s="503"/>
      <c r="Y48" s="486"/>
    </row>
    <row r="49" spans="2:25" s="461" customFormat="1" ht="15.75" customHeight="1">
      <c r="B49" s="1258"/>
      <c r="C49" s="517"/>
      <c r="D49" s="517"/>
      <c r="E49" s="518"/>
      <c r="F49" s="521" t="s">
        <v>715</v>
      </c>
      <c r="G49" s="487">
        <f t="shared" si="11"/>
        <v>0</v>
      </c>
      <c r="H49" s="488">
        <f t="shared" si="12"/>
        <v>0</v>
      </c>
      <c r="I49" s="488">
        <f t="shared" si="13"/>
        <v>0</v>
      </c>
      <c r="J49" s="487">
        <f t="shared" si="14"/>
        <v>0</v>
      </c>
      <c r="K49" s="502"/>
      <c r="L49" s="503"/>
      <c r="M49" s="487">
        <f t="shared" si="15"/>
        <v>0</v>
      </c>
      <c r="N49" s="502"/>
      <c r="O49" s="503"/>
      <c r="P49" s="487">
        <f t="shared" si="16"/>
        <v>0</v>
      </c>
      <c r="Q49" s="502"/>
      <c r="R49" s="503"/>
      <c r="S49" s="487">
        <f t="shared" si="17"/>
        <v>0</v>
      </c>
      <c r="T49" s="542"/>
      <c r="U49" s="503"/>
      <c r="V49" s="487">
        <f t="shared" si="18"/>
        <v>0</v>
      </c>
      <c r="W49" s="502"/>
      <c r="X49" s="503"/>
      <c r="Y49" s="486"/>
    </row>
    <row r="50" spans="2:25" s="461" customFormat="1" ht="15.75" customHeight="1">
      <c r="B50" s="1258"/>
      <c r="C50" s="517"/>
      <c r="D50" s="517"/>
      <c r="E50" s="518"/>
      <c r="F50" s="521" t="s">
        <v>714</v>
      </c>
      <c r="G50" s="487">
        <f t="shared" si="11"/>
        <v>0</v>
      </c>
      <c r="H50" s="488">
        <f t="shared" si="12"/>
        <v>0</v>
      </c>
      <c r="I50" s="488">
        <f t="shared" si="13"/>
        <v>0</v>
      </c>
      <c r="J50" s="487">
        <f t="shared" si="14"/>
        <v>0</v>
      </c>
      <c r="K50" s="502"/>
      <c r="L50" s="503"/>
      <c r="M50" s="487">
        <f t="shared" si="15"/>
        <v>0</v>
      </c>
      <c r="N50" s="502"/>
      <c r="O50" s="503"/>
      <c r="P50" s="487">
        <f t="shared" si="16"/>
        <v>0</v>
      </c>
      <c r="Q50" s="502"/>
      <c r="R50" s="503"/>
      <c r="S50" s="487">
        <f t="shared" si="17"/>
        <v>0</v>
      </c>
      <c r="T50" s="542"/>
      <c r="U50" s="503"/>
      <c r="V50" s="487">
        <f t="shared" si="18"/>
        <v>0</v>
      </c>
      <c r="W50" s="502"/>
      <c r="X50" s="503"/>
      <c r="Y50" s="486"/>
    </row>
    <row r="51" spans="2:25" s="461" customFormat="1" ht="15.75" customHeight="1">
      <c r="B51" s="1258"/>
      <c r="C51" s="517"/>
      <c r="D51" s="517"/>
      <c r="E51" s="518"/>
      <c r="F51" s="521" t="s">
        <v>713</v>
      </c>
      <c r="G51" s="487">
        <f t="shared" si="11"/>
        <v>0</v>
      </c>
      <c r="H51" s="488">
        <f t="shared" si="12"/>
        <v>0</v>
      </c>
      <c r="I51" s="488">
        <f t="shared" si="13"/>
        <v>0</v>
      </c>
      <c r="J51" s="487">
        <f t="shared" si="14"/>
        <v>0</v>
      </c>
      <c r="K51" s="502"/>
      <c r="L51" s="503"/>
      <c r="M51" s="487">
        <f t="shared" si="15"/>
        <v>0</v>
      </c>
      <c r="N51" s="502"/>
      <c r="O51" s="503"/>
      <c r="P51" s="487">
        <f t="shared" si="16"/>
        <v>0</v>
      </c>
      <c r="Q51" s="502"/>
      <c r="R51" s="503"/>
      <c r="S51" s="487">
        <f t="shared" si="17"/>
        <v>0</v>
      </c>
      <c r="T51" s="542"/>
      <c r="U51" s="503"/>
      <c r="V51" s="487">
        <f t="shared" si="18"/>
        <v>0</v>
      </c>
      <c r="W51" s="502"/>
      <c r="X51" s="503"/>
      <c r="Y51" s="486"/>
    </row>
    <row r="52" spans="2:25" s="461" customFormat="1" ht="15.75" customHeight="1">
      <c r="B52" s="1258"/>
      <c r="C52" s="517"/>
      <c r="D52" s="517"/>
      <c r="E52" s="518"/>
      <c r="F52" s="521" t="s">
        <v>712</v>
      </c>
      <c r="G52" s="487">
        <f t="shared" si="11"/>
        <v>0</v>
      </c>
      <c r="H52" s="488">
        <f t="shared" si="12"/>
        <v>0</v>
      </c>
      <c r="I52" s="488">
        <f t="shared" si="13"/>
        <v>0</v>
      </c>
      <c r="J52" s="487">
        <f t="shared" si="14"/>
        <v>0</v>
      </c>
      <c r="K52" s="502"/>
      <c r="L52" s="503"/>
      <c r="M52" s="487">
        <f t="shared" si="15"/>
        <v>0</v>
      </c>
      <c r="N52" s="502"/>
      <c r="O52" s="503"/>
      <c r="P52" s="487">
        <f t="shared" si="16"/>
        <v>0</v>
      </c>
      <c r="Q52" s="502"/>
      <c r="R52" s="503"/>
      <c r="S52" s="487">
        <f t="shared" si="17"/>
        <v>0</v>
      </c>
      <c r="T52" s="542"/>
      <c r="U52" s="503"/>
      <c r="V52" s="487">
        <f t="shared" si="18"/>
        <v>0</v>
      </c>
      <c r="W52" s="502"/>
      <c r="X52" s="503"/>
      <c r="Y52" s="486"/>
    </row>
    <row r="53" spans="2:25" s="461" customFormat="1" ht="15.75" customHeight="1">
      <c r="B53" s="1258"/>
      <c r="C53" s="517"/>
      <c r="D53" s="517"/>
      <c r="E53" s="518"/>
      <c r="F53" s="521" t="s">
        <v>711</v>
      </c>
      <c r="G53" s="487">
        <f t="shared" si="11"/>
        <v>0</v>
      </c>
      <c r="H53" s="488">
        <f t="shared" si="12"/>
        <v>0</v>
      </c>
      <c r="I53" s="488">
        <f t="shared" si="13"/>
        <v>0</v>
      </c>
      <c r="J53" s="487">
        <f t="shared" si="14"/>
        <v>0</v>
      </c>
      <c r="K53" s="502"/>
      <c r="L53" s="503"/>
      <c r="M53" s="487">
        <f t="shared" si="15"/>
        <v>0</v>
      </c>
      <c r="N53" s="502"/>
      <c r="O53" s="503"/>
      <c r="P53" s="487">
        <f t="shared" si="16"/>
        <v>0</v>
      </c>
      <c r="Q53" s="502"/>
      <c r="R53" s="503"/>
      <c r="S53" s="487">
        <f t="shared" si="17"/>
        <v>0</v>
      </c>
      <c r="T53" s="542"/>
      <c r="U53" s="503"/>
      <c r="V53" s="487">
        <f t="shared" si="18"/>
        <v>0</v>
      </c>
      <c r="W53" s="502"/>
      <c r="X53" s="503"/>
      <c r="Y53" s="486"/>
    </row>
    <row r="54" spans="2:25" s="461" customFormat="1" ht="15.75" customHeight="1">
      <c r="B54" s="1258"/>
      <c r="C54" s="517"/>
      <c r="D54" s="517"/>
      <c r="E54" s="518"/>
      <c r="F54" s="521" t="s">
        <v>710</v>
      </c>
      <c r="G54" s="487">
        <f t="shared" si="11"/>
        <v>0</v>
      </c>
      <c r="H54" s="488">
        <f t="shared" si="12"/>
        <v>0</v>
      </c>
      <c r="I54" s="488">
        <f t="shared" si="13"/>
        <v>0</v>
      </c>
      <c r="J54" s="487">
        <f t="shared" si="14"/>
        <v>0</v>
      </c>
      <c r="K54" s="502"/>
      <c r="L54" s="503"/>
      <c r="M54" s="487">
        <f t="shared" si="15"/>
        <v>0</v>
      </c>
      <c r="N54" s="502"/>
      <c r="O54" s="503"/>
      <c r="P54" s="487">
        <f t="shared" si="16"/>
        <v>0</v>
      </c>
      <c r="Q54" s="502"/>
      <c r="R54" s="503"/>
      <c r="S54" s="487">
        <f t="shared" si="17"/>
        <v>0</v>
      </c>
      <c r="T54" s="542"/>
      <c r="U54" s="503"/>
      <c r="V54" s="487">
        <f t="shared" si="18"/>
        <v>0</v>
      </c>
      <c r="W54" s="502"/>
      <c r="X54" s="503"/>
      <c r="Y54" s="486"/>
    </row>
    <row r="55" spans="2:25" s="461" customFormat="1" ht="15.75" customHeight="1">
      <c r="B55" s="1258"/>
      <c r="C55" s="517"/>
      <c r="D55" s="517"/>
      <c r="E55" s="518"/>
      <c r="F55" s="521" t="s">
        <v>709</v>
      </c>
      <c r="G55" s="487">
        <f t="shared" si="11"/>
        <v>0</v>
      </c>
      <c r="H55" s="488">
        <f t="shared" si="12"/>
        <v>0</v>
      </c>
      <c r="I55" s="488">
        <f t="shared" si="13"/>
        <v>0</v>
      </c>
      <c r="J55" s="487">
        <f t="shared" si="14"/>
        <v>0</v>
      </c>
      <c r="K55" s="502"/>
      <c r="L55" s="503"/>
      <c r="M55" s="487">
        <f t="shared" si="15"/>
        <v>0</v>
      </c>
      <c r="N55" s="502"/>
      <c r="O55" s="503"/>
      <c r="P55" s="487">
        <f t="shared" si="16"/>
        <v>0</v>
      </c>
      <c r="Q55" s="502"/>
      <c r="R55" s="503"/>
      <c r="S55" s="487">
        <f t="shared" si="17"/>
        <v>0</v>
      </c>
      <c r="T55" s="542"/>
      <c r="U55" s="503"/>
      <c r="V55" s="487">
        <f t="shared" si="18"/>
        <v>0</v>
      </c>
      <c r="W55" s="502"/>
      <c r="X55" s="503"/>
      <c r="Y55" s="486"/>
    </row>
    <row r="56" spans="2:25" s="461" customFormat="1" ht="15.75" customHeight="1">
      <c r="B56" s="1258"/>
      <c r="C56" s="517"/>
      <c r="D56" s="517"/>
      <c r="E56" s="518" t="s">
        <v>708</v>
      </c>
      <c r="F56" s="523" t="s">
        <v>653</v>
      </c>
      <c r="G56" s="487">
        <f t="shared" si="11"/>
        <v>0</v>
      </c>
      <c r="H56" s="488">
        <f t="shared" si="12"/>
        <v>0</v>
      </c>
      <c r="I56" s="488">
        <f t="shared" si="13"/>
        <v>0</v>
      </c>
      <c r="J56" s="487">
        <f t="shared" si="14"/>
        <v>0</v>
      </c>
      <c r="K56" s="502"/>
      <c r="L56" s="503"/>
      <c r="M56" s="487">
        <f t="shared" si="15"/>
        <v>0</v>
      </c>
      <c r="N56" s="502"/>
      <c r="O56" s="503"/>
      <c r="P56" s="487">
        <f t="shared" si="16"/>
        <v>0</v>
      </c>
      <c r="Q56" s="502"/>
      <c r="R56" s="503"/>
      <c r="S56" s="487">
        <f t="shared" si="17"/>
        <v>0</v>
      </c>
      <c r="T56" s="543"/>
      <c r="U56" s="503"/>
      <c r="V56" s="487">
        <f t="shared" si="18"/>
        <v>0</v>
      </c>
      <c r="W56" s="502"/>
      <c r="X56" s="503"/>
      <c r="Y56" s="486"/>
    </row>
    <row r="57" spans="2:25" s="461" customFormat="1" ht="15.75" customHeight="1">
      <c r="B57" s="1258"/>
      <c r="C57" s="522"/>
      <c r="D57" s="524"/>
      <c r="E57" s="518" t="s">
        <v>688</v>
      </c>
      <c r="F57" s="525" t="s">
        <v>651</v>
      </c>
      <c r="G57" s="487">
        <f t="shared" si="11"/>
        <v>0</v>
      </c>
      <c r="H57" s="488">
        <f t="shared" si="12"/>
        <v>0</v>
      </c>
      <c r="I57" s="488">
        <f t="shared" si="13"/>
        <v>0</v>
      </c>
      <c r="J57" s="487">
        <f t="shared" si="14"/>
        <v>0</v>
      </c>
      <c r="K57" s="504"/>
      <c r="L57" s="505"/>
      <c r="M57" s="487">
        <f t="shared" si="15"/>
        <v>0</v>
      </c>
      <c r="N57" s="504"/>
      <c r="O57" s="505"/>
      <c r="P57" s="487">
        <f t="shared" si="16"/>
        <v>0</v>
      </c>
      <c r="Q57" s="504"/>
      <c r="R57" s="505"/>
      <c r="S57" s="487">
        <f t="shared" si="17"/>
        <v>0</v>
      </c>
      <c r="T57" s="504"/>
      <c r="U57" s="505"/>
      <c r="V57" s="487">
        <f t="shared" si="18"/>
        <v>0</v>
      </c>
      <c r="W57" s="504"/>
      <c r="X57" s="505"/>
      <c r="Y57" s="481"/>
    </row>
    <row r="58" spans="2:25" s="461" customFormat="1" ht="15.75" customHeight="1">
      <c r="B58" s="1258"/>
      <c r="C58" s="522"/>
      <c r="D58" s="524"/>
      <c r="E58" s="518" t="s">
        <v>687</v>
      </c>
      <c r="F58" s="525" t="s">
        <v>649</v>
      </c>
      <c r="G58" s="485">
        <f t="shared" si="11"/>
        <v>0</v>
      </c>
      <c r="H58" s="484">
        <f t="shared" si="12"/>
        <v>0</v>
      </c>
      <c r="I58" s="483">
        <f t="shared" si="13"/>
        <v>0</v>
      </c>
      <c r="J58" s="482">
        <f t="shared" si="14"/>
        <v>0</v>
      </c>
      <c r="K58" s="504"/>
      <c r="L58" s="505"/>
      <c r="M58" s="482">
        <f t="shared" si="15"/>
        <v>0</v>
      </c>
      <c r="N58" s="504"/>
      <c r="O58" s="505"/>
      <c r="P58" s="482">
        <f t="shared" si="16"/>
        <v>0</v>
      </c>
      <c r="Q58" s="504"/>
      <c r="R58" s="505"/>
      <c r="S58" s="482">
        <f t="shared" si="17"/>
        <v>0</v>
      </c>
      <c r="T58" s="504"/>
      <c r="U58" s="505"/>
      <c r="V58" s="482">
        <f t="shared" si="18"/>
        <v>0</v>
      </c>
      <c r="W58" s="504"/>
      <c r="X58" s="505"/>
      <c r="Y58" s="481"/>
    </row>
    <row r="59" spans="2:25" s="461" customFormat="1" ht="15.75" customHeight="1">
      <c r="B59" s="1258"/>
      <c r="C59" s="522"/>
      <c r="D59" s="524"/>
      <c r="E59" s="518" t="s">
        <v>686</v>
      </c>
      <c r="F59" s="525" t="s">
        <v>647</v>
      </c>
      <c r="G59" s="485">
        <f t="shared" si="11"/>
        <v>0</v>
      </c>
      <c r="H59" s="484">
        <f t="shared" si="12"/>
        <v>0</v>
      </c>
      <c r="I59" s="483">
        <f t="shared" si="13"/>
        <v>0</v>
      </c>
      <c r="J59" s="482">
        <f t="shared" si="14"/>
        <v>0</v>
      </c>
      <c r="K59" s="504"/>
      <c r="L59" s="505"/>
      <c r="M59" s="482">
        <f t="shared" si="15"/>
        <v>0</v>
      </c>
      <c r="N59" s="504"/>
      <c r="O59" s="505"/>
      <c r="P59" s="482">
        <f t="shared" si="16"/>
        <v>0</v>
      </c>
      <c r="Q59" s="504"/>
      <c r="R59" s="505"/>
      <c r="S59" s="482">
        <f t="shared" si="17"/>
        <v>0</v>
      </c>
      <c r="T59" s="504"/>
      <c r="U59" s="505"/>
      <c r="V59" s="482">
        <f t="shared" si="18"/>
        <v>0</v>
      </c>
      <c r="W59" s="504"/>
      <c r="X59" s="505"/>
      <c r="Y59" s="481"/>
    </row>
    <row r="60" spans="2:25" s="461" customFormat="1" ht="15.75" customHeight="1">
      <c r="B60" s="1258"/>
      <c r="C60" s="527" t="s">
        <v>646</v>
      </c>
      <c r="D60" s="533"/>
      <c r="E60" s="1259" t="s">
        <v>645</v>
      </c>
      <c r="F60" s="1260"/>
      <c r="G60" s="476">
        <f>SUM(G36:G59)</f>
        <v>0</v>
      </c>
      <c r="H60" s="475"/>
      <c r="I60" s="474"/>
      <c r="J60" s="476">
        <f>SUM(J36:J59)</f>
        <v>0</v>
      </c>
      <c r="K60" s="475"/>
      <c r="L60" s="474"/>
      <c r="M60" s="476">
        <f>SUM(M36:M59)</f>
        <v>0</v>
      </c>
      <c r="N60" s="475"/>
      <c r="O60" s="474"/>
      <c r="P60" s="476">
        <f>SUM(P36:P59)</f>
        <v>0</v>
      </c>
      <c r="Q60" s="475"/>
      <c r="R60" s="474"/>
      <c r="S60" s="476">
        <f>SUM(S36:S59)</f>
        <v>0</v>
      </c>
      <c r="T60" s="475"/>
      <c r="U60" s="474"/>
      <c r="V60" s="476">
        <f>SUM(V36:V59)</f>
        <v>0</v>
      </c>
      <c r="W60" s="475"/>
      <c r="X60" s="474"/>
      <c r="Y60" s="473"/>
    </row>
    <row r="61" spans="2:25" s="461" customFormat="1" ht="15.75" customHeight="1">
      <c r="B61" s="1258"/>
      <c r="C61" s="534"/>
      <c r="D61" s="530">
        <f>D33</f>
        <v>0.1</v>
      </c>
      <c r="E61" s="517"/>
      <c r="F61" s="535" t="s">
        <v>644</v>
      </c>
      <c r="G61" s="480">
        <f>G60*$D$61</f>
        <v>0</v>
      </c>
      <c r="H61" s="479"/>
      <c r="I61" s="478"/>
      <c r="J61" s="480">
        <f>J60*$D$61</f>
        <v>0</v>
      </c>
      <c r="K61" s="479"/>
      <c r="L61" s="478"/>
      <c r="M61" s="480">
        <f>M60*$D$61</f>
        <v>0</v>
      </c>
      <c r="N61" s="479"/>
      <c r="O61" s="478"/>
      <c r="P61" s="480">
        <f>P60*$D$61</f>
        <v>0</v>
      </c>
      <c r="Q61" s="479"/>
      <c r="R61" s="478"/>
      <c r="S61" s="480">
        <f>S60*$D$61</f>
        <v>0</v>
      </c>
      <c r="T61" s="479"/>
      <c r="U61" s="478"/>
      <c r="V61" s="480">
        <f>V60*$D$61</f>
        <v>0</v>
      </c>
      <c r="W61" s="479"/>
      <c r="X61" s="478"/>
      <c r="Y61" s="477"/>
    </row>
    <row r="62" spans="2:25" s="461" customFormat="1" ht="15.75" customHeight="1">
      <c r="B62" s="1255" t="s">
        <v>643</v>
      </c>
      <c r="C62" s="1256"/>
      <c r="D62" s="1256"/>
      <c r="E62" s="1256"/>
      <c r="F62" s="1257"/>
      <c r="G62" s="476">
        <f>SUM(G60:G61)</f>
        <v>0</v>
      </c>
      <c r="H62" s="475"/>
      <c r="I62" s="474"/>
      <c r="J62" s="476">
        <f>SUM(J60:J61)</f>
        <v>0</v>
      </c>
      <c r="K62" s="475"/>
      <c r="L62" s="474"/>
      <c r="M62" s="476">
        <f>SUM(M60:M61)</f>
        <v>0</v>
      </c>
      <c r="N62" s="475"/>
      <c r="O62" s="474"/>
      <c r="P62" s="476">
        <f>SUM(P60:P61)</f>
        <v>0</v>
      </c>
      <c r="Q62" s="475"/>
      <c r="R62" s="474"/>
      <c r="S62" s="476">
        <f>SUM(S60:S61)</f>
        <v>0</v>
      </c>
      <c r="T62" s="475"/>
      <c r="U62" s="474"/>
      <c r="V62" s="476">
        <f>SUM(V60:V61)</f>
        <v>0</v>
      </c>
      <c r="W62" s="475"/>
      <c r="X62" s="474"/>
      <c r="Y62" s="473"/>
    </row>
    <row r="63" spans="2:25" s="461" customFormat="1" ht="15.75" customHeight="1" thickBot="1">
      <c r="B63" s="1269" t="s">
        <v>642</v>
      </c>
      <c r="C63" s="1270"/>
      <c r="D63" s="1270"/>
      <c r="E63" s="1270"/>
      <c r="F63" s="1271"/>
      <c r="G63" s="472" t="e">
        <f>SUM(J63,M63,S63,V63)</f>
        <v>#DIV/0!</v>
      </c>
      <c r="H63" s="471"/>
      <c r="I63" s="470"/>
      <c r="J63" s="472" t="e">
        <f>+J62/$G62</f>
        <v>#DIV/0!</v>
      </c>
      <c r="K63" s="471"/>
      <c r="L63" s="470"/>
      <c r="M63" s="472" t="e">
        <f>+M62/$G62</f>
        <v>#DIV/0!</v>
      </c>
      <c r="N63" s="471"/>
      <c r="O63" s="470"/>
      <c r="P63" s="472" t="e">
        <f>+P62/$G62</f>
        <v>#DIV/0!</v>
      </c>
      <c r="Q63" s="471"/>
      <c r="R63" s="470"/>
      <c r="S63" s="472" t="e">
        <f>+S62/$G62</f>
        <v>#DIV/0!</v>
      </c>
      <c r="T63" s="471"/>
      <c r="U63" s="470"/>
      <c r="V63" s="472" t="e">
        <f>+V62/$G62</f>
        <v>#DIV/0!</v>
      </c>
      <c r="W63" s="471"/>
      <c r="X63" s="470"/>
      <c r="Y63" s="462"/>
    </row>
    <row r="64" spans="2:25" s="461" customFormat="1" ht="15.75" customHeight="1">
      <c r="B64" s="536"/>
      <c r="C64" s="537" t="s">
        <v>641</v>
      </c>
      <c r="D64" s="537"/>
      <c r="E64" s="537"/>
      <c r="F64" s="537"/>
      <c r="G64" s="469">
        <f>SUM(G34,G62)</f>
        <v>0</v>
      </c>
      <c r="H64" s="468"/>
      <c r="I64" s="467"/>
      <c r="J64" s="469">
        <f>SUM(J34,J62)</f>
        <v>0</v>
      </c>
      <c r="K64" s="468"/>
      <c r="L64" s="467"/>
      <c r="M64" s="469">
        <f>SUM(M34,M62)</f>
        <v>0</v>
      </c>
      <c r="N64" s="468"/>
      <c r="O64" s="467"/>
      <c r="P64" s="469">
        <f>SUM(P34,P62)</f>
        <v>0</v>
      </c>
      <c r="Q64" s="468"/>
      <c r="R64" s="467"/>
      <c r="S64" s="469">
        <f>SUM(S34,S62)</f>
        <v>0</v>
      </c>
      <c r="T64" s="468"/>
      <c r="U64" s="467"/>
      <c r="V64" s="469">
        <f>SUM(V34,V62)</f>
        <v>0</v>
      </c>
      <c r="W64" s="468"/>
      <c r="X64" s="467"/>
      <c r="Y64" s="466"/>
    </row>
    <row r="65" spans="2:25" s="461" customFormat="1" ht="15.75" customHeight="1" thickBot="1">
      <c r="B65" s="1051"/>
      <c r="C65" s="538"/>
      <c r="D65" s="538"/>
      <c r="E65" s="538"/>
      <c r="F65" s="539" t="s">
        <v>640</v>
      </c>
      <c r="G65" s="465" t="e">
        <f>SUM(J65,M65,S65,V65)</f>
        <v>#DIV/0!</v>
      </c>
      <c r="H65" s="464"/>
      <c r="I65" s="463"/>
      <c r="J65" s="465" t="e">
        <f>+J64/$G64</f>
        <v>#DIV/0!</v>
      </c>
      <c r="K65" s="464"/>
      <c r="L65" s="463"/>
      <c r="M65" s="465" t="e">
        <f>+M64/$G64</f>
        <v>#DIV/0!</v>
      </c>
      <c r="N65" s="464"/>
      <c r="O65" s="463"/>
      <c r="P65" s="465" t="e">
        <f>+P64/$G64</f>
        <v>#DIV/0!</v>
      </c>
      <c r="Q65" s="464"/>
      <c r="R65" s="463"/>
      <c r="S65" s="465" t="e">
        <f>+S64/$G64</f>
        <v>#DIV/0!</v>
      </c>
      <c r="T65" s="464"/>
      <c r="U65" s="463"/>
      <c r="V65" s="465" t="e">
        <f>+V64/$G64</f>
        <v>#DIV/0!</v>
      </c>
      <c r="W65" s="464"/>
      <c r="X65" s="463"/>
      <c r="Y65" s="462"/>
    </row>
    <row r="66" spans="2:25" s="461" customFormat="1" ht="15.75" customHeight="1" thickBot="1">
      <c r="B66" s="555"/>
      <c r="C66" s="556"/>
      <c r="D66" s="556"/>
      <c r="E66" s="556"/>
      <c r="F66" s="557"/>
      <c r="G66" s="558"/>
      <c r="H66" s="558"/>
      <c r="I66" s="558"/>
      <c r="J66" s="558"/>
      <c r="K66" s="558"/>
      <c r="L66" s="558"/>
      <c r="M66" s="558"/>
      <c r="N66" s="558"/>
      <c r="O66" s="558"/>
      <c r="P66" s="558"/>
      <c r="Q66" s="558"/>
      <c r="R66" s="558"/>
      <c r="S66" s="558"/>
      <c r="T66" s="558"/>
      <c r="U66" s="558"/>
      <c r="V66" s="558"/>
      <c r="W66" s="558"/>
      <c r="X66" s="558"/>
      <c r="Y66" s="558"/>
    </row>
    <row r="67" spans="2:25" s="461" customFormat="1" ht="15.75" customHeight="1">
      <c r="B67" s="555"/>
      <c r="C67" s="556"/>
      <c r="D67" s="556"/>
      <c r="E67" s="556"/>
      <c r="F67" s="557"/>
      <c r="G67" s="558"/>
      <c r="H67" s="558"/>
      <c r="I67" s="558"/>
      <c r="J67" s="558"/>
      <c r="K67" s="558"/>
      <c r="L67" s="558"/>
      <c r="M67" s="558"/>
      <c r="N67" s="558"/>
      <c r="O67" s="558"/>
      <c r="P67" s="558"/>
      <c r="Q67" s="558"/>
      <c r="R67" s="558"/>
      <c r="S67" s="558"/>
      <c r="T67" s="558"/>
      <c r="U67" s="1246" t="s">
        <v>168</v>
      </c>
      <c r="V67" s="1247"/>
      <c r="W67" s="1247"/>
      <c r="X67" s="1247"/>
      <c r="Y67" s="1248"/>
    </row>
    <row r="68" spans="2:25" s="461" customFormat="1" ht="15.75" customHeight="1" thickBot="1">
      <c r="B68" s="555"/>
      <c r="C68" s="556"/>
      <c r="D68" s="556"/>
      <c r="E68" s="556"/>
      <c r="F68" s="557"/>
      <c r="G68" s="558"/>
      <c r="H68" s="558"/>
      <c r="I68" s="558"/>
      <c r="J68" s="558"/>
      <c r="K68" s="558"/>
      <c r="L68" s="558"/>
      <c r="M68" s="558"/>
      <c r="N68" s="558"/>
      <c r="O68" s="558"/>
      <c r="P68" s="558"/>
      <c r="Q68" s="558"/>
      <c r="R68" s="558"/>
      <c r="S68" s="558"/>
      <c r="T68" s="558"/>
      <c r="U68" s="1249"/>
      <c r="V68" s="1250"/>
      <c r="W68" s="1250"/>
      <c r="X68" s="1250"/>
      <c r="Y68" s="1251"/>
    </row>
    <row r="69" spans="2:25" s="461" customFormat="1" ht="6.05" customHeight="1">
      <c r="B69" s="499"/>
      <c r="C69" s="499"/>
      <c r="D69" s="499"/>
      <c r="E69" s="499"/>
      <c r="F69" s="499"/>
      <c r="G69" s="499"/>
      <c r="H69" s="499"/>
      <c r="I69" s="499"/>
      <c r="J69" s="499"/>
      <c r="K69" s="499"/>
      <c r="L69" s="499"/>
      <c r="M69" s="499"/>
      <c r="N69" s="499"/>
      <c r="O69" s="499"/>
      <c r="P69" s="499"/>
      <c r="Q69" s="499"/>
      <c r="R69" s="499"/>
      <c r="S69" s="499"/>
      <c r="T69" s="499"/>
      <c r="U69" s="499"/>
      <c r="V69" s="499"/>
      <c r="W69" s="499"/>
      <c r="X69" s="499"/>
      <c r="Y69" s="499"/>
    </row>
    <row r="70" spans="2:25" s="461" customFormat="1" ht="20.3" customHeight="1" thickBot="1">
      <c r="B70" s="498" t="s">
        <v>707</v>
      </c>
      <c r="C70" s="497"/>
      <c r="D70" s="497"/>
      <c r="E70" s="497"/>
      <c r="F70" s="497"/>
      <c r="G70" s="496"/>
      <c r="H70" s="496"/>
      <c r="I70" s="496"/>
      <c r="J70" s="497"/>
      <c r="K70" s="497"/>
      <c r="L70" s="497"/>
      <c r="M70" s="497"/>
      <c r="N70" s="497"/>
      <c r="O70" s="497"/>
      <c r="P70" s="497"/>
      <c r="Q70" s="497"/>
      <c r="R70" s="497"/>
      <c r="S70" s="496"/>
      <c r="T70" s="496"/>
      <c r="U70" s="496"/>
      <c r="V70" s="497"/>
      <c r="W70" s="497"/>
      <c r="X70" s="497"/>
      <c r="Y70" s="496" t="s">
        <v>676</v>
      </c>
    </row>
    <row r="71" spans="2:25" s="461" customFormat="1" ht="12.9">
      <c r="B71" s="506"/>
      <c r="C71" s="1273" t="s">
        <v>675</v>
      </c>
      <c r="D71" s="1262"/>
      <c r="E71" s="1262"/>
      <c r="F71" s="1263"/>
      <c r="G71" s="1261" t="s">
        <v>674</v>
      </c>
      <c r="H71" s="1262"/>
      <c r="I71" s="1263"/>
      <c r="J71" s="1261" t="s">
        <v>731</v>
      </c>
      <c r="K71" s="1262"/>
      <c r="L71" s="1263"/>
      <c r="M71" s="1261" t="s">
        <v>732</v>
      </c>
      <c r="N71" s="1262"/>
      <c r="O71" s="1263"/>
      <c r="P71" s="1261" t="s">
        <v>733</v>
      </c>
      <c r="Q71" s="1262"/>
      <c r="R71" s="1263"/>
      <c r="S71" s="1261" t="s">
        <v>734</v>
      </c>
      <c r="T71" s="1262"/>
      <c r="U71" s="1263"/>
      <c r="V71" s="1261" t="s">
        <v>735</v>
      </c>
      <c r="W71" s="1262"/>
      <c r="X71" s="1263"/>
      <c r="Y71" s="507"/>
    </row>
    <row r="72" spans="2:25" s="461" customFormat="1" ht="12.9">
      <c r="B72" s="508"/>
      <c r="C72" s="1274"/>
      <c r="D72" s="1275"/>
      <c r="E72" s="1275"/>
      <c r="F72" s="1276"/>
      <c r="G72" s="1277"/>
      <c r="H72" s="1265"/>
      <c r="I72" s="1266"/>
      <c r="J72" s="1264"/>
      <c r="K72" s="1265"/>
      <c r="L72" s="1266"/>
      <c r="M72" s="1264"/>
      <c r="N72" s="1265"/>
      <c r="O72" s="1266"/>
      <c r="P72" s="1264"/>
      <c r="Q72" s="1265"/>
      <c r="R72" s="1266"/>
      <c r="S72" s="1264"/>
      <c r="T72" s="1265"/>
      <c r="U72" s="1266"/>
      <c r="V72" s="1264"/>
      <c r="W72" s="1265"/>
      <c r="X72" s="1266"/>
      <c r="Y72" s="509" t="s">
        <v>673</v>
      </c>
    </row>
    <row r="73" spans="2:25" s="461" customFormat="1" ht="15.75" customHeight="1" thickBot="1">
      <c r="B73" s="510"/>
      <c r="C73" s="511" t="s">
        <v>672</v>
      </c>
      <c r="D73" s="511" t="s">
        <v>671</v>
      </c>
      <c r="E73" s="512"/>
      <c r="F73" s="1052" t="s">
        <v>670</v>
      </c>
      <c r="G73" s="513" t="s">
        <v>163</v>
      </c>
      <c r="H73" s="514" t="s">
        <v>669</v>
      </c>
      <c r="I73" s="515" t="s">
        <v>668</v>
      </c>
      <c r="J73" s="513" t="s">
        <v>163</v>
      </c>
      <c r="K73" s="514" t="s">
        <v>669</v>
      </c>
      <c r="L73" s="515" t="s">
        <v>668</v>
      </c>
      <c r="M73" s="513" t="s">
        <v>163</v>
      </c>
      <c r="N73" s="514" t="s">
        <v>669</v>
      </c>
      <c r="O73" s="515" t="s">
        <v>668</v>
      </c>
      <c r="P73" s="513" t="s">
        <v>163</v>
      </c>
      <c r="Q73" s="514" t="s">
        <v>669</v>
      </c>
      <c r="R73" s="515" t="s">
        <v>668</v>
      </c>
      <c r="S73" s="513" t="s">
        <v>163</v>
      </c>
      <c r="T73" s="514" t="s">
        <v>669</v>
      </c>
      <c r="U73" s="515" t="s">
        <v>668</v>
      </c>
      <c r="V73" s="513" t="s">
        <v>163</v>
      </c>
      <c r="W73" s="514" t="s">
        <v>669</v>
      </c>
      <c r="X73" s="515" t="s">
        <v>668</v>
      </c>
      <c r="Y73" s="516"/>
    </row>
    <row r="74" spans="2:25" s="461" customFormat="1" ht="15.75" customHeight="1">
      <c r="B74" s="1267" t="s">
        <v>667</v>
      </c>
      <c r="C74" s="517" t="s">
        <v>662</v>
      </c>
      <c r="D74" s="517" t="s">
        <v>661</v>
      </c>
      <c r="E74" s="518" t="s">
        <v>660</v>
      </c>
      <c r="F74" s="519" t="s">
        <v>706</v>
      </c>
      <c r="G74" s="487">
        <f t="shared" ref="G74:G94" si="19">SUM(H74:I74)</f>
        <v>0</v>
      </c>
      <c r="H74" s="488">
        <f t="shared" ref="H74:H94" si="20">SUM(K74,N74,T74,W74)</f>
        <v>0</v>
      </c>
      <c r="I74" s="488">
        <f t="shared" ref="I74:I94" si="21">SUM(L74,O74,U74,X74)</f>
        <v>0</v>
      </c>
      <c r="J74" s="487">
        <f t="shared" ref="J74:J94" si="22">SUM(K74:L74)</f>
        <v>0</v>
      </c>
      <c r="K74" s="502"/>
      <c r="L74" s="503"/>
      <c r="M74" s="487">
        <f>SUM(N74:O74)</f>
        <v>0</v>
      </c>
      <c r="N74" s="502"/>
      <c r="O74" s="503"/>
      <c r="P74" s="487">
        <f>SUM(Q74:R74)</f>
        <v>0</v>
      </c>
      <c r="Q74" s="502"/>
      <c r="R74" s="503"/>
      <c r="S74" s="487">
        <f t="shared" ref="S74:S94" si="23">SUM(T74:U74)</f>
        <v>0</v>
      </c>
      <c r="T74" s="502"/>
      <c r="U74" s="503"/>
      <c r="V74" s="487">
        <f t="shared" ref="V74:V94" si="24">SUM(W74:X74)</f>
        <v>0</v>
      </c>
      <c r="W74" s="502"/>
      <c r="X74" s="503"/>
      <c r="Y74" s="486"/>
    </row>
    <row r="75" spans="2:25" s="461" customFormat="1" ht="15.75" customHeight="1">
      <c r="B75" s="1258"/>
      <c r="C75" s="517"/>
      <c r="D75" s="517"/>
      <c r="E75" s="518" t="s">
        <v>705</v>
      </c>
      <c r="F75" s="519" t="s">
        <v>704</v>
      </c>
      <c r="G75" s="487">
        <f t="shared" si="19"/>
        <v>0</v>
      </c>
      <c r="H75" s="488">
        <f t="shared" si="20"/>
        <v>0</v>
      </c>
      <c r="I75" s="488">
        <f t="shared" si="21"/>
        <v>0</v>
      </c>
      <c r="J75" s="487">
        <f t="shared" si="22"/>
        <v>0</v>
      </c>
      <c r="K75" s="502"/>
      <c r="L75" s="503"/>
      <c r="M75" s="482">
        <f t="shared" ref="M75:M80" si="25">SUM(N75:O75)</f>
        <v>0</v>
      </c>
      <c r="N75" s="502"/>
      <c r="O75" s="503"/>
      <c r="P75" s="482">
        <f t="shared" ref="P75:P80" si="26">SUM(Q75:R75)</f>
        <v>0</v>
      </c>
      <c r="Q75" s="502"/>
      <c r="R75" s="503"/>
      <c r="S75" s="487">
        <f t="shared" si="23"/>
        <v>0</v>
      </c>
      <c r="T75" s="502"/>
      <c r="U75" s="503"/>
      <c r="V75" s="487">
        <f t="shared" si="24"/>
        <v>0</v>
      </c>
      <c r="W75" s="502"/>
      <c r="X75" s="503"/>
      <c r="Y75" s="486"/>
    </row>
    <row r="76" spans="2:25" s="461" customFormat="1" ht="15.75" customHeight="1">
      <c r="B76" s="1258"/>
      <c r="C76" s="517"/>
      <c r="D76" s="517"/>
      <c r="E76" s="518" t="s">
        <v>703</v>
      </c>
      <c r="F76" s="519" t="s">
        <v>702</v>
      </c>
      <c r="G76" s="487">
        <f t="shared" si="19"/>
        <v>0</v>
      </c>
      <c r="H76" s="488">
        <f t="shared" si="20"/>
        <v>0</v>
      </c>
      <c r="I76" s="488">
        <f t="shared" si="21"/>
        <v>0</v>
      </c>
      <c r="J76" s="487">
        <f t="shared" si="22"/>
        <v>0</v>
      </c>
      <c r="K76" s="502"/>
      <c r="L76" s="503"/>
      <c r="M76" s="482">
        <f t="shared" si="25"/>
        <v>0</v>
      </c>
      <c r="N76" s="502"/>
      <c r="O76" s="503"/>
      <c r="P76" s="482">
        <f t="shared" si="26"/>
        <v>0</v>
      </c>
      <c r="Q76" s="502"/>
      <c r="R76" s="503"/>
      <c r="S76" s="487">
        <f t="shared" si="23"/>
        <v>0</v>
      </c>
      <c r="T76" s="502"/>
      <c r="U76" s="503"/>
      <c r="V76" s="487">
        <f t="shared" si="24"/>
        <v>0</v>
      </c>
      <c r="W76" s="502"/>
      <c r="X76" s="503"/>
      <c r="Y76" s="486"/>
    </row>
    <row r="77" spans="2:25" s="461" customFormat="1" ht="15.75" customHeight="1">
      <c r="B77" s="1258"/>
      <c r="C77" s="517"/>
      <c r="D77" s="517"/>
      <c r="E77" s="518"/>
      <c r="F77" s="520" t="s">
        <v>701</v>
      </c>
      <c r="G77" s="487">
        <f t="shared" si="19"/>
        <v>0</v>
      </c>
      <c r="H77" s="488">
        <f t="shared" si="20"/>
        <v>0</v>
      </c>
      <c r="I77" s="488">
        <f t="shared" si="21"/>
        <v>0</v>
      </c>
      <c r="J77" s="487">
        <f t="shared" si="22"/>
        <v>0</v>
      </c>
      <c r="K77" s="502"/>
      <c r="L77" s="503"/>
      <c r="M77" s="482">
        <f t="shared" si="25"/>
        <v>0</v>
      </c>
      <c r="N77" s="502"/>
      <c r="O77" s="503"/>
      <c r="P77" s="482">
        <f t="shared" si="26"/>
        <v>0</v>
      </c>
      <c r="Q77" s="502"/>
      <c r="R77" s="503"/>
      <c r="S77" s="487">
        <f t="shared" si="23"/>
        <v>0</v>
      </c>
      <c r="T77" s="502"/>
      <c r="U77" s="503"/>
      <c r="V77" s="487">
        <f t="shared" si="24"/>
        <v>0</v>
      </c>
      <c r="W77" s="502"/>
      <c r="X77" s="503"/>
      <c r="Y77" s="486"/>
    </row>
    <row r="78" spans="2:25" s="461" customFormat="1" ht="15.75" customHeight="1">
      <c r="B78" s="1258"/>
      <c r="C78" s="517"/>
      <c r="D78" s="517"/>
      <c r="E78" s="518"/>
      <c r="F78" s="520" t="s">
        <v>700</v>
      </c>
      <c r="G78" s="487">
        <f t="shared" si="19"/>
        <v>0</v>
      </c>
      <c r="H78" s="488">
        <f t="shared" si="20"/>
        <v>0</v>
      </c>
      <c r="I78" s="488">
        <f t="shared" si="21"/>
        <v>0</v>
      </c>
      <c r="J78" s="487">
        <f t="shared" si="22"/>
        <v>0</v>
      </c>
      <c r="K78" s="502"/>
      <c r="L78" s="503"/>
      <c r="M78" s="482">
        <f t="shared" si="25"/>
        <v>0</v>
      </c>
      <c r="N78" s="502"/>
      <c r="O78" s="503"/>
      <c r="P78" s="482">
        <f t="shared" si="26"/>
        <v>0</v>
      </c>
      <c r="Q78" s="502"/>
      <c r="R78" s="503"/>
      <c r="S78" s="487">
        <f t="shared" si="23"/>
        <v>0</v>
      </c>
      <c r="T78" s="502"/>
      <c r="U78" s="503"/>
      <c r="V78" s="487">
        <f t="shared" si="24"/>
        <v>0</v>
      </c>
      <c r="W78" s="502"/>
      <c r="X78" s="503"/>
      <c r="Y78" s="486"/>
    </row>
    <row r="79" spans="2:25" s="461" customFormat="1" ht="15.75" customHeight="1">
      <c r="B79" s="1258"/>
      <c r="C79" s="517"/>
      <c r="D79" s="517"/>
      <c r="E79" s="518"/>
      <c r="F79" s="521" t="s">
        <v>699</v>
      </c>
      <c r="G79" s="487">
        <f t="shared" si="19"/>
        <v>0</v>
      </c>
      <c r="H79" s="488">
        <f t="shared" si="20"/>
        <v>0</v>
      </c>
      <c r="I79" s="488">
        <f t="shared" si="21"/>
        <v>0</v>
      </c>
      <c r="J79" s="487">
        <f t="shared" si="22"/>
        <v>0</v>
      </c>
      <c r="K79" s="502"/>
      <c r="L79" s="503"/>
      <c r="M79" s="482">
        <f t="shared" si="25"/>
        <v>0</v>
      </c>
      <c r="N79" s="502"/>
      <c r="O79" s="503"/>
      <c r="P79" s="482">
        <f t="shared" si="26"/>
        <v>0</v>
      </c>
      <c r="Q79" s="502"/>
      <c r="R79" s="503"/>
      <c r="S79" s="487">
        <f t="shared" si="23"/>
        <v>0</v>
      </c>
      <c r="T79" s="502"/>
      <c r="U79" s="503"/>
      <c r="V79" s="487">
        <f t="shared" si="24"/>
        <v>0</v>
      </c>
      <c r="W79" s="502"/>
      <c r="X79" s="503"/>
      <c r="Y79" s="486"/>
    </row>
    <row r="80" spans="2:25" s="461" customFormat="1" ht="15.75" customHeight="1">
      <c r="B80" s="1258"/>
      <c r="C80" s="517"/>
      <c r="D80" s="517"/>
      <c r="E80" s="518"/>
      <c r="F80" s="521" t="s">
        <v>698</v>
      </c>
      <c r="G80" s="487">
        <f t="shared" si="19"/>
        <v>0</v>
      </c>
      <c r="H80" s="488">
        <f t="shared" si="20"/>
        <v>0</v>
      </c>
      <c r="I80" s="488">
        <f t="shared" si="21"/>
        <v>0</v>
      </c>
      <c r="J80" s="487">
        <f t="shared" si="22"/>
        <v>0</v>
      </c>
      <c r="K80" s="502"/>
      <c r="L80" s="503"/>
      <c r="M80" s="482">
        <f t="shared" si="25"/>
        <v>0</v>
      </c>
      <c r="N80" s="502"/>
      <c r="O80" s="503"/>
      <c r="P80" s="482">
        <f t="shared" si="26"/>
        <v>0</v>
      </c>
      <c r="Q80" s="502"/>
      <c r="R80" s="503"/>
      <c r="S80" s="487">
        <f t="shared" si="23"/>
        <v>0</v>
      </c>
      <c r="T80" s="502"/>
      <c r="U80" s="503"/>
      <c r="V80" s="487">
        <f t="shared" si="24"/>
        <v>0</v>
      </c>
      <c r="W80" s="502"/>
      <c r="X80" s="503"/>
      <c r="Y80" s="486"/>
    </row>
    <row r="81" spans="2:25" s="461" customFormat="1" ht="15.75" customHeight="1">
      <c r="B81" s="1258"/>
      <c r="C81" s="522"/>
      <c r="D81" s="522"/>
      <c r="E81" s="540" t="s">
        <v>654</v>
      </c>
      <c r="F81" s="523" t="s">
        <v>657</v>
      </c>
      <c r="G81" s="487">
        <f t="shared" si="19"/>
        <v>0</v>
      </c>
      <c r="H81" s="488">
        <f t="shared" si="20"/>
        <v>0</v>
      </c>
      <c r="I81" s="488">
        <f t="shared" si="21"/>
        <v>0</v>
      </c>
      <c r="J81" s="487">
        <f t="shared" si="22"/>
        <v>0</v>
      </c>
      <c r="K81" s="504"/>
      <c r="L81" s="505"/>
      <c r="M81" s="482">
        <f>SUM(N81:O81)</f>
        <v>0</v>
      </c>
      <c r="N81" s="504"/>
      <c r="O81" s="505"/>
      <c r="P81" s="482">
        <f>SUM(Q81:R81)</f>
        <v>0</v>
      </c>
      <c r="Q81" s="504"/>
      <c r="R81" s="505"/>
      <c r="S81" s="487">
        <f t="shared" si="23"/>
        <v>0</v>
      </c>
      <c r="T81" s="504"/>
      <c r="U81" s="505"/>
      <c r="V81" s="487">
        <f t="shared" si="24"/>
        <v>0</v>
      </c>
      <c r="W81" s="504"/>
      <c r="X81" s="505"/>
      <c r="Y81" s="481"/>
    </row>
    <row r="82" spans="2:25" s="461" customFormat="1" ht="15.75" customHeight="1">
      <c r="B82" s="1258"/>
      <c r="C82" s="522"/>
      <c r="D82" s="522"/>
      <c r="E82" s="540"/>
      <c r="F82" s="521" t="s">
        <v>697</v>
      </c>
      <c r="G82" s="487">
        <f t="shared" si="19"/>
        <v>0</v>
      </c>
      <c r="H82" s="488">
        <f t="shared" si="20"/>
        <v>0</v>
      </c>
      <c r="I82" s="488">
        <f t="shared" si="21"/>
        <v>0</v>
      </c>
      <c r="J82" s="487">
        <f t="shared" si="22"/>
        <v>0</v>
      </c>
      <c r="K82" s="504"/>
      <c r="L82" s="505"/>
      <c r="M82" s="482">
        <f t="shared" ref="M82:M91" si="27">SUM(N82:O82)</f>
        <v>0</v>
      </c>
      <c r="N82" s="504"/>
      <c r="O82" s="505"/>
      <c r="P82" s="482">
        <f t="shared" ref="P82:P90" si="28">SUM(Q82:R82)</f>
        <v>0</v>
      </c>
      <c r="Q82" s="504"/>
      <c r="R82" s="505"/>
      <c r="S82" s="487">
        <f t="shared" si="23"/>
        <v>0</v>
      </c>
      <c r="T82" s="504"/>
      <c r="U82" s="505"/>
      <c r="V82" s="487">
        <f t="shared" si="24"/>
        <v>0</v>
      </c>
      <c r="W82" s="504"/>
      <c r="X82" s="505"/>
      <c r="Y82" s="481"/>
    </row>
    <row r="83" spans="2:25" s="461" customFormat="1" ht="15.75" customHeight="1">
      <c r="B83" s="1258"/>
      <c r="C83" s="522"/>
      <c r="D83" s="522"/>
      <c r="E83" s="540"/>
      <c r="F83" s="521" t="s">
        <v>696</v>
      </c>
      <c r="G83" s="487">
        <f t="shared" si="19"/>
        <v>0</v>
      </c>
      <c r="H83" s="488">
        <f t="shared" si="20"/>
        <v>0</v>
      </c>
      <c r="I83" s="488">
        <f t="shared" si="21"/>
        <v>0</v>
      </c>
      <c r="J83" s="487">
        <f t="shared" si="22"/>
        <v>0</v>
      </c>
      <c r="K83" s="504"/>
      <c r="L83" s="505"/>
      <c r="M83" s="482">
        <f t="shared" si="27"/>
        <v>0</v>
      </c>
      <c r="N83" s="504"/>
      <c r="O83" s="505"/>
      <c r="P83" s="482">
        <f t="shared" si="28"/>
        <v>0</v>
      </c>
      <c r="Q83" s="504"/>
      <c r="R83" s="505"/>
      <c r="S83" s="487">
        <f t="shared" si="23"/>
        <v>0</v>
      </c>
      <c r="T83" s="504"/>
      <c r="U83" s="505"/>
      <c r="V83" s="487">
        <f t="shared" si="24"/>
        <v>0</v>
      </c>
      <c r="W83" s="504"/>
      <c r="X83" s="505"/>
      <c r="Y83" s="481"/>
    </row>
    <row r="84" spans="2:25" s="461" customFormat="1" ht="15.75" customHeight="1">
      <c r="B84" s="1258"/>
      <c r="C84" s="522"/>
      <c r="D84" s="522"/>
      <c r="E84" s="540"/>
      <c r="F84" s="521" t="s">
        <v>695</v>
      </c>
      <c r="G84" s="487">
        <f t="shared" si="19"/>
        <v>0</v>
      </c>
      <c r="H84" s="488">
        <f t="shared" si="20"/>
        <v>0</v>
      </c>
      <c r="I84" s="488">
        <f t="shared" si="21"/>
        <v>0</v>
      </c>
      <c r="J84" s="487">
        <f t="shared" si="22"/>
        <v>0</v>
      </c>
      <c r="K84" s="504"/>
      <c r="L84" s="505"/>
      <c r="M84" s="482">
        <f t="shared" si="27"/>
        <v>0</v>
      </c>
      <c r="N84" s="504"/>
      <c r="O84" s="505"/>
      <c r="P84" s="482">
        <f t="shared" si="28"/>
        <v>0</v>
      </c>
      <c r="Q84" s="504"/>
      <c r="R84" s="505"/>
      <c r="S84" s="487">
        <f t="shared" si="23"/>
        <v>0</v>
      </c>
      <c r="T84" s="504"/>
      <c r="U84" s="505"/>
      <c r="V84" s="487">
        <f t="shared" si="24"/>
        <v>0</v>
      </c>
      <c r="W84" s="504"/>
      <c r="X84" s="505"/>
      <c r="Y84" s="481"/>
    </row>
    <row r="85" spans="2:25" s="461" customFormat="1" ht="29.3" customHeight="1">
      <c r="B85" s="1258"/>
      <c r="C85" s="522"/>
      <c r="D85" s="522"/>
      <c r="E85" s="540"/>
      <c r="F85" s="521" t="s">
        <v>694</v>
      </c>
      <c r="G85" s="487">
        <f t="shared" si="19"/>
        <v>0</v>
      </c>
      <c r="H85" s="488">
        <f t="shared" si="20"/>
        <v>0</v>
      </c>
      <c r="I85" s="488">
        <f t="shared" si="21"/>
        <v>0</v>
      </c>
      <c r="J85" s="487">
        <f t="shared" si="22"/>
        <v>0</v>
      </c>
      <c r="K85" s="504"/>
      <c r="L85" s="505"/>
      <c r="M85" s="482">
        <f t="shared" si="27"/>
        <v>0</v>
      </c>
      <c r="N85" s="504"/>
      <c r="O85" s="505"/>
      <c r="P85" s="482">
        <f t="shared" si="28"/>
        <v>0</v>
      </c>
      <c r="Q85" s="504"/>
      <c r="R85" s="505"/>
      <c r="S85" s="487">
        <f t="shared" si="23"/>
        <v>0</v>
      </c>
      <c r="T85" s="504"/>
      <c r="U85" s="505"/>
      <c r="V85" s="487">
        <f t="shared" si="24"/>
        <v>0</v>
      </c>
      <c r="W85" s="504"/>
      <c r="X85" s="505"/>
      <c r="Y85" s="481"/>
    </row>
    <row r="86" spans="2:25" s="461" customFormat="1" ht="29.3" customHeight="1">
      <c r="B86" s="1258"/>
      <c r="C86" s="522"/>
      <c r="D86" s="522"/>
      <c r="E86" s="540"/>
      <c r="F86" s="521" t="s">
        <v>693</v>
      </c>
      <c r="G86" s="487">
        <f t="shared" si="19"/>
        <v>0</v>
      </c>
      <c r="H86" s="488">
        <f t="shared" si="20"/>
        <v>0</v>
      </c>
      <c r="I86" s="488">
        <f t="shared" si="21"/>
        <v>0</v>
      </c>
      <c r="J86" s="487">
        <f t="shared" si="22"/>
        <v>0</v>
      </c>
      <c r="K86" s="504"/>
      <c r="L86" s="505"/>
      <c r="M86" s="482">
        <f t="shared" si="27"/>
        <v>0</v>
      </c>
      <c r="N86" s="504"/>
      <c r="O86" s="505"/>
      <c r="P86" s="482">
        <f t="shared" si="28"/>
        <v>0</v>
      </c>
      <c r="Q86" s="504"/>
      <c r="R86" s="505"/>
      <c r="S86" s="487">
        <f t="shared" si="23"/>
        <v>0</v>
      </c>
      <c r="T86" s="504"/>
      <c r="U86" s="505"/>
      <c r="V86" s="487">
        <f t="shared" si="24"/>
        <v>0</v>
      </c>
      <c r="W86" s="504"/>
      <c r="X86" s="505"/>
      <c r="Y86" s="481"/>
    </row>
    <row r="87" spans="2:25" s="461" customFormat="1" ht="15.75" customHeight="1">
      <c r="B87" s="1258"/>
      <c r="C87" s="522"/>
      <c r="D87" s="522"/>
      <c r="E87" s="540"/>
      <c r="F87" s="521" t="s">
        <v>692</v>
      </c>
      <c r="G87" s="487">
        <f t="shared" si="19"/>
        <v>0</v>
      </c>
      <c r="H87" s="488">
        <f t="shared" si="20"/>
        <v>0</v>
      </c>
      <c r="I87" s="488">
        <f t="shared" si="21"/>
        <v>0</v>
      </c>
      <c r="J87" s="487">
        <f t="shared" si="22"/>
        <v>0</v>
      </c>
      <c r="K87" s="504"/>
      <c r="L87" s="505"/>
      <c r="M87" s="482">
        <f t="shared" si="27"/>
        <v>0</v>
      </c>
      <c r="N87" s="504"/>
      <c r="O87" s="505"/>
      <c r="P87" s="482">
        <f t="shared" si="28"/>
        <v>0</v>
      </c>
      <c r="Q87" s="504"/>
      <c r="R87" s="505"/>
      <c r="S87" s="487">
        <f t="shared" si="23"/>
        <v>0</v>
      </c>
      <c r="T87" s="504"/>
      <c r="U87" s="505"/>
      <c r="V87" s="487">
        <f t="shared" si="24"/>
        <v>0</v>
      </c>
      <c r="W87" s="504"/>
      <c r="X87" s="505"/>
      <c r="Y87" s="481"/>
    </row>
    <row r="88" spans="2:25" s="461" customFormat="1" ht="15.75" customHeight="1">
      <c r="B88" s="1258"/>
      <c r="C88" s="522"/>
      <c r="D88" s="522"/>
      <c r="E88" s="540"/>
      <c r="F88" s="521" t="s">
        <v>691</v>
      </c>
      <c r="G88" s="487">
        <f t="shared" si="19"/>
        <v>0</v>
      </c>
      <c r="H88" s="488">
        <f t="shared" si="20"/>
        <v>0</v>
      </c>
      <c r="I88" s="488">
        <f t="shared" si="21"/>
        <v>0</v>
      </c>
      <c r="J88" s="487">
        <f t="shared" si="22"/>
        <v>0</v>
      </c>
      <c r="K88" s="504"/>
      <c r="L88" s="505"/>
      <c r="M88" s="482">
        <f t="shared" si="27"/>
        <v>0</v>
      </c>
      <c r="N88" s="504"/>
      <c r="O88" s="505"/>
      <c r="P88" s="482">
        <f t="shared" si="28"/>
        <v>0</v>
      </c>
      <c r="Q88" s="504"/>
      <c r="R88" s="505"/>
      <c r="S88" s="487">
        <f t="shared" si="23"/>
        <v>0</v>
      </c>
      <c r="T88" s="504"/>
      <c r="U88" s="505"/>
      <c r="V88" s="487">
        <f t="shared" si="24"/>
        <v>0</v>
      </c>
      <c r="W88" s="504"/>
      <c r="X88" s="505"/>
      <c r="Y88" s="481"/>
    </row>
    <row r="89" spans="2:25" s="461" customFormat="1" ht="15.75" customHeight="1">
      <c r="B89" s="1258"/>
      <c r="C89" s="522"/>
      <c r="D89" s="522"/>
      <c r="E89" s="540"/>
      <c r="F89" s="521" t="s">
        <v>690</v>
      </c>
      <c r="G89" s="487">
        <f t="shared" si="19"/>
        <v>0</v>
      </c>
      <c r="H89" s="488">
        <f t="shared" si="20"/>
        <v>0</v>
      </c>
      <c r="I89" s="488">
        <f t="shared" si="21"/>
        <v>0</v>
      </c>
      <c r="J89" s="487">
        <f t="shared" si="22"/>
        <v>0</v>
      </c>
      <c r="K89" s="504"/>
      <c r="L89" s="505"/>
      <c r="M89" s="482">
        <f t="shared" si="27"/>
        <v>0</v>
      </c>
      <c r="N89" s="504"/>
      <c r="O89" s="505"/>
      <c r="P89" s="482">
        <f t="shared" si="28"/>
        <v>0</v>
      </c>
      <c r="Q89" s="504"/>
      <c r="R89" s="505"/>
      <c r="S89" s="487">
        <f t="shared" si="23"/>
        <v>0</v>
      </c>
      <c r="T89" s="504"/>
      <c r="U89" s="505"/>
      <c r="V89" s="487">
        <f t="shared" si="24"/>
        <v>0</v>
      </c>
      <c r="W89" s="504"/>
      <c r="X89" s="505"/>
      <c r="Y89" s="481"/>
    </row>
    <row r="90" spans="2:25" s="461" customFormat="1" ht="15.75" customHeight="1">
      <c r="B90" s="1258"/>
      <c r="C90" s="522"/>
      <c r="D90" s="522"/>
      <c r="E90" s="540"/>
      <c r="F90" s="521" t="s">
        <v>689</v>
      </c>
      <c r="G90" s="487">
        <f t="shared" si="19"/>
        <v>0</v>
      </c>
      <c r="H90" s="488">
        <f t="shared" si="20"/>
        <v>0</v>
      </c>
      <c r="I90" s="488">
        <f t="shared" si="21"/>
        <v>0</v>
      </c>
      <c r="J90" s="487">
        <f t="shared" si="22"/>
        <v>0</v>
      </c>
      <c r="K90" s="504"/>
      <c r="L90" s="505"/>
      <c r="M90" s="482">
        <f t="shared" si="27"/>
        <v>0</v>
      </c>
      <c r="N90" s="504"/>
      <c r="O90" s="505"/>
      <c r="P90" s="482">
        <f t="shared" si="28"/>
        <v>0</v>
      </c>
      <c r="Q90" s="504"/>
      <c r="R90" s="505"/>
      <c r="S90" s="487">
        <f t="shared" si="23"/>
        <v>0</v>
      </c>
      <c r="T90" s="504"/>
      <c r="U90" s="505"/>
      <c r="V90" s="487">
        <f t="shared" si="24"/>
        <v>0</v>
      </c>
      <c r="W90" s="504"/>
      <c r="X90" s="505"/>
      <c r="Y90" s="481"/>
    </row>
    <row r="91" spans="2:25" s="461" customFormat="1" ht="15.75" customHeight="1">
      <c r="B91" s="1258"/>
      <c r="C91" s="522"/>
      <c r="D91" s="524"/>
      <c r="E91" s="540" t="s">
        <v>652</v>
      </c>
      <c r="F91" s="523" t="s">
        <v>653</v>
      </c>
      <c r="G91" s="487">
        <f t="shared" si="19"/>
        <v>0</v>
      </c>
      <c r="H91" s="488">
        <f t="shared" si="20"/>
        <v>0</v>
      </c>
      <c r="I91" s="488">
        <f t="shared" si="21"/>
        <v>0</v>
      </c>
      <c r="J91" s="487">
        <f t="shared" si="22"/>
        <v>0</v>
      </c>
      <c r="K91" s="504"/>
      <c r="L91" s="505"/>
      <c r="M91" s="482">
        <f t="shared" si="27"/>
        <v>0</v>
      </c>
      <c r="N91" s="504"/>
      <c r="O91" s="505"/>
      <c r="P91" s="482">
        <f>SUM(Q91:R91)</f>
        <v>0</v>
      </c>
      <c r="Q91" s="504"/>
      <c r="R91" s="505"/>
      <c r="S91" s="487">
        <f t="shared" si="23"/>
        <v>0</v>
      </c>
      <c r="T91" s="504"/>
      <c r="U91" s="505"/>
      <c r="V91" s="487">
        <f t="shared" si="24"/>
        <v>0</v>
      </c>
      <c r="W91" s="504"/>
      <c r="X91" s="505"/>
      <c r="Y91" s="481"/>
    </row>
    <row r="92" spans="2:25" s="461" customFormat="1" ht="15.75" customHeight="1">
      <c r="B92" s="1258"/>
      <c r="C92" s="522"/>
      <c r="D92" s="524"/>
      <c r="E92" s="540" t="s">
        <v>688</v>
      </c>
      <c r="F92" s="525" t="s">
        <v>651</v>
      </c>
      <c r="G92" s="485">
        <f t="shared" si="19"/>
        <v>0</v>
      </c>
      <c r="H92" s="484">
        <f t="shared" si="20"/>
        <v>0</v>
      </c>
      <c r="I92" s="483">
        <f t="shared" si="21"/>
        <v>0</v>
      </c>
      <c r="J92" s="482">
        <f t="shared" si="22"/>
        <v>0</v>
      </c>
      <c r="K92" s="504"/>
      <c r="L92" s="505"/>
      <c r="M92" s="482">
        <f>SUM(N92:O92)</f>
        <v>0</v>
      </c>
      <c r="N92" s="504"/>
      <c r="O92" s="505"/>
      <c r="P92" s="482">
        <f>SUM(Q92:R92)</f>
        <v>0</v>
      </c>
      <c r="Q92" s="504"/>
      <c r="R92" s="505"/>
      <c r="S92" s="482">
        <f t="shared" si="23"/>
        <v>0</v>
      </c>
      <c r="T92" s="504"/>
      <c r="U92" s="505"/>
      <c r="V92" s="487">
        <f t="shared" si="24"/>
        <v>0</v>
      </c>
      <c r="W92" s="504"/>
      <c r="X92" s="505"/>
      <c r="Y92" s="481"/>
    </row>
    <row r="93" spans="2:25" s="461" customFormat="1" ht="15.75" customHeight="1">
      <c r="B93" s="1258"/>
      <c r="C93" s="522"/>
      <c r="D93" s="524"/>
      <c r="E93" s="540" t="s">
        <v>687</v>
      </c>
      <c r="F93" s="525" t="s">
        <v>649</v>
      </c>
      <c r="G93" s="485">
        <f t="shared" si="19"/>
        <v>0</v>
      </c>
      <c r="H93" s="484">
        <f t="shared" si="20"/>
        <v>0</v>
      </c>
      <c r="I93" s="483">
        <f t="shared" si="21"/>
        <v>0</v>
      </c>
      <c r="J93" s="482">
        <f t="shared" si="22"/>
        <v>0</v>
      </c>
      <c r="K93" s="504"/>
      <c r="L93" s="505"/>
      <c r="M93" s="482">
        <f>SUM(N93:O93)</f>
        <v>0</v>
      </c>
      <c r="N93" s="504"/>
      <c r="O93" s="505"/>
      <c r="P93" s="482">
        <f>SUM(Q93:R93)</f>
        <v>0</v>
      </c>
      <c r="Q93" s="504"/>
      <c r="R93" s="505"/>
      <c r="S93" s="482">
        <f t="shared" si="23"/>
        <v>0</v>
      </c>
      <c r="T93" s="504"/>
      <c r="U93" s="505"/>
      <c r="V93" s="482">
        <f t="shared" si="24"/>
        <v>0</v>
      </c>
      <c r="W93" s="504"/>
      <c r="X93" s="505"/>
      <c r="Y93" s="481"/>
    </row>
    <row r="94" spans="2:25" s="461" customFormat="1" ht="15.75" customHeight="1">
      <c r="B94" s="1258"/>
      <c r="C94" s="522"/>
      <c r="D94" s="526"/>
      <c r="E94" s="540" t="s">
        <v>686</v>
      </c>
      <c r="F94" s="525" t="s">
        <v>647</v>
      </c>
      <c r="G94" s="485">
        <f t="shared" si="19"/>
        <v>0</v>
      </c>
      <c r="H94" s="484">
        <f t="shared" si="20"/>
        <v>0</v>
      </c>
      <c r="I94" s="483">
        <f t="shared" si="21"/>
        <v>0</v>
      </c>
      <c r="J94" s="482">
        <f t="shared" si="22"/>
        <v>0</v>
      </c>
      <c r="K94" s="504"/>
      <c r="L94" s="505"/>
      <c r="M94" s="482">
        <f>SUM(N94:O94)</f>
        <v>0</v>
      </c>
      <c r="N94" s="504"/>
      <c r="O94" s="505"/>
      <c r="P94" s="482">
        <f>SUM(Q94:R94)</f>
        <v>0</v>
      </c>
      <c r="Q94" s="504"/>
      <c r="R94" s="505"/>
      <c r="S94" s="482">
        <f t="shared" si="23"/>
        <v>0</v>
      </c>
      <c r="T94" s="504"/>
      <c r="U94" s="505"/>
      <c r="V94" s="482">
        <f t="shared" si="24"/>
        <v>0</v>
      </c>
      <c r="W94" s="504"/>
      <c r="X94" s="505"/>
      <c r="Y94" s="481"/>
    </row>
    <row r="95" spans="2:25" s="461" customFormat="1" ht="15.75" customHeight="1">
      <c r="B95" s="1258"/>
      <c r="C95" s="527" t="s">
        <v>646</v>
      </c>
      <c r="D95" s="528"/>
      <c r="E95" s="1259" t="s">
        <v>645</v>
      </c>
      <c r="F95" s="1260"/>
      <c r="G95" s="476">
        <f t="shared" ref="G95:X95" si="29">SUM(G74:G94)</f>
        <v>0</v>
      </c>
      <c r="H95" s="490">
        <f t="shared" si="29"/>
        <v>0</v>
      </c>
      <c r="I95" s="495">
        <f t="shared" si="29"/>
        <v>0</v>
      </c>
      <c r="J95" s="476">
        <f t="shared" si="29"/>
        <v>0</v>
      </c>
      <c r="K95" s="490">
        <f t="shared" si="29"/>
        <v>0</v>
      </c>
      <c r="L95" s="495">
        <f t="shared" si="29"/>
        <v>0</v>
      </c>
      <c r="M95" s="476">
        <f t="shared" si="29"/>
        <v>0</v>
      </c>
      <c r="N95" s="490">
        <f t="shared" si="29"/>
        <v>0</v>
      </c>
      <c r="O95" s="495">
        <f t="shared" si="29"/>
        <v>0</v>
      </c>
      <c r="P95" s="476">
        <f t="shared" si="29"/>
        <v>0</v>
      </c>
      <c r="Q95" s="490">
        <f t="shared" si="29"/>
        <v>0</v>
      </c>
      <c r="R95" s="495">
        <f t="shared" si="29"/>
        <v>0</v>
      </c>
      <c r="S95" s="476">
        <f t="shared" si="29"/>
        <v>0</v>
      </c>
      <c r="T95" s="490">
        <f t="shared" si="29"/>
        <v>0</v>
      </c>
      <c r="U95" s="495">
        <f t="shared" si="29"/>
        <v>0</v>
      </c>
      <c r="V95" s="476">
        <f t="shared" si="29"/>
        <v>0</v>
      </c>
      <c r="W95" s="490">
        <f t="shared" si="29"/>
        <v>0</v>
      </c>
      <c r="X95" s="495">
        <f t="shared" si="29"/>
        <v>0</v>
      </c>
      <c r="Y95" s="473"/>
    </row>
    <row r="96" spans="2:25" s="461" customFormat="1" ht="15.75" customHeight="1">
      <c r="B96" s="1268"/>
      <c r="C96" s="529"/>
      <c r="D96" s="530">
        <v>0.1</v>
      </c>
      <c r="E96" s="531"/>
      <c r="F96" s="532" t="s">
        <v>666</v>
      </c>
      <c r="G96" s="494">
        <f t="shared" ref="G96:X96" si="30">G95*$D$33</f>
        <v>0</v>
      </c>
      <c r="H96" s="493">
        <f t="shared" si="30"/>
        <v>0</v>
      </c>
      <c r="I96" s="492">
        <f t="shared" si="30"/>
        <v>0</v>
      </c>
      <c r="J96" s="494">
        <f t="shared" si="30"/>
        <v>0</v>
      </c>
      <c r="K96" s="493">
        <f t="shared" si="30"/>
        <v>0</v>
      </c>
      <c r="L96" s="492">
        <f t="shared" si="30"/>
        <v>0</v>
      </c>
      <c r="M96" s="494">
        <f t="shared" si="30"/>
        <v>0</v>
      </c>
      <c r="N96" s="493">
        <f t="shared" si="30"/>
        <v>0</v>
      </c>
      <c r="O96" s="492">
        <f t="shared" si="30"/>
        <v>0</v>
      </c>
      <c r="P96" s="494">
        <f t="shared" si="30"/>
        <v>0</v>
      </c>
      <c r="Q96" s="493">
        <f t="shared" si="30"/>
        <v>0</v>
      </c>
      <c r="R96" s="492">
        <f t="shared" si="30"/>
        <v>0</v>
      </c>
      <c r="S96" s="494">
        <f t="shared" si="30"/>
        <v>0</v>
      </c>
      <c r="T96" s="493">
        <f t="shared" si="30"/>
        <v>0</v>
      </c>
      <c r="U96" s="492">
        <f t="shared" si="30"/>
        <v>0</v>
      </c>
      <c r="V96" s="494">
        <f t="shared" si="30"/>
        <v>0</v>
      </c>
      <c r="W96" s="493">
        <f t="shared" si="30"/>
        <v>0</v>
      </c>
      <c r="X96" s="492">
        <f t="shared" si="30"/>
        <v>0</v>
      </c>
      <c r="Y96" s="491"/>
    </row>
    <row r="97" spans="2:25" s="461" customFormat="1" ht="15.75" customHeight="1">
      <c r="B97" s="1255" t="s">
        <v>665</v>
      </c>
      <c r="C97" s="1256"/>
      <c r="D97" s="1256"/>
      <c r="E97" s="1256"/>
      <c r="F97" s="1257"/>
      <c r="G97" s="476">
        <f t="shared" ref="G97:X97" si="31">SUM(G95:G96)</f>
        <v>0</v>
      </c>
      <c r="H97" s="490">
        <f t="shared" si="31"/>
        <v>0</v>
      </c>
      <c r="I97" s="489">
        <f t="shared" si="31"/>
        <v>0</v>
      </c>
      <c r="J97" s="476">
        <f t="shared" si="31"/>
        <v>0</v>
      </c>
      <c r="K97" s="490">
        <f t="shared" si="31"/>
        <v>0</v>
      </c>
      <c r="L97" s="489">
        <f t="shared" si="31"/>
        <v>0</v>
      </c>
      <c r="M97" s="476">
        <f t="shared" si="31"/>
        <v>0</v>
      </c>
      <c r="N97" s="490">
        <f t="shared" si="31"/>
        <v>0</v>
      </c>
      <c r="O97" s="489">
        <f t="shared" si="31"/>
        <v>0</v>
      </c>
      <c r="P97" s="476">
        <f t="shared" si="31"/>
        <v>0</v>
      </c>
      <c r="Q97" s="490">
        <f t="shared" si="31"/>
        <v>0</v>
      </c>
      <c r="R97" s="489">
        <f t="shared" si="31"/>
        <v>0</v>
      </c>
      <c r="S97" s="476">
        <f t="shared" si="31"/>
        <v>0</v>
      </c>
      <c r="T97" s="490">
        <f t="shared" si="31"/>
        <v>0</v>
      </c>
      <c r="U97" s="489">
        <f t="shared" si="31"/>
        <v>0</v>
      </c>
      <c r="V97" s="476">
        <f t="shared" si="31"/>
        <v>0</v>
      </c>
      <c r="W97" s="490">
        <f t="shared" si="31"/>
        <v>0</v>
      </c>
      <c r="X97" s="489">
        <f t="shared" si="31"/>
        <v>0</v>
      </c>
      <c r="Y97" s="473"/>
    </row>
    <row r="98" spans="2:25" s="461" customFormat="1" ht="15.75" customHeight="1" thickBot="1">
      <c r="B98" s="1269" t="s">
        <v>664</v>
      </c>
      <c r="C98" s="1270"/>
      <c r="D98" s="1270"/>
      <c r="E98" s="1270"/>
      <c r="F98" s="1271"/>
      <c r="G98" s="465" t="e">
        <f>SUM(J98,M98,S98,V98)</f>
        <v>#DIV/0!</v>
      </c>
      <c r="H98" s="464"/>
      <c r="I98" s="463"/>
      <c r="J98" s="465" t="e">
        <f>+J97/$G97</f>
        <v>#DIV/0!</v>
      </c>
      <c r="K98" s="464"/>
      <c r="L98" s="463"/>
      <c r="M98" s="465" t="e">
        <f>+M97/$G97</f>
        <v>#DIV/0!</v>
      </c>
      <c r="N98" s="464"/>
      <c r="O98" s="463"/>
      <c r="P98" s="465" t="e">
        <f>+P97/$G97</f>
        <v>#DIV/0!</v>
      </c>
      <c r="Q98" s="464"/>
      <c r="R98" s="463"/>
      <c r="S98" s="465" t="e">
        <f>+S97/$G97</f>
        <v>#DIV/0!</v>
      </c>
      <c r="T98" s="464"/>
      <c r="U98" s="463"/>
      <c r="V98" s="465" t="e">
        <f>+V97/$G97</f>
        <v>#DIV/0!</v>
      </c>
      <c r="W98" s="464"/>
      <c r="X98" s="463"/>
      <c r="Y98" s="462"/>
    </row>
    <row r="99" spans="2:25" s="461" customFormat="1" ht="15.75" customHeight="1">
      <c r="B99" s="1267" t="s">
        <v>663</v>
      </c>
      <c r="C99" s="517" t="s">
        <v>662</v>
      </c>
      <c r="D99" s="517" t="s">
        <v>661</v>
      </c>
      <c r="E99" s="518" t="s">
        <v>660</v>
      </c>
      <c r="F99" s="519" t="s">
        <v>706</v>
      </c>
      <c r="G99" s="487">
        <f t="shared" ref="G99:G119" si="32">SUM(H99:I99)</f>
        <v>0</v>
      </c>
      <c r="H99" s="488">
        <f t="shared" ref="H99:H119" si="33">SUM(K99,N99,T99,W99)</f>
        <v>0</v>
      </c>
      <c r="I99" s="488">
        <f t="shared" ref="I99:I119" si="34">SUM(L99,O99,U99,X99)</f>
        <v>0</v>
      </c>
      <c r="J99" s="487">
        <f t="shared" ref="J99:J119" si="35">SUM(K99:L99)</f>
        <v>0</v>
      </c>
      <c r="K99" s="502"/>
      <c r="L99" s="503"/>
      <c r="M99" s="487">
        <f t="shared" ref="M99:M119" si="36">SUM(N99:O99)</f>
        <v>0</v>
      </c>
      <c r="N99" s="502"/>
      <c r="O99" s="503"/>
      <c r="P99" s="487">
        <f t="shared" ref="P99:P119" si="37">SUM(Q99:R99)</f>
        <v>0</v>
      </c>
      <c r="Q99" s="502"/>
      <c r="R99" s="503"/>
      <c r="S99" s="487">
        <f t="shared" ref="S99:S119" si="38">SUM(T99:U99)</f>
        <v>0</v>
      </c>
      <c r="T99" s="543"/>
      <c r="U99" s="503"/>
      <c r="V99" s="487">
        <f t="shared" ref="V99:V119" si="39">SUM(W99:X99)</f>
        <v>0</v>
      </c>
      <c r="W99" s="502"/>
      <c r="X99" s="503"/>
      <c r="Y99" s="486"/>
    </row>
    <row r="100" spans="2:25" s="461" customFormat="1" ht="15.75" customHeight="1">
      <c r="B100" s="1258"/>
      <c r="C100" s="522"/>
      <c r="D100" s="522"/>
      <c r="E100" s="518" t="s">
        <v>705</v>
      </c>
      <c r="F100" s="519" t="s">
        <v>704</v>
      </c>
      <c r="G100" s="485">
        <f t="shared" si="32"/>
        <v>0</v>
      </c>
      <c r="H100" s="484">
        <f t="shared" si="33"/>
        <v>0</v>
      </c>
      <c r="I100" s="483">
        <f t="shared" si="34"/>
        <v>0</v>
      </c>
      <c r="J100" s="482">
        <f t="shared" si="35"/>
        <v>0</v>
      </c>
      <c r="K100" s="504"/>
      <c r="L100" s="505"/>
      <c r="M100" s="482">
        <f t="shared" si="36"/>
        <v>0</v>
      </c>
      <c r="N100" s="504"/>
      <c r="O100" s="505"/>
      <c r="P100" s="482">
        <f t="shared" si="37"/>
        <v>0</v>
      </c>
      <c r="Q100" s="504"/>
      <c r="R100" s="505"/>
      <c r="S100" s="482">
        <f t="shared" si="38"/>
        <v>0</v>
      </c>
      <c r="T100" s="504"/>
      <c r="U100" s="505"/>
      <c r="V100" s="482">
        <f t="shared" si="39"/>
        <v>0</v>
      </c>
      <c r="W100" s="504"/>
      <c r="X100" s="505"/>
      <c r="Y100" s="481"/>
    </row>
    <row r="101" spans="2:25" s="461" customFormat="1" ht="15.75" customHeight="1">
      <c r="B101" s="1258"/>
      <c r="C101" s="522"/>
      <c r="D101" s="522"/>
      <c r="E101" s="518" t="s">
        <v>703</v>
      </c>
      <c r="F101" s="519" t="s">
        <v>702</v>
      </c>
      <c r="G101" s="485">
        <f t="shared" si="32"/>
        <v>0</v>
      </c>
      <c r="H101" s="484">
        <f t="shared" si="33"/>
        <v>0</v>
      </c>
      <c r="I101" s="483">
        <f t="shared" si="34"/>
        <v>0</v>
      </c>
      <c r="J101" s="482">
        <f t="shared" si="35"/>
        <v>0</v>
      </c>
      <c r="K101" s="504"/>
      <c r="L101" s="505"/>
      <c r="M101" s="482">
        <f t="shared" si="36"/>
        <v>0</v>
      </c>
      <c r="N101" s="504"/>
      <c r="O101" s="505"/>
      <c r="P101" s="482">
        <f t="shared" si="37"/>
        <v>0</v>
      </c>
      <c r="Q101" s="504"/>
      <c r="R101" s="505"/>
      <c r="S101" s="482">
        <f t="shared" si="38"/>
        <v>0</v>
      </c>
      <c r="T101" s="504"/>
      <c r="U101" s="505"/>
      <c r="V101" s="482">
        <f t="shared" si="39"/>
        <v>0</v>
      </c>
      <c r="W101" s="504"/>
      <c r="X101" s="505"/>
      <c r="Y101" s="481"/>
    </row>
    <row r="102" spans="2:25" s="461" customFormat="1" ht="15.75" customHeight="1">
      <c r="B102" s="1258"/>
      <c r="C102" s="522"/>
      <c r="D102" s="522"/>
      <c r="E102" s="518"/>
      <c r="F102" s="520" t="s">
        <v>701</v>
      </c>
      <c r="G102" s="485">
        <f t="shared" si="32"/>
        <v>0</v>
      </c>
      <c r="H102" s="484">
        <f t="shared" si="33"/>
        <v>0</v>
      </c>
      <c r="I102" s="483">
        <f t="shared" si="34"/>
        <v>0</v>
      </c>
      <c r="J102" s="482">
        <f t="shared" si="35"/>
        <v>0</v>
      </c>
      <c r="K102" s="504"/>
      <c r="L102" s="505"/>
      <c r="M102" s="482">
        <f t="shared" si="36"/>
        <v>0</v>
      </c>
      <c r="N102" s="504"/>
      <c r="O102" s="505"/>
      <c r="P102" s="482">
        <f t="shared" si="37"/>
        <v>0</v>
      </c>
      <c r="Q102" s="504"/>
      <c r="R102" s="505"/>
      <c r="S102" s="482">
        <f t="shared" si="38"/>
        <v>0</v>
      </c>
      <c r="T102" s="504"/>
      <c r="U102" s="505"/>
      <c r="V102" s="482">
        <f t="shared" si="39"/>
        <v>0</v>
      </c>
      <c r="W102" s="504"/>
      <c r="X102" s="505"/>
      <c r="Y102" s="481"/>
    </row>
    <row r="103" spans="2:25" s="461" customFormat="1" ht="15.75" customHeight="1">
      <c r="B103" s="1258"/>
      <c r="C103" s="522"/>
      <c r="D103" s="522"/>
      <c r="E103" s="518"/>
      <c r="F103" s="520" t="s">
        <v>700</v>
      </c>
      <c r="G103" s="485">
        <f t="shared" si="32"/>
        <v>0</v>
      </c>
      <c r="H103" s="484">
        <f t="shared" si="33"/>
        <v>0</v>
      </c>
      <c r="I103" s="483">
        <f t="shared" si="34"/>
        <v>0</v>
      </c>
      <c r="J103" s="482">
        <f t="shared" si="35"/>
        <v>0</v>
      </c>
      <c r="K103" s="504"/>
      <c r="L103" s="505"/>
      <c r="M103" s="482">
        <f t="shared" si="36"/>
        <v>0</v>
      </c>
      <c r="N103" s="504"/>
      <c r="O103" s="505"/>
      <c r="P103" s="482">
        <f t="shared" si="37"/>
        <v>0</v>
      </c>
      <c r="Q103" s="504"/>
      <c r="R103" s="505"/>
      <c r="S103" s="482">
        <f t="shared" si="38"/>
        <v>0</v>
      </c>
      <c r="T103" s="504"/>
      <c r="U103" s="505"/>
      <c r="V103" s="482">
        <f t="shared" si="39"/>
        <v>0</v>
      </c>
      <c r="W103" s="504"/>
      <c r="X103" s="505"/>
      <c r="Y103" s="481"/>
    </row>
    <row r="104" spans="2:25" s="461" customFormat="1" ht="15.75" customHeight="1">
      <c r="B104" s="1258"/>
      <c r="C104" s="522"/>
      <c r="D104" s="522"/>
      <c r="E104" s="518"/>
      <c r="F104" s="521" t="s">
        <v>699</v>
      </c>
      <c r="G104" s="485">
        <f t="shared" si="32"/>
        <v>0</v>
      </c>
      <c r="H104" s="484">
        <f t="shared" si="33"/>
        <v>0</v>
      </c>
      <c r="I104" s="483">
        <f t="shared" si="34"/>
        <v>0</v>
      </c>
      <c r="J104" s="482">
        <f t="shared" si="35"/>
        <v>0</v>
      </c>
      <c r="K104" s="504"/>
      <c r="L104" s="505"/>
      <c r="M104" s="482">
        <f t="shared" si="36"/>
        <v>0</v>
      </c>
      <c r="N104" s="504"/>
      <c r="O104" s="505"/>
      <c r="P104" s="482">
        <f t="shared" si="37"/>
        <v>0</v>
      </c>
      <c r="Q104" s="504"/>
      <c r="R104" s="505"/>
      <c r="S104" s="482">
        <f t="shared" si="38"/>
        <v>0</v>
      </c>
      <c r="T104" s="504"/>
      <c r="U104" s="505"/>
      <c r="V104" s="482">
        <f t="shared" si="39"/>
        <v>0</v>
      </c>
      <c r="W104" s="504"/>
      <c r="X104" s="505"/>
      <c r="Y104" s="481"/>
    </row>
    <row r="105" spans="2:25" s="461" customFormat="1" ht="15.75" customHeight="1">
      <c r="B105" s="1258"/>
      <c r="C105" s="522"/>
      <c r="D105" s="522"/>
      <c r="E105" s="518"/>
      <c r="F105" s="521" t="s">
        <v>698</v>
      </c>
      <c r="G105" s="485">
        <f t="shared" si="32"/>
        <v>0</v>
      </c>
      <c r="H105" s="484">
        <f t="shared" si="33"/>
        <v>0</v>
      </c>
      <c r="I105" s="483">
        <f t="shared" si="34"/>
        <v>0</v>
      </c>
      <c r="J105" s="482">
        <f t="shared" si="35"/>
        <v>0</v>
      </c>
      <c r="K105" s="504"/>
      <c r="L105" s="505"/>
      <c r="M105" s="482">
        <f t="shared" si="36"/>
        <v>0</v>
      </c>
      <c r="N105" s="504"/>
      <c r="O105" s="505"/>
      <c r="P105" s="482">
        <f t="shared" si="37"/>
        <v>0</v>
      </c>
      <c r="Q105" s="504"/>
      <c r="R105" s="505"/>
      <c r="S105" s="482">
        <f t="shared" si="38"/>
        <v>0</v>
      </c>
      <c r="T105" s="504"/>
      <c r="U105" s="505"/>
      <c r="V105" s="482">
        <f t="shared" si="39"/>
        <v>0</v>
      </c>
      <c r="W105" s="504"/>
      <c r="X105" s="505"/>
      <c r="Y105" s="481"/>
    </row>
    <row r="106" spans="2:25" s="461" customFormat="1" ht="15.75" customHeight="1">
      <c r="B106" s="1258"/>
      <c r="C106" s="522"/>
      <c r="D106" s="522"/>
      <c r="E106" s="540" t="s">
        <v>654</v>
      </c>
      <c r="F106" s="523" t="s">
        <v>657</v>
      </c>
      <c r="G106" s="485">
        <f t="shared" si="32"/>
        <v>0</v>
      </c>
      <c r="H106" s="484">
        <f t="shared" si="33"/>
        <v>0</v>
      </c>
      <c r="I106" s="483">
        <f t="shared" si="34"/>
        <v>0</v>
      </c>
      <c r="J106" s="482">
        <f t="shared" si="35"/>
        <v>0</v>
      </c>
      <c r="K106" s="504"/>
      <c r="L106" s="505"/>
      <c r="M106" s="482">
        <f t="shared" si="36"/>
        <v>0</v>
      </c>
      <c r="N106" s="504"/>
      <c r="O106" s="505"/>
      <c r="P106" s="482">
        <f t="shared" si="37"/>
        <v>0</v>
      </c>
      <c r="Q106" s="504"/>
      <c r="R106" s="505"/>
      <c r="S106" s="482">
        <f t="shared" si="38"/>
        <v>0</v>
      </c>
      <c r="T106" s="504"/>
      <c r="U106" s="505"/>
      <c r="V106" s="482">
        <f t="shared" si="39"/>
        <v>0</v>
      </c>
      <c r="W106" s="504"/>
      <c r="X106" s="505"/>
      <c r="Y106" s="481"/>
    </row>
    <row r="107" spans="2:25" s="461" customFormat="1" ht="15.75" customHeight="1">
      <c r="B107" s="1258"/>
      <c r="C107" s="522"/>
      <c r="D107" s="522"/>
      <c r="E107" s="540"/>
      <c r="F107" s="521" t="s">
        <v>697</v>
      </c>
      <c r="G107" s="485">
        <f t="shared" si="32"/>
        <v>0</v>
      </c>
      <c r="H107" s="484">
        <f t="shared" si="33"/>
        <v>0</v>
      </c>
      <c r="I107" s="483">
        <f t="shared" si="34"/>
        <v>0</v>
      </c>
      <c r="J107" s="482">
        <f t="shared" si="35"/>
        <v>0</v>
      </c>
      <c r="K107" s="504"/>
      <c r="L107" s="505"/>
      <c r="M107" s="482">
        <f t="shared" si="36"/>
        <v>0</v>
      </c>
      <c r="N107" s="504"/>
      <c r="O107" s="505"/>
      <c r="P107" s="482">
        <f t="shared" si="37"/>
        <v>0</v>
      </c>
      <c r="Q107" s="504"/>
      <c r="R107" s="505"/>
      <c r="S107" s="482">
        <f t="shared" si="38"/>
        <v>0</v>
      </c>
      <c r="T107" s="504"/>
      <c r="U107" s="505"/>
      <c r="V107" s="482">
        <f t="shared" si="39"/>
        <v>0</v>
      </c>
      <c r="W107" s="504"/>
      <c r="X107" s="505"/>
      <c r="Y107" s="481"/>
    </row>
    <row r="108" spans="2:25" s="461" customFormat="1" ht="15.75" customHeight="1">
      <c r="B108" s="1258"/>
      <c r="C108" s="522"/>
      <c r="D108" s="522"/>
      <c r="E108" s="540"/>
      <c r="F108" s="521" t="s">
        <v>696</v>
      </c>
      <c r="G108" s="485">
        <f t="shared" si="32"/>
        <v>0</v>
      </c>
      <c r="H108" s="484">
        <f t="shared" si="33"/>
        <v>0</v>
      </c>
      <c r="I108" s="483">
        <f t="shared" si="34"/>
        <v>0</v>
      </c>
      <c r="J108" s="482">
        <f t="shared" si="35"/>
        <v>0</v>
      </c>
      <c r="K108" s="504"/>
      <c r="L108" s="505"/>
      <c r="M108" s="482">
        <f t="shared" si="36"/>
        <v>0</v>
      </c>
      <c r="N108" s="504"/>
      <c r="O108" s="505"/>
      <c r="P108" s="482">
        <f t="shared" si="37"/>
        <v>0</v>
      </c>
      <c r="Q108" s="504"/>
      <c r="R108" s="505"/>
      <c r="S108" s="482">
        <f t="shared" si="38"/>
        <v>0</v>
      </c>
      <c r="T108" s="504"/>
      <c r="U108" s="505"/>
      <c r="V108" s="482">
        <f t="shared" si="39"/>
        <v>0</v>
      </c>
      <c r="W108" s="504"/>
      <c r="X108" s="505"/>
      <c r="Y108" s="481"/>
    </row>
    <row r="109" spans="2:25" s="461" customFormat="1" ht="15.75" customHeight="1">
      <c r="B109" s="1258"/>
      <c r="C109" s="522"/>
      <c r="D109" s="522"/>
      <c r="E109" s="540"/>
      <c r="F109" s="521" t="s">
        <v>695</v>
      </c>
      <c r="G109" s="485">
        <f t="shared" si="32"/>
        <v>0</v>
      </c>
      <c r="H109" s="484">
        <f t="shared" si="33"/>
        <v>0</v>
      </c>
      <c r="I109" s="483">
        <f t="shared" si="34"/>
        <v>0</v>
      </c>
      <c r="J109" s="482">
        <f t="shared" si="35"/>
        <v>0</v>
      </c>
      <c r="K109" s="504"/>
      <c r="L109" s="505"/>
      <c r="M109" s="482">
        <f t="shared" si="36"/>
        <v>0</v>
      </c>
      <c r="N109" s="504"/>
      <c r="O109" s="505"/>
      <c r="P109" s="482">
        <f t="shared" si="37"/>
        <v>0</v>
      </c>
      <c r="Q109" s="504"/>
      <c r="R109" s="505"/>
      <c r="S109" s="482">
        <f t="shared" si="38"/>
        <v>0</v>
      </c>
      <c r="T109" s="504"/>
      <c r="U109" s="505"/>
      <c r="V109" s="482">
        <f t="shared" si="39"/>
        <v>0</v>
      </c>
      <c r="W109" s="504"/>
      <c r="X109" s="505"/>
      <c r="Y109" s="481"/>
    </row>
    <row r="110" spans="2:25" s="461" customFormat="1" ht="29.3" customHeight="1">
      <c r="B110" s="1258"/>
      <c r="C110" s="522"/>
      <c r="D110" s="522"/>
      <c r="E110" s="540"/>
      <c r="F110" s="521" t="s">
        <v>694</v>
      </c>
      <c r="G110" s="485">
        <f t="shared" si="32"/>
        <v>0</v>
      </c>
      <c r="H110" s="484">
        <f t="shared" si="33"/>
        <v>0</v>
      </c>
      <c r="I110" s="483">
        <f t="shared" si="34"/>
        <v>0</v>
      </c>
      <c r="J110" s="482">
        <f t="shared" si="35"/>
        <v>0</v>
      </c>
      <c r="K110" s="504"/>
      <c r="L110" s="505"/>
      <c r="M110" s="482">
        <f t="shared" si="36"/>
        <v>0</v>
      </c>
      <c r="N110" s="504"/>
      <c r="O110" s="505"/>
      <c r="P110" s="482">
        <f t="shared" si="37"/>
        <v>0</v>
      </c>
      <c r="Q110" s="504"/>
      <c r="R110" s="505"/>
      <c r="S110" s="482">
        <f t="shared" si="38"/>
        <v>0</v>
      </c>
      <c r="T110" s="504"/>
      <c r="U110" s="505"/>
      <c r="V110" s="482">
        <f t="shared" si="39"/>
        <v>0</v>
      </c>
      <c r="W110" s="504"/>
      <c r="X110" s="505"/>
      <c r="Y110" s="481"/>
    </row>
    <row r="111" spans="2:25" s="461" customFormat="1" ht="29.3" customHeight="1">
      <c r="B111" s="1258"/>
      <c r="C111" s="522"/>
      <c r="D111" s="522"/>
      <c r="E111" s="540"/>
      <c r="F111" s="521" t="s">
        <v>693</v>
      </c>
      <c r="G111" s="485">
        <f t="shared" si="32"/>
        <v>0</v>
      </c>
      <c r="H111" s="484">
        <f t="shared" si="33"/>
        <v>0</v>
      </c>
      <c r="I111" s="483">
        <f t="shared" si="34"/>
        <v>0</v>
      </c>
      <c r="J111" s="482">
        <f t="shared" si="35"/>
        <v>0</v>
      </c>
      <c r="K111" s="504"/>
      <c r="L111" s="505"/>
      <c r="M111" s="482">
        <f t="shared" si="36"/>
        <v>0</v>
      </c>
      <c r="N111" s="504"/>
      <c r="O111" s="505"/>
      <c r="P111" s="482">
        <f t="shared" si="37"/>
        <v>0</v>
      </c>
      <c r="Q111" s="504"/>
      <c r="R111" s="505"/>
      <c r="S111" s="482">
        <f t="shared" si="38"/>
        <v>0</v>
      </c>
      <c r="T111" s="504"/>
      <c r="U111" s="505"/>
      <c r="V111" s="482">
        <f t="shared" si="39"/>
        <v>0</v>
      </c>
      <c r="W111" s="504"/>
      <c r="X111" s="505"/>
      <c r="Y111" s="481"/>
    </row>
    <row r="112" spans="2:25" s="461" customFormat="1" ht="15.75" customHeight="1">
      <c r="B112" s="1258"/>
      <c r="C112" s="522"/>
      <c r="D112" s="522"/>
      <c r="E112" s="540"/>
      <c r="F112" s="521" t="s">
        <v>692</v>
      </c>
      <c r="G112" s="485">
        <f t="shared" si="32"/>
        <v>0</v>
      </c>
      <c r="H112" s="484">
        <f t="shared" si="33"/>
        <v>0</v>
      </c>
      <c r="I112" s="483">
        <f t="shared" si="34"/>
        <v>0</v>
      </c>
      <c r="J112" s="482">
        <f t="shared" si="35"/>
        <v>0</v>
      </c>
      <c r="K112" s="504"/>
      <c r="L112" s="505"/>
      <c r="M112" s="482">
        <f t="shared" si="36"/>
        <v>0</v>
      </c>
      <c r="N112" s="504"/>
      <c r="O112" s="505"/>
      <c r="P112" s="482">
        <f t="shared" si="37"/>
        <v>0</v>
      </c>
      <c r="Q112" s="504"/>
      <c r="R112" s="505"/>
      <c r="S112" s="482">
        <f t="shared" si="38"/>
        <v>0</v>
      </c>
      <c r="T112" s="504"/>
      <c r="U112" s="505"/>
      <c r="V112" s="482">
        <f t="shared" si="39"/>
        <v>0</v>
      </c>
      <c r="W112" s="504"/>
      <c r="X112" s="505"/>
      <c r="Y112" s="481"/>
    </row>
    <row r="113" spans="2:25" s="461" customFormat="1" ht="15.75" customHeight="1">
      <c r="B113" s="1258"/>
      <c r="C113" s="522"/>
      <c r="D113" s="522"/>
      <c r="E113" s="540"/>
      <c r="F113" s="521" t="s">
        <v>691</v>
      </c>
      <c r="G113" s="485">
        <f t="shared" si="32"/>
        <v>0</v>
      </c>
      <c r="H113" s="484">
        <f t="shared" si="33"/>
        <v>0</v>
      </c>
      <c r="I113" s="483">
        <f t="shared" si="34"/>
        <v>0</v>
      </c>
      <c r="J113" s="482">
        <f t="shared" si="35"/>
        <v>0</v>
      </c>
      <c r="K113" s="504"/>
      <c r="L113" s="505"/>
      <c r="M113" s="482">
        <f t="shared" si="36"/>
        <v>0</v>
      </c>
      <c r="N113" s="504"/>
      <c r="O113" s="505"/>
      <c r="P113" s="482">
        <f t="shared" si="37"/>
        <v>0</v>
      </c>
      <c r="Q113" s="504"/>
      <c r="R113" s="505"/>
      <c r="S113" s="482">
        <f t="shared" si="38"/>
        <v>0</v>
      </c>
      <c r="T113" s="504"/>
      <c r="U113" s="505"/>
      <c r="V113" s="482">
        <f t="shared" si="39"/>
        <v>0</v>
      </c>
      <c r="W113" s="504"/>
      <c r="X113" s="505"/>
      <c r="Y113" s="481"/>
    </row>
    <row r="114" spans="2:25" s="461" customFormat="1" ht="15.75" customHeight="1">
      <c r="B114" s="1258"/>
      <c r="C114" s="522"/>
      <c r="D114" s="522"/>
      <c r="E114" s="540"/>
      <c r="F114" s="521" t="s">
        <v>690</v>
      </c>
      <c r="G114" s="485">
        <f t="shared" si="32"/>
        <v>0</v>
      </c>
      <c r="H114" s="484">
        <f t="shared" si="33"/>
        <v>0</v>
      </c>
      <c r="I114" s="483">
        <f t="shared" si="34"/>
        <v>0</v>
      </c>
      <c r="J114" s="482">
        <f t="shared" si="35"/>
        <v>0</v>
      </c>
      <c r="K114" s="504"/>
      <c r="L114" s="505"/>
      <c r="M114" s="482">
        <f t="shared" si="36"/>
        <v>0</v>
      </c>
      <c r="N114" s="504"/>
      <c r="O114" s="505"/>
      <c r="P114" s="482">
        <f t="shared" si="37"/>
        <v>0</v>
      </c>
      <c r="Q114" s="504"/>
      <c r="R114" s="505"/>
      <c r="S114" s="482">
        <f t="shared" si="38"/>
        <v>0</v>
      </c>
      <c r="T114" s="504"/>
      <c r="U114" s="505"/>
      <c r="V114" s="482">
        <f t="shared" si="39"/>
        <v>0</v>
      </c>
      <c r="W114" s="504"/>
      <c r="X114" s="505"/>
      <c r="Y114" s="481"/>
    </row>
    <row r="115" spans="2:25" s="461" customFormat="1" ht="15.75" customHeight="1">
      <c r="B115" s="1258"/>
      <c r="C115" s="522"/>
      <c r="D115" s="522"/>
      <c r="E115" s="540"/>
      <c r="F115" s="521" t="s">
        <v>689</v>
      </c>
      <c r="G115" s="485">
        <f t="shared" si="32"/>
        <v>0</v>
      </c>
      <c r="H115" s="484">
        <f t="shared" si="33"/>
        <v>0</v>
      </c>
      <c r="I115" s="483">
        <f t="shared" si="34"/>
        <v>0</v>
      </c>
      <c r="J115" s="482">
        <f t="shared" si="35"/>
        <v>0</v>
      </c>
      <c r="K115" s="504"/>
      <c r="L115" s="505"/>
      <c r="M115" s="482">
        <f t="shared" si="36"/>
        <v>0</v>
      </c>
      <c r="N115" s="504"/>
      <c r="O115" s="505"/>
      <c r="P115" s="482">
        <f t="shared" si="37"/>
        <v>0</v>
      </c>
      <c r="Q115" s="504"/>
      <c r="R115" s="505"/>
      <c r="S115" s="482">
        <f t="shared" si="38"/>
        <v>0</v>
      </c>
      <c r="T115" s="504"/>
      <c r="U115" s="505"/>
      <c r="V115" s="482">
        <f t="shared" si="39"/>
        <v>0</v>
      </c>
      <c r="W115" s="504"/>
      <c r="X115" s="505"/>
      <c r="Y115" s="481"/>
    </row>
    <row r="116" spans="2:25" s="461" customFormat="1" ht="15.75" customHeight="1">
      <c r="B116" s="1258"/>
      <c r="C116" s="522"/>
      <c r="D116" s="522"/>
      <c r="E116" s="540" t="s">
        <v>652</v>
      </c>
      <c r="F116" s="523" t="s">
        <v>653</v>
      </c>
      <c r="G116" s="485">
        <f t="shared" si="32"/>
        <v>0</v>
      </c>
      <c r="H116" s="484">
        <f t="shared" si="33"/>
        <v>0</v>
      </c>
      <c r="I116" s="483">
        <f t="shared" si="34"/>
        <v>0</v>
      </c>
      <c r="J116" s="482">
        <f t="shared" si="35"/>
        <v>0</v>
      </c>
      <c r="K116" s="504"/>
      <c r="L116" s="505"/>
      <c r="M116" s="482">
        <f t="shared" si="36"/>
        <v>0</v>
      </c>
      <c r="N116" s="504"/>
      <c r="O116" s="505"/>
      <c r="P116" s="482">
        <f t="shared" si="37"/>
        <v>0</v>
      </c>
      <c r="Q116" s="504"/>
      <c r="R116" s="505"/>
      <c r="S116" s="482">
        <f t="shared" si="38"/>
        <v>0</v>
      </c>
      <c r="T116" s="504"/>
      <c r="U116" s="505"/>
      <c r="V116" s="482">
        <f t="shared" si="39"/>
        <v>0</v>
      </c>
      <c r="W116" s="504"/>
      <c r="X116" s="505"/>
      <c r="Y116" s="481"/>
    </row>
    <row r="117" spans="2:25" s="461" customFormat="1" ht="15.75" customHeight="1">
      <c r="B117" s="1258"/>
      <c r="C117" s="522"/>
      <c r="D117" s="524"/>
      <c r="E117" s="540" t="s">
        <v>688</v>
      </c>
      <c r="F117" s="525" t="s">
        <v>651</v>
      </c>
      <c r="G117" s="485">
        <f t="shared" si="32"/>
        <v>0</v>
      </c>
      <c r="H117" s="484">
        <f t="shared" si="33"/>
        <v>0</v>
      </c>
      <c r="I117" s="483">
        <f t="shared" si="34"/>
        <v>0</v>
      </c>
      <c r="J117" s="482">
        <f t="shared" si="35"/>
        <v>0</v>
      </c>
      <c r="K117" s="504"/>
      <c r="L117" s="505"/>
      <c r="M117" s="482">
        <f t="shared" si="36"/>
        <v>0</v>
      </c>
      <c r="N117" s="504"/>
      <c r="O117" s="505"/>
      <c r="P117" s="482">
        <f t="shared" si="37"/>
        <v>0</v>
      </c>
      <c r="Q117" s="504"/>
      <c r="R117" s="505"/>
      <c r="S117" s="482">
        <f t="shared" si="38"/>
        <v>0</v>
      </c>
      <c r="T117" s="504"/>
      <c r="U117" s="505"/>
      <c r="V117" s="482">
        <f t="shared" si="39"/>
        <v>0</v>
      </c>
      <c r="W117" s="504"/>
      <c r="X117" s="505"/>
      <c r="Y117" s="481"/>
    </row>
    <row r="118" spans="2:25" s="461" customFormat="1" ht="15.75" customHeight="1">
      <c r="B118" s="1258"/>
      <c r="C118" s="522"/>
      <c r="D118" s="524"/>
      <c r="E118" s="540" t="s">
        <v>687</v>
      </c>
      <c r="F118" s="525" t="s">
        <v>649</v>
      </c>
      <c r="G118" s="485">
        <f t="shared" si="32"/>
        <v>0</v>
      </c>
      <c r="H118" s="484">
        <f t="shared" si="33"/>
        <v>0</v>
      </c>
      <c r="I118" s="483">
        <f t="shared" si="34"/>
        <v>0</v>
      </c>
      <c r="J118" s="482">
        <f t="shared" si="35"/>
        <v>0</v>
      </c>
      <c r="K118" s="504"/>
      <c r="L118" s="505"/>
      <c r="M118" s="482">
        <f t="shared" si="36"/>
        <v>0</v>
      </c>
      <c r="N118" s="504"/>
      <c r="O118" s="505"/>
      <c r="P118" s="482">
        <f t="shared" si="37"/>
        <v>0</v>
      </c>
      <c r="Q118" s="504"/>
      <c r="R118" s="505"/>
      <c r="S118" s="482">
        <f t="shared" si="38"/>
        <v>0</v>
      </c>
      <c r="T118" s="504"/>
      <c r="U118" s="505"/>
      <c r="V118" s="482">
        <f t="shared" si="39"/>
        <v>0</v>
      </c>
      <c r="W118" s="504"/>
      <c r="X118" s="505"/>
      <c r="Y118" s="481"/>
    </row>
    <row r="119" spans="2:25" s="461" customFormat="1" ht="15.75" customHeight="1">
      <c r="B119" s="1258"/>
      <c r="C119" s="522"/>
      <c r="D119" s="524"/>
      <c r="E119" s="540" t="s">
        <v>686</v>
      </c>
      <c r="F119" s="525" t="s">
        <v>647</v>
      </c>
      <c r="G119" s="485">
        <f t="shared" si="32"/>
        <v>0</v>
      </c>
      <c r="H119" s="484">
        <f t="shared" si="33"/>
        <v>0</v>
      </c>
      <c r="I119" s="483">
        <f t="shared" si="34"/>
        <v>0</v>
      </c>
      <c r="J119" s="482">
        <f t="shared" si="35"/>
        <v>0</v>
      </c>
      <c r="K119" s="504"/>
      <c r="L119" s="505"/>
      <c r="M119" s="482">
        <f t="shared" si="36"/>
        <v>0</v>
      </c>
      <c r="N119" s="504"/>
      <c r="O119" s="505"/>
      <c r="P119" s="482">
        <f t="shared" si="37"/>
        <v>0</v>
      </c>
      <c r="Q119" s="504"/>
      <c r="R119" s="505"/>
      <c r="S119" s="482">
        <f t="shared" si="38"/>
        <v>0</v>
      </c>
      <c r="T119" s="504"/>
      <c r="U119" s="505"/>
      <c r="V119" s="482">
        <f t="shared" si="39"/>
        <v>0</v>
      </c>
      <c r="W119" s="504"/>
      <c r="X119" s="505"/>
      <c r="Y119" s="481"/>
    </row>
    <row r="120" spans="2:25" s="461" customFormat="1" ht="15.75" customHeight="1">
      <c r="B120" s="1258"/>
      <c r="C120" s="527" t="s">
        <v>646</v>
      </c>
      <c r="D120" s="533"/>
      <c r="E120" s="1259" t="s">
        <v>645</v>
      </c>
      <c r="F120" s="1260"/>
      <c r="G120" s="476">
        <f>SUM(G99:G119)</f>
        <v>0</v>
      </c>
      <c r="H120" s="475"/>
      <c r="I120" s="474"/>
      <c r="J120" s="476">
        <f>SUM(J99:J119)</f>
        <v>0</v>
      </c>
      <c r="K120" s="475"/>
      <c r="L120" s="474"/>
      <c r="M120" s="476">
        <f>SUM(M99:M119)</f>
        <v>0</v>
      </c>
      <c r="N120" s="475"/>
      <c r="O120" s="474"/>
      <c r="P120" s="476">
        <f>SUM(P99:P119)</f>
        <v>0</v>
      </c>
      <c r="Q120" s="475"/>
      <c r="R120" s="474"/>
      <c r="S120" s="476">
        <f>SUM(S99:S119)</f>
        <v>0</v>
      </c>
      <c r="T120" s="475"/>
      <c r="U120" s="474"/>
      <c r="V120" s="476">
        <f>SUM(V99:V119)</f>
        <v>0</v>
      </c>
      <c r="W120" s="475"/>
      <c r="X120" s="474"/>
      <c r="Y120" s="473"/>
    </row>
    <row r="121" spans="2:25" s="461" customFormat="1" ht="15.75" customHeight="1">
      <c r="B121" s="1268"/>
      <c r="C121" s="534"/>
      <c r="D121" s="530">
        <f>D96</f>
        <v>0.1</v>
      </c>
      <c r="E121" s="517"/>
      <c r="F121" s="535" t="s">
        <v>644</v>
      </c>
      <c r="G121" s="480">
        <f>G120*$D$61</f>
        <v>0</v>
      </c>
      <c r="H121" s="479"/>
      <c r="I121" s="478"/>
      <c r="J121" s="480">
        <f>J120*$D$61</f>
        <v>0</v>
      </c>
      <c r="K121" s="479"/>
      <c r="L121" s="478"/>
      <c r="M121" s="480">
        <f>M120*$D$61</f>
        <v>0</v>
      </c>
      <c r="N121" s="479"/>
      <c r="O121" s="478"/>
      <c r="P121" s="480">
        <f>P120*$D$61</f>
        <v>0</v>
      </c>
      <c r="Q121" s="479"/>
      <c r="R121" s="478"/>
      <c r="S121" s="480">
        <f>S120*$D$61</f>
        <v>0</v>
      </c>
      <c r="T121" s="479"/>
      <c r="U121" s="478"/>
      <c r="V121" s="480">
        <f>V120*$D$61</f>
        <v>0</v>
      </c>
      <c r="W121" s="479"/>
      <c r="X121" s="478"/>
      <c r="Y121" s="477"/>
    </row>
    <row r="122" spans="2:25" s="461" customFormat="1" ht="15.75" customHeight="1">
      <c r="B122" s="1255" t="s">
        <v>643</v>
      </c>
      <c r="C122" s="1256"/>
      <c r="D122" s="1256"/>
      <c r="E122" s="1256"/>
      <c r="F122" s="1257"/>
      <c r="G122" s="476">
        <f>SUM(G120:G121)</f>
        <v>0</v>
      </c>
      <c r="H122" s="475"/>
      <c r="I122" s="474"/>
      <c r="J122" s="476">
        <f>SUM(J120:J121)</f>
        <v>0</v>
      </c>
      <c r="K122" s="475"/>
      <c r="L122" s="474"/>
      <c r="M122" s="476">
        <f>SUM(M120:M121)</f>
        <v>0</v>
      </c>
      <c r="N122" s="475"/>
      <c r="O122" s="474"/>
      <c r="P122" s="476">
        <f>SUM(P120:P121)</f>
        <v>0</v>
      </c>
      <c r="Q122" s="475"/>
      <c r="R122" s="474"/>
      <c r="S122" s="476">
        <f>SUM(S120:S121)</f>
        <v>0</v>
      </c>
      <c r="T122" s="475"/>
      <c r="U122" s="474"/>
      <c r="V122" s="476">
        <f>SUM(V120:V121)</f>
        <v>0</v>
      </c>
      <c r="W122" s="475"/>
      <c r="X122" s="474"/>
      <c r="Y122" s="473"/>
    </row>
    <row r="123" spans="2:25" s="461" customFormat="1" ht="15.75" customHeight="1" thickBot="1">
      <c r="B123" s="1269" t="s">
        <v>642</v>
      </c>
      <c r="C123" s="1270"/>
      <c r="D123" s="1270"/>
      <c r="E123" s="1270"/>
      <c r="F123" s="1271"/>
      <c r="G123" s="472" t="e">
        <f>SUM(J123,M123,S123,V123)</f>
        <v>#DIV/0!</v>
      </c>
      <c r="H123" s="471"/>
      <c r="I123" s="470"/>
      <c r="J123" s="472" t="e">
        <f>+J122/$G122</f>
        <v>#DIV/0!</v>
      </c>
      <c r="K123" s="471"/>
      <c r="L123" s="470"/>
      <c r="M123" s="472" t="e">
        <f>+M122/$G122</f>
        <v>#DIV/0!</v>
      </c>
      <c r="N123" s="471"/>
      <c r="O123" s="470"/>
      <c r="P123" s="472" t="e">
        <f>+P122/$G122</f>
        <v>#DIV/0!</v>
      </c>
      <c r="Q123" s="471"/>
      <c r="R123" s="470"/>
      <c r="S123" s="472" t="e">
        <f>+S122/$G122</f>
        <v>#DIV/0!</v>
      </c>
      <c r="T123" s="471"/>
      <c r="U123" s="470"/>
      <c r="V123" s="472" t="e">
        <f>+V122/$G122</f>
        <v>#DIV/0!</v>
      </c>
      <c r="W123" s="471"/>
      <c r="X123" s="470"/>
      <c r="Y123" s="462"/>
    </row>
    <row r="124" spans="2:25" s="461" customFormat="1" ht="15.75" customHeight="1">
      <c r="B124" s="536"/>
      <c r="C124" s="1053" t="s">
        <v>641</v>
      </c>
      <c r="D124" s="1053"/>
      <c r="E124" s="1053"/>
      <c r="F124" s="1053"/>
      <c r="G124" s="469">
        <f>SUM(G97,G122)</f>
        <v>0</v>
      </c>
      <c r="H124" s="468"/>
      <c r="I124" s="467"/>
      <c r="J124" s="469">
        <f>SUM(J97,J122)</f>
        <v>0</v>
      </c>
      <c r="K124" s="468"/>
      <c r="L124" s="467"/>
      <c r="M124" s="469">
        <f>SUM(M97,M122)</f>
        <v>0</v>
      </c>
      <c r="N124" s="468"/>
      <c r="O124" s="467"/>
      <c r="P124" s="469">
        <f>SUM(P97,P122)</f>
        <v>0</v>
      </c>
      <c r="Q124" s="468"/>
      <c r="R124" s="467"/>
      <c r="S124" s="469">
        <f>SUM(S97,S122)</f>
        <v>0</v>
      </c>
      <c r="T124" s="468"/>
      <c r="U124" s="467"/>
      <c r="V124" s="469">
        <f>SUM(V97,V122)</f>
        <v>0</v>
      </c>
      <c r="W124" s="468"/>
      <c r="X124" s="467"/>
      <c r="Y124" s="466"/>
    </row>
    <row r="125" spans="2:25" s="461" customFormat="1" ht="15.75" customHeight="1" thickBot="1">
      <c r="B125" s="1051"/>
      <c r="C125" s="1052"/>
      <c r="D125" s="1052"/>
      <c r="E125" s="1052"/>
      <c r="F125" s="539" t="s">
        <v>640</v>
      </c>
      <c r="G125" s="465" t="e">
        <f>SUM(J125,M125,S125,V125)</f>
        <v>#DIV/0!</v>
      </c>
      <c r="H125" s="464"/>
      <c r="I125" s="463"/>
      <c r="J125" s="465" t="e">
        <f>+J124/$G124</f>
        <v>#DIV/0!</v>
      </c>
      <c r="K125" s="464"/>
      <c r="L125" s="463"/>
      <c r="M125" s="465" t="e">
        <f>+M124/$G124</f>
        <v>#DIV/0!</v>
      </c>
      <c r="N125" s="464"/>
      <c r="O125" s="463"/>
      <c r="P125" s="465" t="e">
        <f>+P124/$G124</f>
        <v>#DIV/0!</v>
      </c>
      <c r="Q125" s="464"/>
      <c r="R125" s="463"/>
      <c r="S125" s="465" t="e">
        <f>+S124/$G124</f>
        <v>#DIV/0!</v>
      </c>
      <c r="T125" s="464"/>
      <c r="U125" s="463"/>
      <c r="V125" s="465" t="e">
        <f>+V124/$G124</f>
        <v>#DIV/0!</v>
      </c>
      <c r="W125" s="464"/>
      <c r="X125" s="463"/>
      <c r="Y125" s="462"/>
    </row>
    <row r="126" spans="2:25" s="461" customFormat="1" ht="15.75" customHeight="1" thickBot="1">
      <c r="B126" s="555"/>
      <c r="C126" s="555"/>
      <c r="D126" s="555"/>
      <c r="E126" s="555"/>
      <c r="F126" s="557"/>
      <c r="G126" s="558"/>
      <c r="H126" s="558"/>
      <c r="I126" s="558"/>
      <c r="J126" s="558"/>
      <c r="K126" s="558"/>
      <c r="L126" s="558"/>
      <c r="M126" s="558"/>
      <c r="N126" s="558"/>
      <c r="O126" s="558"/>
      <c r="P126" s="558"/>
      <c r="Q126" s="558"/>
      <c r="R126" s="558"/>
      <c r="S126" s="558"/>
      <c r="T126" s="558"/>
      <c r="U126" s="558"/>
      <c r="V126" s="558"/>
      <c r="W126" s="558"/>
      <c r="X126" s="558"/>
      <c r="Y126" s="558"/>
    </row>
    <row r="127" spans="2:25" s="461" customFormat="1" ht="15.75" customHeight="1">
      <c r="B127" s="555"/>
      <c r="C127" s="555"/>
      <c r="D127" s="555"/>
      <c r="E127" s="555"/>
      <c r="F127" s="557"/>
      <c r="G127" s="558"/>
      <c r="H127" s="558"/>
      <c r="I127" s="558"/>
      <c r="J127" s="558"/>
      <c r="K127" s="558"/>
      <c r="L127" s="558"/>
      <c r="M127" s="558"/>
      <c r="N127" s="558"/>
      <c r="O127" s="558"/>
      <c r="P127" s="558"/>
      <c r="Q127" s="558"/>
      <c r="R127" s="558"/>
      <c r="S127" s="558"/>
      <c r="T127" s="558"/>
      <c r="U127" s="1246" t="s">
        <v>168</v>
      </c>
      <c r="V127" s="1247"/>
      <c r="W127" s="1247"/>
      <c r="X127" s="1247"/>
      <c r="Y127" s="1248"/>
    </row>
    <row r="128" spans="2:25" s="461" customFormat="1" ht="15.75" customHeight="1" thickBot="1">
      <c r="B128" s="555"/>
      <c r="C128" s="555"/>
      <c r="D128" s="555"/>
      <c r="E128" s="555"/>
      <c r="F128" s="557"/>
      <c r="G128" s="558"/>
      <c r="H128" s="558"/>
      <c r="I128" s="558"/>
      <c r="J128" s="558"/>
      <c r="K128" s="558"/>
      <c r="L128" s="558"/>
      <c r="M128" s="558"/>
      <c r="N128" s="558"/>
      <c r="O128" s="558"/>
      <c r="P128" s="558"/>
      <c r="Q128" s="558"/>
      <c r="R128" s="558"/>
      <c r="S128" s="558"/>
      <c r="T128" s="558"/>
      <c r="U128" s="1249"/>
      <c r="V128" s="1250"/>
      <c r="W128" s="1250"/>
      <c r="X128" s="1250"/>
      <c r="Y128" s="1251"/>
    </row>
    <row r="129" spans="2:25" ht="6.75" customHeight="1"/>
    <row r="130" spans="2:25" s="461" customFormat="1" ht="20.3" customHeight="1" thickBot="1">
      <c r="B130" s="498" t="s">
        <v>685</v>
      </c>
      <c r="C130" s="497"/>
      <c r="D130" s="497"/>
      <c r="E130" s="497"/>
      <c r="F130" s="497"/>
      <c r="G130" s="496"/>
      <c r="H130" s="496"/>
      <c r="I130" s="496"/>
      <c r="J130" s="497"/>
      <c r="K130" s="497"/>
      <c r="L130" s="497"/>
      <c r="M130" s="497"/>
      <c r="N130" s="497"/>
      <c r="O130" s="497"/>
      <c r="P130" s="497"/>
      <c r="Q130" s="497"/>
      <c r="R130" s="497"/>
      <c r="S130" s="496"/>
      <c r="T130" s="496"/>
      <c r="U130" s="496"/>
      <c r="V130" s="497"/>
      <c r="W130" s="497"/>
      <c r="X130" s="497"/>
      <c r="Y130" s="496" t="s">
        <v>676</v>
      </c>
    </row>
    <row r="131" spans="2:25" s="461" customFormat="1" ht="12.9">
      <c r="B131" s="506"/>
      <c r="C131" s="1273" t="s">
        <v>675</v>
      </c>
      <c r="D131" s="1262"/>
      <c r="E131" s="1262"/>
      <c r="F131" s="1263"/>
      <c r="G131" s="1261" t="s">
        <v>674</v>
      </c>
      <c r="H131" s="1262"/>
      <c r="I131" s="1263"/>
      <c r="J131" s="1261" t="s">
        <v>731</v>
      </c>
      <c r="K131" s="1262"/>
      <c r="L131" s="1263"/>
      <c r="M131" s="1261" t="s">
        <v>732</v>
      </c>
      <c r="N131" s="1262"/>
      <c r="O131" s="1263"/>
      <c r="P131" s="1261" t="s">
        <v>733</v>
      </c>
      <c r="Q131" s="1262"/>
      <c r="R131" s="1263"/>
      <c r="S131" s="1261" t="s">
        <v>734</v>
      </c>
      <c r="T131" s="1262"/>
      <c r="U131" s="1263"/>
      <c r="V131" s="1261" t="s">
        <v>735</v>
      </c>
      <c r="W131" s="1262"/>
      <c r="X131" s="1263"/>
      <c r="Y131" s="507"/>
    </row>
    <row r="132" spans="2:25" s="461" customFormat="1" ht="12.9">
      <c r="B132" s="508"/>
      <c r="C132" s="1274"/>
      <c r="D132" s="1275"/>
      <c r="E132" s="1275"/>
      <c r="F132" s="1276"/>
      <c r="G132" s="1277"/>
      <c r="H132" s="1265"/>
      <c r="I132" s="1266"/>
      <c r="J132" s="1264"/>
      <c r="K132" s="1265"/>
      <c r="L132" s="1266"/>
      <c r="M132" s="1264"/>
      <c r="N132" s="1265"/>
      <c r="O132" s="1266"/>
      <c r="P132" s="1264"/>
      <c r="Q132" s="1265"/>
      <c r="R132" s="1266"/>
      <c r="S132" s="1264"/>
      <c r="T132" s="1265"/>
      <c r="U132" s="1266"/>
      <c r="V132" s="1264"/>
      <c r="W132" s="1265"/>
      <c r="X132" s="1266"/>
      <c r="Y132" s="509" t="s">
        <v>673</v>
      </c>
    </row>
    <row r="133" spans="2:25" s="461" customFormat="1" ht="15.75" customHeight="1" thickBot="1">
      <c r="B133" s="510"/>
      <c r="C133" s="511" t="s">
        <v>672</v>
      </c>
      <c r="D133" s="511" t="s">
        <v>671</v>
      </c>
      <c r="E133" s="512"/>
      <c r="F133" s="1052" t="s">
        <v>670</v>
      </c>
      <c r="G133" s="513" t="s">
        <v>163</v>
      </c>
      <c r="H133" s="514" t="s">
        <v>669</v>
      </c>
      <c r="I133" s="515" t="s">
        <v>668</v>
      </c>
      <c r="J133" s="513" t="s">
        <v>163</v>
      </c>
      <c r="K133" s="514" t="s">
        <v>669</v>
      </c>
      <c r="L133" s="515" t="s">
        <v>668</v>
      </c>
      <c r="M133" s="513" t="s">
        <v>163</v>
      </c>
      <c r="N133" s="514" t="s">
        <v>669</v>
      </c>
      <c r="O133" s="515" t="s">
        <v>668</v>
      </c>
      <c r="P133" s="513" t="s">
        <v>163</v>
      </c>
      <c r="Q133" s="514" t="s">
        <v>669</v>
      </c>
      <c r="R133" s="515" t="s">
        <v>668</v>
      </c>
      <c r="S133" s="513" t="s">
        <v>163</v>
      </c>
      <c r="T133" s="514" t="s">
        <v>669</v>
      </c>
      <c r="U133" s="515" t="s">
        <v>668</v>
      </c>
      <c r="V133" s="513" t="s">
        <v>163</v>
      </c>
      <c r="W133" s="514" t="s">
        <v>669</v>
      </c>
      <c r="X133" s="515" t="s">
        <v>668</v>
      </c>
      <c r="Y133" s="516"/>
    </row>
    <row r="134" spans="2:25" s="461" customFormat="1" ht="15.75" customHeight="1">
      <c r="B134" s="1258" t="s">
        <v>667</v>
      </c>
      <c r="C134" s="517" t="s">
        <v>662</v>
      </c>
      <c r="D134" s="517" t="s">
        <v>661</v>
      </c>
      <c r="E134" s="518" t="s">
        <v>660</v>
      </c>
      <c r="F134" s="519" t="s">
        <v>659</v>
      </c>
      <c r="G134" s="487">
        <f t="shared" ref="G134:G140" si="40">SUM(H134:I134)</f>
        <v>0</v>
      </c>
      <c r="H134" s="488">
        <f t="shared" ref="H134:I140" si="41">SUM(K134,N134,T134,W134)</f>
        <v>0</v>
      </c>
      <c r="I134" s="488">
        <f t="shared" si="41"/>
        <v>0</v>
      </c>
      <c r="J134" s="487">
        <f t="shared" ref="J134:J140" si="42">SUM(K134:L134)</f>
        <v>0</v>
      </c>
      <c r="K134" s="502"/>
      <c r="L134" s="503"/>
      <c r="M134" s="487">
        <f t="shared" ref="M134:M140" si="43">SUM(N134:O134)</f>
        <v>0</v>
      </c>
      <c r="N134" s="502"/>
      <c r="O134" s="503"/>
      <c r="P134" s="487">
        <f t="shared" ref="P134:P140" si="44">SUM(Q134:R134)</f>
        <v>0</v>
      </c>
      <c r="Q134" s="502"/>
      <c r="R134" s="503"/>
      <c r="S134" s="487">
        <f t="shared" ref="S134:S140" si="45">SUM(T134:U134)</f>
        <v>0</v>
      </c>
      <c r="T134" s="502"/>
      <c r="U134" s="503"/>
      <c r="V134" s="487">
        <f t="shared" ref="V134:V140" si="46">SUM(W134:X134)</f>
        <v>0</v>
      </c>
      <c r="W134" s="502"/>
      <c r="X134" s="503"/>
      <c r="Y134" s="486"/>
    </row>
    <row r="135" spans="2:25" s="461" customFormat="1" ht="15.75" customHeight="1">
      <c r="B135" s="1258"/>
      <c r="C135" s="522"/>
      <c r="D135" s="522"/>
      <c r="E135" s="540" t="s">
        <v>658</v>
      </c>
      <c r="F135" s="523" t="s">
        <v>657</v>
      </c>
      <c r="G135" s="485">
        <f t="shared" si="40"/>
        <v>0</v>
      </c>
      <c r="H135" s="484">
        <f t="shared" si="41"/>
        <v>0</v>
      </c>
      <c r="I135" s="483">
        <f t="shared" si="41"/>
        <v>0</v>
      </c>
      <c r="J135" s="482">
        <f t="shared" si="42"/>
        <v>0</v>
      </c>
      <c r="K135" s="504"/>
      <c r="L135" s="505"/>
      <c r="M135" s="482">
        <f t="shared" si="43"/>
        <v>0</v>
      </c>
      <c r="N135" s="504"/>
      <c r="O135" s="505"/>
      <c r="P135" s="482">
        <f t="shared" si="44"/>
        <v>0</v>
      </c>
      <c r="Q135" s="504"/>
      <c r="R135" s="505"/>
      <c r="S135" s="482">
        <f t="shared" si="45"/>
        <v>0</v>
      </c>
      <c r="T135" s="504"/>
      <c r="U135" s="505"/>
      <c r="V135" s="482">
        <f t="shared" si="46"/>
        <v>0</v>
      </c>
      <c r="W135" s="504"/>
      <c r="X135" s="505"/>
      <c r="Y135" s="481"/>
    </row>
    <row r="136" spans="2:25" s="461" customFormat="1" ht="15.75" customHeight="1">
      <c r="B136" s="1258"/>
      <c r="C136" s="522"/>
      <c r="D136" s="524"/>
      <c r="E136" s="540" t="s">
        <v>656</v>
      </c>
      <c r="F136" s="523" t="s">
        <v>655</v>
      </c>
      <c r="G136" s="485">
        <f t="shared" si="40"/>
        <v>0</v>
      </c>
      <c r="H136" s="484">
        <f t="shared" si="41"/>
        <v>0</v>
      </c>
      <c r="I136" s="483">
        <f t="shared" si="41"/>
        <v>0</v>
      </c>
      <c r="J136" s="482">
        <f t="shared" si="42"/>
        <v>0</v>
      </c>
      <c r="K136" s="504"/>
      <c r="L136" s="505"/>
      <c r="M136" s="482">
        <f t="shared" si="43"/>
        <v>0</v>
      </c>
      <c r="N136" s="504"/>
      <c r="O136" s="505"/>
      <c r="P136" s="482">
        <f t="shared" si="44"/>
        <v>0</v>
      </c>
      <c r="Q136" s="504"/>
      <c r="R136" s="505"/>
      <c r="S136" s="482">
        <f t="shared" si="45"/>
        <v>0</v>
      </c>
      <c r="T136" s="504"/>
      <c r="U136" s="505"/>
      <c r="V136" s="482">
        <f t="shared" si="46"/>
        <v>0</v>
      </c>
      <c r="W136" s="504"/>
      <c r="X136" s="505"/>
      <c r="Y136" s="481"/>
    </row>
    <row r="137" spans="2:25" s="461" customFormat="1" ht="15.75" customHeight="1">
      <c r="B137" s="1258"/>
      <c r="C137" s="522"/>
      <c r="D137" s="524"/>
      <c r="E137" s="540" t="s">
        <v>654</v>
      </c>
      <c r="F137" s="523" t="s">
        <v>653</v>
      </c>
      <c r="G137" s="485">
        <f t="shared" si="40"/>
        <v>0</v>
      </c>
      <c r="H137" s="484">
        <f t="shared" si="41"/>
        <v>0</v>
      </c>
      <c r="I137" s="483">
        <f t="shared" si="41"/>
        <v>0</v>
      </c>
      <c r="J137" s="482">
        <f t="shared" si="42"/>
        <v>0</v>
      </c>
      <c r="K137" s="504"/>
      <c r="L137" s="505"/>
      <c r="M137" s="482">
        <f t="shared" si="43"/>
        <v>0</v>
      </c>
      <c r="N137" s="504"/>
      <c r="O137" s="505"/>
      <c r="P137" s="482">
        <f t="shared" si="44"/>
        <v>0</v>
      </c>
      <c r="Q137" s="504"/>
      <c r="R137" s="505"/>
      <c r="S137" s="482">
        <f t="shared" si="45"/>
        <v>0</v>
      </c>
      <c r="T137" s="504"/>
      <c r="U137" s="505"/>
      <c r="V137" s="482">
        <f t="shared" si="46"/>
        <v>0</v>
      </c>
      <c r="W137" s="504"/>
      <c r="X137" s="505"/>
      <c r="Y137" s="481"/>
    </row>
    <row r="138" spans="2:25" s="461" customFormat="1" ht="15.75" customHeight="1">
      <c r="B138" s="1258"/>
      <c r="C138" s="522"/>
      <c r="D138" s="524"/>
      <c r="E138" s="540" t="s">
        <v>652</v>
      </c>
      <c r="F138" s="525" t="s">
        <v>651</v>
      </c>
      <c r="G138" s="485">
        <f t="shared" si="40"/>
        <v>0</v>
      </c>
      <c r="H138" s="484">
        <f t="shared" si="41"/>
        <v>0</v>
      </c>
      <c r="I138" s="483">
        <f t="shared" si="41"/>
        <v>0</v>
      </c>
      <c r="J138" s="482">
        <f t="shared" si="42"/>
        <v>0</v>
      </c>
      <c r="K138" s="504"/>
      <c r="L138" s="505"/>
      <c r="M138" s="482">
        <f t="shared" si="43"/>
        <v>0</v>
      </c>
      <c r="N138" s="504"/>
      <c r="O138" s="505"/>
      <c r="P138" s="482">
        <f t="shared" si="44"/>
        <v>0</v>
      </c>
      <c r="Q138" s="504"/>
      <c r="R138" s="505"/>
      <c r="S138" s="482">
        <f t="shared" si="45"/>
        <v>0</v>
      </c>
      <c r="T138" s="504"/>
      <c r="U138" s="505"/>
      <c r="V138" s="482">
        <f t="shared" si="46"/>
        <v>0</v>
      </c>
      <c r="W138" s="504"/>
      <c r="X138" s="505"/>
      <c r="Y138" s="481"/>
    </row>
    <row r="139" spans="2:25" s="461" customFormat="1" ht="15.75" customHeight="1">
      <c r="B139" s="1258"/>
      <c r="C139" s="522"/>
      <c r="D139" s="524"/>
      <c r="E139" s="540" t="s">
        <v>650</v>
      </c>
      <c r="F139" s="525" t="s">
        <v>649</v>
      </c>
      <c r="G139" s="485">
        <f t="shared" si="40"/>
        <v>0</v>
      </c>
      <c r="H139" s="484">
        <f t="shared" si="41"/>
        <v>0</v>
      </c>
      <c r="I139" s="483">
        <f t="shared" si="41"/>
        <v>0</v>
      </c>
      <c r="J139" s="482">
        <f t="shared" si="42"/>
        <v>0</v>
      </c>
      <c r="K139" s="504"/>
      <c r="L139" s="505"/>
      <c r="M139" s="482">
        <f t="shared" si="43"/>
        <v>0</v>
      </c>
      <c r="N139" s="504"/>
      <c r="O139" s="505"/>
      <c r="P139" s="482">
        <f t="shared" si="44"/>
        <v>0</v>
      </c>
      <c r="Q139" s="504"/>
      <c r="R139" s="505"/>
      <c r="S139" s="482">
        <f t="shared" si="45"/>
        <v>0</v>
      </c>
      <c r="T139" s="504"/>
      <c r="U139" s="505"/>
      <c r="V139" s="482">
        <f t="shared" si="46"/>
        <v>0</v>
      </c>
      <c r="W139" s="504"/>
      <c r="X139" s="505"/>
      <c r="Y139" s="481"/>
    </row>
    <row r="140" spans="2:25" s="461" customFormat="1" ht="15.75" customHeight="1">
      <c r="B140" s="1258"/>
      <c r="C140" s="522"/>
      <c r="D140" s="526"/>
      <c r="E140" s="540" t="s">
        <v>648</v>
      </c>
      <c r="F140" s="525" t="s">
        <v>647</v>
      </c>
      <c r="G140" s="485">
        <f t="shared" si="40"/>
        <v>0</v>
      </c>
      <c r="H140" s="484">
        <f t="shared" si="41"/>
        <v>0</v>
      </c>
      <c r="I140" s="483">
        <f t="shared" si="41"/>
        <v>0</v>
      </c>
      <c r="J140" s="482">
        <f t="shared" si="42"/>
        <v>0</v>
      </c>
      <c r="K140" s="504"/>
      <c r="L140" s="505"/>
      <c r="M140" s="482">
        <f t="shared" si="43"/>
        <v>0</v>
      </c>
      <c r="N140" s="504"/>
      <c r="O140" s="505"/>
      <c r="P140" s="482">
        <f t="shared" si="44"/>
        <v>0</v>
      </c>
      <c r="Q140" s="504"/>
      <c r="R140" s="505"/>
      <c r="S140" s="482">
        <f t="shared" si="45"/>
        <v>0</v>
      </c>
      <c r="T140" s="504"/>
      <c r="U140" s="505"/>
      <c r="V140" s="482">
        <f t="shared" si="46"/>
        <v>0</v>
      </c>
      <c r="W140" s="504"/>
      <c r="X140" s="505"/>
      <c r="Y140" s="481"/>
    </row>
    <row r="141" spans="2:25" s="461" customFormat="1" ht="15.75" customHeight="1">
      <c r="B141" s="1258"/>
      <c r="C141" s="527" t="s">
        <v>646</v>
      </c>
      <c r="D141" s="528"/>
      <c r="E141" s="1253" t="s">
        <v>645</v>
      </c>
      <c r="F141" s="1254"/>
      <c r="G141" s="476">
        <f t="shared" ref="G141:X141" si="47">SUM(G134:G140)</f>
        <v>0</v>
      </c>
      <c r="H141" s="490">
        <f t="shared" si="47"/>
        <v>0</v>
      </c>
      <c r="I141" s="495">
        <f t="shared" si="47"/>
        <v>0</v>
      </c>
      <c r="J141" s="476">
        <f t="shared" si="47"/>
        <v>0</v>
      </c>
      <c r="K141" s="490">
        <f t="shared" si="47"/>
        <v>0</v>
      </c>
      <c r="L141" s="495">
        <f t="shared" si="47"/>
        <v>0</v>
      </c>
      <c r="M141" s="476">
        <f t="shared" si="47"/>
        <v>0</v>
      </c>
      <c r="N141" s="490">
        <f t="shared" si="47"/>
        <v>0</v>
      </c>
      <c r="O141" s="495">
        <f t="shared" si="47"/>
        <v>0</v>
      </c>
      <c r="P141" s="476">
        <f t="shared" si="47"/>
        <v>0</v>
      </c>
      <c r="Q141" s="490">
        <f t="shared" si="47"/>
        <v>0</v>
      </c>
      <c r="R141" s="495">
        <f t="shared" si="47"/>
        <v>0</v>
      </c>
      <c r="S141" s="476">
        <f t="shared" si="47"/>
        <v>0</v>
      </c>
      <c r="T141" s="490">
        <f t="shared" si="47"/>
        <v>0</v>
      </c>
      <c r="U141" s="495">
        <f t="shared" si="47"/>
        <v>0</v>
      </c>
      <c r="V141" s="476">
        <f t="shared" si="47"/>
        <v>0</v>
      </c>
      <c r="W141" s="490">
        <f t="shared" si="47"/>
        <v>0</v>
      </c>
      <c r="X141" s="495">
        <f t="shared" si="47"/>
        <v>0</v>
      </c>
      <c r="Y141" s="473"/>
    </row>
    <row r="142" spans="2:25" s="461" customFormat="1" ht="15.75" customHeight="1">
      <c r="B142" s="1258"/>
      <c r="C142" s="529"/>
      <c r="D142" s="530">
        <v>0.1</v>
      </c>
      <c r="E142" s="531"/>
      <c r="F142" s="532" t="s">
        <v>666</v>
      </c>
      <c r="G142" s="494">
        <f t="shared" ref="G142:X142" si="48">G141*$D$33</f>
        <v>0</v>
      </c>
      <c r="H142" s="493">
        <f t="shared" si="48"/>
        <v>0</v>
      </c>
      <c r="I142" s="492">
        <f t="shared" si="48"/>
        <v>0</v>
      </c>
      <c r="J142" s="494">
        <f t="shared" si="48"/>
        <v>0</v>
      </c>
      <c r="K142" s="493">
        <f t="shared" si="48"/>
        <v>0</v>
      </c>
      <c r="L142" s="492">
        <f t="shared" si="48"/>
        <v>0</v>
      </c>
      <c r="M142" s="494">
        <f t="shared" si="48"/>
        <v>0</v>
      </c>
      <c r="N142" s="493">
        <f t="shared" si="48"/>
        <v>0</v>
      </c>
      <c r="O142" s="492">
        <f t="shared" si="48"/>
        <v>0</v>
      </c>
      <c r="P142" s="494">
        <f t="shared" si="48"/>
        <v>0</v>
      </c>
      <c r="Q142" s="493">
        <f t="shared" si="48"/>
        <v>0</v>
      </c>
      <c r="R142" s="492">
        <f t="shared" si="48"/>
        <v>0</v>
      </c>
      <c r="S142" s="494">
        <f t="shared" si="48"/>
        <v>0</v>
      </c>
      <c r="T142" s="493">
        <f t="shared" si="48"/>
        <v>0</v>
      </c>
      <c r="U142" s="492">
        <f t="shared" si="48"/>
        <v>0</v>
      </c>
      <c r="V142" s="494">
        <f t="shared" si="48"/>
        <v>0</v>
      </c>
      <c r="W142" s="493">
        <f t="shared" si="48"/>
        <v>0</v>
      </c>
      <c r="X142" s="492">
        <f t="shared" si="48"/>
        <v>0</v>
      </c>
      <c r="Y142" s="491"/>
    </row>
    <row r="143" spans="2:25" s="461" customFormat="1" ht="15.75" customHeight="1">
      <c r="B143" s="1255" t="s">
        <v>665</v>
      </c>
      <c r="C143" s="1256"/>
      <c r="D143" s="1256"/>
      <c r="E143" s="1256"/>
      <c r="F143" s="1257"/>
      <c r="G143" s="476">
        <f t="shared" ref="G143:X143" si="49">SUM(G141:G142)</f>
        <v>0</v>
      </c>
      <c r="H143" s="490">
        <f t="shared" si="49"/>
        <v>0</v>
      </c>
      <c r="I143" s="489">
        <f t="shared" si="49"/>
        <v>0</v>
      </c>
      <c r="J143" s="476">
        <f t="shared" si="49"/>
        <v>0</v>
      </c>
      <c r="K143" s="490">
        <f t="shared" si="49"/>
        <v>0</v>
      </c>
      <c r="L143" s="489">
        <f t="shared" si="49"/>
        <v>0</v>
      </c>
      <c r="M143" s="476">
        <f t="shared" si="49"/>
        <v>0</v>
      </c>
      <c r="N143" s="490">
        <f t="shared" si="49"/>
        <v>0</v>
      </c>
      <c r="O143" s="489">
        <f t="shared" si="49"/>
        <v>0</v>
      </c>
      <c r="P143" s="476">
        <f t="shared" si="49"/>
        <v>0</v>
      </c>
      <c r="Q143" s="490">
        <f t="shared" si="49"/>
        <v>0</v>
      </c>
      <c r="R143" s="489">
        <f t="shared" si="49"/>
        <v>0</v>
      </c>
      <c r="S143" s="476">
        <f t="shared" si="49"/>
        <v>0</v>
      </c>
      <c r="T143" s="490">
        <f t="shared" si="49"/>
        <v>0</v>
      </c>
      <c r="U143" s="489">
        <f t="shared" si="49"/>
        <v>0</v>
      </c>
      <c r="V143" s="476">
        <f t="shared" si="49"/>
        <v>0</v>
      </c>
      <c r="W143" s="490">
        <f t="shared" si="49"/>
        <v>0</v>
      </c>
      <c r="X143" s="489">
        <f t="shared" si="49"/>
        <v>0</v>
      </c>
      <c r="Y143" s="473"/>
    </row>
    <row r="144" spans="2:25" s="461" customFormat="1" ht="15.75" customHeight="1" thickBot="1">
      <c r="B144" s="1269" t="s">
        <v>664</v>
      </c>
      <c r="C144" s="1270"/>
      <c r="D144" s="1270"/>
      <c r="E144" s="1270"/>
      <c r="F144" s="1271"/>
      <c r="G144" s="465" t="e">
        <f>SUM(J144,M144,S144,V144)</f>
        <v>#DIV/0!</v>
      </c>
      <c r="H144" s="464"/>
      <c r="I144" s="463"/>
      <c r="J144" s="465" t="e">
        <f>+J143/$G143</f>
        <v>#DIV/0!</v>
      </c>
      <c r="K144" s="464"/>
      <c r="L144" s="463"/>
      <c r="M144" s="465" t="e">
        <f>+M143/$G143</f>
        <v>#DIV/0!</v>
      </c>
      <c r="N144" s="464"/>
      <c r="O144" s="463"/>
      <c r="P144" s="465" t="e">
        <f>+P143/$G143</f>
        <v>#DIV/0!</v>
      </c>
      <c r="Q144" s="464"/>
      <c r="R144" s="463"/>
      <c r="S144" s="465" t="e">
        <f>+S143/$G143</f>
        <v>#DIV/0!</v>
      </c>
      <c r="T144" s="464"/>
      <c r="U144" s="463"/>
      <c r="V144" s="465" t="e">
        <f>+V143/$G143</f>
        <v>#DIV/0!</v>
      </c>
      <c r="W144" s="464"/>
      <c r="X144" s="463"/>
      <c r="Y144" s="462"/>
    </row>
    <row r="145" spans="2:25" s="461" customFormat="1" ht="15.75" customHeight="1">
      <c r="B145" s="1258" t="s">
        <v>663</v>
      </c>
      <c r="C145" s="517" t="s">
        <v>662</v>
      </c>
      <c r="D145" s="517" t="s">
        <v>661</v>
      </c>
      <c r="E145" s="518" t="s">
        <v>660</v>
      </c>
      <c r="F145" s="519" t="s">
        <v>659</v>
      </c>
      <c r="G145" s="487">
        <f t="shared" ref="G145:G151" si="50">SUM(H145:I145)</f>
        <v>0</v>
      </c>
      <c r="H145" s="488">
        <f t="shared" ref="H145:I151" si="51">SUM(K145,N145,T145,W145)</f>
        <v>0</v>
      </c>
      <c r="I145" s="488">
        <f t="shared" si="51"/>
        <v>0</v>
      </c>
      <c r="J145" s="487">
        <f t="shared" ref="J145:J151" si="52">SUM(K145:L145)</f>
        <v>0</v>
      </c>
      <c r="K145" s="502"/>
      <c r="L145" s="503"/>
      <c r="M145" s="487">
        <f t="shared" ref="M145:M151" si="53">SUM(N145:O145)</f>
        <v>0</v>
      </c>
      <c r="N145" s="502"/>
      <c r="O145" s="503"/>
      <c r="P145" s="487">
        <f t="shared" ref="P145:P151" si="54">SUM(Q145:R145)</f>
        <v>0</v>
      </c>
      <c r="Q145" s="502"/>
      <c r="R145" s="503"/>
      <c r="S145" s="487">
        <f t="shared" ref="S145:S151" si="55">SUM(T145:U145)</f>
        <v>0</v>
      </c>
      <c r="T145" s="543"/>
      <c r="U145" s="503"/>
      <c r="V145" s="487">
        <f t="shared" ref="V145:V151" si="56">SUM(W145:X145)</f>
        <v>0</v>
      </c>
      <c r="W145" s="502"/>
      <c r="X145" s="503"/>
      <c r="Y145" s="486"/>
    </row>
    <row r="146" spans="2:25" s="461" customFormat="1" ht="15.75" customHeight="1">
      <c r="B146" s="1258"/>
      <c r="C146" s="522"/>
      <c r="D146" s="522"/>
      <c r="E146" s="540" t="s">
        <v>658</v>
      </c>
      <c r="F146" s="523" t="s">
        <v>657</v>
      </c>
      <c r="G146" s="485">
        <f t="shared" si="50"/>
        <v>0</v>
      </c>
      <c r="H146" s="484">
        <f t="shared" si="51"/>
        <v>0</v>
      </c>
      <c r="I146" s="483">
        <f t="shared" si="51"/>
        <v>0</v>
      </c>
      <c r="J146" s="482">
        <f t="shared" si="52"/>
        <v>0</v>
      </c>
      <c r="K146" s="504"/>
      <c r="L146" s="505"/>
      <c r="M146" s="482">
        <f t="shared" si="53"/>
        <v>0</v>
      </c>
      <c r="N146" s="504"/>
      <c r="O146" s="505"/>
      <c r="P146" s="482">
        <f t="shared" si="54"/>
        <v>0</v>
      </c>
      <c r="Q146" s="504"/>
      <c r="R146" s="505"/>
      <c r="S146" s="482">
        <f t="shared" si="55"/>
        <v>0</v>
      </c>
      <c r="T146" s="504"/>
      <c r="U146" s="505"/>
      <c r="V146" s="482">
        <f t="shared" si="56"/>
        <v>0</v>
      </c>
      <c r="W146" s="504"/>
      <c r="X146" s="505"/>
      <c r="Y146" s="481"/>
    </row>
    <row r="147" spans="2:25" s="461" customFormat="1" ht="15.75" customHeight="1">
      <c r="B147" s="1258"/>
      <c r="C147" s="522"/>
      <c r="D147" s="524"/>
      <c r="E147" s="540" t="s">
        <v>656</v>
      </c>
      <c r="F147" s="523" t="s">
        <v>655</v>
      </c>
      <c r="G147" s="485">
        <f t="shared" si="50"/>
        <v>0</v>
      </c>
      <c r="H147" s="484">
        <f t="shared" si="51"/>
        <v>0</v>
      </c>
      <c r="I147" s="483">
        <f t="shared" si="51"/>
        <v>0</v>
      </c>
      <c r="J147" s="482">
        <f t="shared" si="52"/>
        <v>0</v>
      </c>
      <c r="K147" s="504"/>
      <c r="L147" s="505"/>
      <c r="M147" s="482">
        <f t="shared" si="53"/>
        <v>0</v>
      </c>
      <c r="N147" s="504"/>
      <c r="O147" s="505"/>
      <c r="P147" s="482">
        <f t="shared" si="54"/>
        <v>0</v>
      </c>
      <c r="Q147" s="504"/>
      <c r="R147" s="505"/>
      <c r="S147" s="482">
        <f t="shared" si="55"/>
        <v>0</v>
      </c>
      <c r="T147" s="504"/>
      <c r="U147" s="505"/>
      <c r="V147" s="482">
        <f t="shared" si="56"/>
        <v>0</v>
      </c>
      <c r="W147" s="504"/>
      <c r="X147" s="505"/>
      <c r="Y147" s="481"/>
    </row>
    <row r="148" spans="2:25" s="461" customFormat="1" ht="15.75" customHeight="1">
      <c r="B148" s="1258"/>
      <c r="C148" s="522"/>
      <c r="D148" s="524"/>
      <c r="E148" s="540" t="s">
        <v>654</v>
      </c>
      <c r="F148" s="523" t="s">
        <v>653</v>
      </c>
      <c r="G148" s="485">
        <f t="shared" si="50"/>
        <v>0</v>
      </c>
      <c r="H148" s="484">
        <f t="shared" si="51"/>
        <v>0</v>
      </c>
      <c r="I148" s="483">
        <f t="shared" si="51"/>
        <v>0</v>
      </c>
      <c r="J148" s="482">
        <f t="shared" si="52"/>
        <v>0</v>
      </c>
      <c r="K148" s="504"/>
      <c r="L148" s="505"/>
      <c r="M148" s="482">
        <f t="shared" si="53"/>
        <v>0</v>
      </c>
      <c r="N148" s="504"/>
      <c r="O148" s="505"/>
      <c r="P148" s="482">
        <f t="shared" si="54"/>
        <v>0</v>
      </c>
      <c r="Q148" s="504"/>
      <c r="R148" s="505"/>
      <c r="S148" s="482">
        <f t="shared" si="55"/>
        <v>0</v>
      </c>
      <c r="T148" s="504"/>
      <c r="U148" s="505"/>
      <c r="V148" s="482">
        <f t="shared" si="56"/>
        <v>0</v>
      </c>
      <c r="W148" s="504"/>
      <c r="X148" s="505"/>
      <c r="Y148" s="481"/>
    </row>
    <row r="149" spans="2:25" s="461" customFormat="1" ht="15.75" customHeight="1">
      <c r="B149" s="1258"/>
      <c r="C149" s="522"/>
      <c r="D149" s="524"/>
      <c r="E149" s="540" t="s">
        <v>652</v>
      </c>
      <c r="F149" s="525" t="s">
        <v>651</v>
      </c>
      <c r="G149" s="485">
        <f t="shared" si="50"/>
        <v>0</v>
      </c>
      <c r="H149" s="484">
        <f t="shared" si="51"/>
        <v>0</v>
      </c>
      <c r="I149" s="483">
        <f t="shared" si="51"/>
        <v>0</v>
      </c>
      <c r="J149" s="482">
        <f t="shared" si="52"/>
        <v>0</v>
      </c>
      <c r="K149" s="504"/>
      <c r="L149" s="505"/>
      <c r="M149" s="482">
        <f t="shared" si="53"/>
        <v>0</v>
      </c>
      <c r="N149" s="504"/>
      <c r="O149" s="505"/>
      <c r="P149" s="482">
        <f t="shared" si="54"/>
        <v>0</v>
      </c>
      <c r="Q149" s="504"/>
      <c r="R149" s="505"/>
      <c r="S149" s="482">
        <f t="shared" si="55"/>
        <v>0</v>
      </c>
      <c r="T149" s="504"/>
      <c r="U149" s="505"/>
      <c r="V149" s="482">
        <f t="shared" si="56"/>
        <v>0</v>
      </c>
      <c r="W149" s="504"/>
      <c r="X149" s="505"/>
      <c r="Y149" s="481"/>
    </row>
    <row r="150" spans="2:25" s="461" customFormat="1" ht="15.75" customHeight="1">
      <c r="B150" s="1258"/>
      <c r="C150" s="522"/>
      <c r="D150" s="524"/>
      <c r="E150" s="540" t="s">
        <v>650</v>
      </c>
      <c r="F150" s="525" t="s">
        <v>649</v>
      </c>
      <c r="G150" s="485">
        <f t="shared" si="50"/>
        <v>0</v>
      </c>
      <c r="H150" s="484">
        <f t="shared" si="51"/>
        <v>0</v>
      </c>
      <c r="I150" s="483">
        <f t="shared" si="51"/>
        <v>0</v>
      </c>
      <c r="J150" s="482">
        <f t="shared" si="52"/>
        <v>0</v>
      </c>
      <c r="K150" s="504"/>
      <c r="L150" s="505"/>
      <c r="M150" s="482">
        <f t="shared" si="53"/>
        <v>0</v>
      </c>
      <c r="N150" s="504"/>
      <c r="O150" s="505"/>
      <c r="P150" s="482">
        <f t="shared" si="54"/>
        <v>0</v>
      </c>
      <c r="Q150" s="504"/>
      <c r="R150" s="505"/>
      <c r="S150" s="482">
        <f t="shared" si="55"/>
        <v>0</v>
      </c>
      <c r="T150" s="504"/>
      <c r="U150" s="505"/>
      <c r="V150" s="482">
        <f t="shared" si="56"/>
        <v>0</v>
      </c>
      <c r="W150" s="504"/>
      <c r="X150" s="505"/>
      <c r="Y150" s="481"/>
    </row>
    <row r="151" spans="2:25" s="461" customFormat="1" ht="15.75" customHeight="1">
      <c r="B151" s="1258"/>
      <c r="C151" s="522"/>
      <c r="D151" s="524"/>
      <c r="E151" s="540" t="s">
        <v>648</v>
      </c>
      <c r="F151" s="525" t="s">
        <v>647</v>
      </c>
      <c r="G151" s="485">
        <f t="shared" si="50"/>
        <v>0</v>
      </c>
      <c r="H151" s="484">
        <f t="shared" si="51"/>
        <v>0</v>
      </c>
      <c r="I151" s="483">
        <f t="shared" si="51"/>
        <v>0</v>
      </c>
      <c r="J151" s="482">
        <f t="shared" si="52"/>
        <v>0</v>
      </c>
      <c r="K151" s="504"/>
      <c r="L151" s="505"/>
      <c r="M151" s="482">
        <f t="shared" si="53"/>
        <v>0</v>
      </c>
      <c r="N151" s="504"/>
      <c r="O151" s="505"/>
      <c r="P151" s="482">
        <f t="shared" si="54"/>
        <v>0</v>
      </c>
      <c r="Q151" s="504"/>
      <c r="R151" s="505"/>
      <c r="S151" s="482">
        <f t="shared" si="55"/>
        <v>0</v>
      </c>
      <c r="T151" s="504"/>
      <c r="U151" s="505"/>
      <c r="V151" s="482">
        <f t="shared" si="56"/>
        <v>0</v>
      </c>
      <c r="W151" s="504"/>
      <c r="X151" s="505"/>
      <c r="Y151" s="481"/>
    </row>
    <row r="152" spans="2:25" s="461" customFormat="1" ht="15.75" customHeight="1">
      <c r="B152" s="1258"/>
      <c r="C152" s="527" t="s">
        <v>646</v>
      </c>
      <c r="D152" s="533"/>
      <c r="E152" s="1259" t="s">
        <v>645</v>
      </c>
      <c r="F152" s="1260"/>
      <c r="G152" s="476">
        <f>SUM(G145:G151)</f>
        <v>0</v>
      </c>
      <c r="H152" s="475"/>
      <c r="I152" s="474"/>
      <c r="J152" s="476">
        <f>SUM(J145:J151)</f>
        <v>0</v>
      </c>
      <c r="K152" s="475"/>
      <c r="L152" s="474"/>
      <c r="M152" s="476">
        <f>SUM(M145:M151)</f>
        <v>0</v>
      </c>
      <c r="N152" s="475"/>
      <c r="O152" s="474"/>
      <c r="P152" s="476">
        <f>SUM(P145:P151)</f>
        <v>0</v>
      </c>
      <c r="Q152" s="475"/>
      <c r="R152" s="474"/>
      <c r="S152" s="476">
        <f>SUM(S145:S151)</f>
        <v>0</v>
      </c>
      <c r="T152" s="475"/>
      <c r="U152" s="474"/>
      <c r="V152" s="476">
        <f>SUM(V145:V151)</f>
        <v>0</v>
      </c>
      <c r="W152" s="475"/>
      <c r="X152" s="474"/>
      <c r="Y152" s="473"/>
    </row>
    <row r="153" spans="2:25" s="461" customFormat="1" ht="15.75" customHeight="1">
      <c r="B153" s="1258"/>
      <c r="C153" s="534"/>
      <c r="D153" s="530">
        <f>D142</f>
        <v>0.1</v>
      </c>
      <c r="E153" s="517"/>
      <c r="F153" s="535" t="s">
        <v>644</v>
      </c>
      <c r="G153" s="480">
        <f>G152*$D$61</f>
        <v>0</v>
      </c>
      <c r="H153" s="479"/>
      <c r="I153" s="478"/>
      <c r="J153" s="480">
        <f>J152*$D$61</f>
        <v>0</v>
      </c>
      <c r="K153" s="479"/>
      <c r="L153" s="478"/>
      <c r="M153" s="480">
        <f>M152*$D$61</f>
        <v>0</v>
      </c>
      <c r="N153" s="479"/>
      <c r="O153" s="478"/>
      <c r="P153" s="480">
        <f>P152*$D$61</f>
        <v>0</v>
      </c>
      <c r="Q153" s="479"/>
      <c r="R153" s="478"/>
      <c r="S153" s="480">
        <f>S152*$D$61</f>
        <v>0</v>
      </c>
      <c r="T153" s="479"/>
      <c r="U153" s="478"/>
      <c r="V153" s="480">
        <f>V152*$D$61</f>
        <v>0</v>
      </c>
      <c r="W153" s="479"/>
      <c r="X153" s="478"/>
      <c r="Y153" s="477"/>
    </row>
    <row r="154" spans="2:25" s="461" customFormat="1" ht="15.75" customHeight="1">
      <c r="B154" s="1255" t="s">
        <v>643</v>
      </c>
      <c r="C154" s="1256"/>
      <c r="D154" s="1256"/>
      <c r="E154" s="1256"/>
      <c r="F154" s="1257"/>
      <c r="G154" s="476">
        <f>SUM(G152:G153)</f>
        <v>0</v>
      </c>
      <c r="H154" s="475"/>
      <c r="I154" s="474"/>
      <c r="J154" s="476">
        <f>SUM(J152:J153)</f>
        <v>0</v>
      </c>
      <c r="K154" s="475"/>
      <c r="L154" s="474"/>
      <c r="M154" s="476">
        <f>SUM(M152:M153)</f>
        <v>0</v>
      </c>
      <c r="N154" s="475"/>
      <c r="O154" s="474"/>
      <c r="P154" s="476">
        <f>SUM(P152:P153)</f>
        <v>0</v>
      </c>
      <c r="Q154" s="475"/>
      <c r="R154" s="474"/>
      <c r="S154" s="476">
        <f>SUM(S152:S153)</f>
        <v>0</v>
      </c>
      <c r="T154" s="475"/>
      <c r="U154" s="474"/>
      <c r="V154" s="476">
        <f>SUM(V152:V153)</f>
        <v>0</v>
      </c>
      <c r="W154" s="475"/>
      <c r="X154" s="474"/>
      <c r="Y154" s="473"/>
    </row>
    <row r="155" spans="2:25" s="461" customFormat="1" ht="15.75" customHeight="1" thickBot="1">
      <c r="B155" s="1269" t="s">
        <v>642</v>
      </c>
      <c r="C155" s="1270"/>
      <c r="D155" s="1270"/>
      <c r="E155" s="1270"/>
      <c r="F155" s="1271"/>
      <c r="G155" s="472" t="e">
        <f>SUM(J155,M155,S155,V155)</f>
        <v>#DIV/0!</v>
      </c>
      <c r="H155" s="471"/>
      <c r="I155" s="470"/>
      <c r="J155" s="472" t="e">
        <f>+J154/$G154</f>
        <v>#DIV/0!</v>
      </c>
      <c r="K155" s="471"/>
      <c r="L155" s="470"/>
      <c r="M155" s="472" t="e">
        <f>+M154/$G154</f>
        <v>#DIV/0!</v>
      </c>
      <c r="N155" s="471"/>
      <c r="O155" s="470"/>
      <c r="P155" s="472" t="e">
        <f>+P154/$G154</f>
        <v>#DIV/0!</v>
      </c>
      <c r="Q155" s="471"/>
      <c r="R155" s="470"/>
      <c r="S155" s="472" t="e">
        <f>+S154/$G154</f>
        <v>#DIV/0!</v>
      </c>
      <c r="T155" s="471"/>
      <c r="U155" s="470"/>
      <c r="V155" s="472" t="e">
        <f>+V154/$G154</f>
        <v>#DIV/0!</v>
      </c>
      <c r="W155" s="471"/>
      <c r="X155" s="470"/>
      <c r="Y155" s="462"/>
    </row>
    <row r="156" spans="2:25" s="461" customFormat="1" ht="15.75" customHeight="1">
      <c r="B156" s="536"/>
      <c r="C156" s="537" t="s">
        <v>641</v>
      </c>
      <c r="D156" s="537"/>
      <c r="E156" s="537"/>
      <c r="F156" s="537"/>
      <c r="G156" s="469">
        <f>SUM(G143,G154)</f>
        <v>0</v>
      </c>
      <c r="H156" s="468"/>
      <c r="I156" s="467"/>
      <c r="J156" s="469">
        <f>SUM(J143,J154)</f>
        <v>0</v>
      </c>
      <c r="K156" s="468"/>
      <c r="L156" s="467"/>
      <c r="M156" s="469">
        <f>SUM(M143,M154)</f>
        <v>0</v>
      </c>
      <c r="N156" s="468"/>
      <c r="O156" s="467"/>
      <c r="P156" s="469">
        <f>SUM(P143,P154)</f>
        <v>0</v>
      </c>
      <c r="Q156" s="468"/>
      <c r="R156" s="467"/>
      <c r="S156" s="469">
        <f>SUM(S143,S154)</f>
        <v>0</v>
      </c>
      <c r="T156" s="468"/>
      <c r="U156" s="467"/>
      <c r="V156" s="469">
        <f>SUM(V143,V154)</f>
        <v>0</v>
      </c>
      <c r="W156" s="468"/>
      <c r="X156" s="467"/>
      <c r="Y156" s="466"/>
    </row>
    <row r="157" spans="2:25" s="461" customFormat="1" ht="15.75" customHeight="1" thickBot="1">
      <c r="B157" s="1051"/>
      <c r="C157" s="538"/>
      <c r="D157" s="538"/>
      <c r="E157" s="538"/>
      <c r="F157" s="539" t="s">
        <v>640</v>
      </c>
      <c r="G157" s="465" t="e">
        <f>SUM(J157,M157,S157,V157)</f>
        <v>#DIV/0!</v>
      </c>
      <c r="H157" s="464"/>
      <c r="I157" s="463"/>
      <c r="J157" s="465" t="e">
        <f>+J156/$G156</f>
        <v>#DIV/0!</v>
      </c>
      <c r="K157" s="464"/>
      <c r="L157" s="463"/>
      <c r="M157" s="465" t="e">
        <f>+M156/$G156</f>
        <v>#DIV/0!</v>
      </c>
      <c r="N157" s="464"/>
      <c r="O157" s="463"/>
      <c r="P157" s="465" t="e">
        <f>+P156/$G156</f>
        <v>#DIV/0!</v>
      </c>
      <c r="Q157" s="464"/>
      <c r="R157" s="463"/>
      <c r="S157" s="465" t="e">
        <f>+S156/$G156</f>
        <v>#DIV/0!</v>
      </c>
      <c r="T157" s="464"/>
      <c r="U157" s="463"/>
      <c r="V157" s="465" t="e">
        <f>+V156/$G156</f>
        <v>#DIV/0!</v>
      </c>
      <c r="W157" s="464"/>
      <c r="X157" s="463"/>
      <c r="Y157" s="462"/>
    </row>
    <row r="158" spans="2:25" ht="6.75" customHeight="1"/>
    <row r="159" spans="2:25" s="461" customFormat="1" ht="20.3" customHeight="1" thickBot="1">
      <c r="B159" s="498" t="s">
        <v>684</v>
      </c>
      <c r="C159" s="497"/>
      <c r="D159" s="497"/>
      <c r="E159" s="497"/>
      <c r="F159" s="497"/>
      <c r="G159" s="496"/>
      <c r="H159" s="496"/>
      <c r="I159" s="496"/>
      <c r="J159" s="497"/>
      <c r="K159" s="497"/>
      <c r="L159" s="497"/>
      <c r="M159" s="497"/>
      <c r="N159" s="497"/>
      <c r="O159" s="497"/>
      <c r="P159" s="497"/>
      <c r="Q159" s="497"/>
      <c r="R159" s="497"/>
      <c r="S159" s="496"/>
      <c r="T159" s="496"/>
      <c r="U159" s="496"/>
      <c r="V159" s="497"/>
      <c r="W159" s="497"/>
      <c r="X159" s="497"/>
      <c r="Y159" s="496" t="s">
        <v>676</v>
      </c>
    </row>
    <row r="160" spans="2:25" s="461" customFormat="1" ht="12.9">
      <c r="B160" s="506"/>
      <c r="C160" s="1273" t="s">
        <v>675</v>
      </c>
      <c r="D160" s="1262"/>
      <c r="E160" s="1262"/>
      <c r="F160" s="1263"/>
      <c r="G160" s="1261" t="s">
        <v>674</v>
      </c>
      <c r="H160" s="1262"/>
      <c r="I160" s="1263"/>
      <c r="J160" s="1261" t="s">
        <v>731</v>
      </c>
      <c r="K160" s="1262"/>
      <c r="L160" s="1263"/>
      <c r="M160" s="1261" t="s">
        <v>732</v>
      </c>
      <c r="N160" s="1262"/>
      <c r="O160" s="1263"/>
      <c r="P160" s="1261" t="s">
        <v>733</v>
      </c>
      <c r="Q160" s="1262"/>
      <c r="R160" s="1263"/>
      <c r="S160" s="1261" t="s">
        <v>734</v>
      </c>
      <c r="T160" s="1262"/>
      <c r="U160" s="1263"/>
      <c r="V160" s="1261" t="s">
        <v>735</v>
      </c>
      <c r="W160" s="1262"/>
      <c r="X160" s="1263"/>
      <c r="Y160" s="507"/>
    </row>
    <row r="161" spans="2:25" s="461" customFormat="1" ht="12.9">
      <c r="B161" s="508"/>
      <c r="C161" s="1274"/>
      <c r="D161" s="1275"/>
      <c r="E161" s="1275"/>
      <c r="F161" s="1276"/>
      <c r="G161" s="1277"/>
      <c r="H161" s="1265"/>
      <c r="I161" s="1266"/>
      <c r="J161" s="1264"/>
      <c r="K161" s="1265"/>
      <c r="L161" s="1266"/>
      <c r="M161" s="1264"/>
      <c r="N161" s="1265"/>
      <c r="O161" s="1266"/>
      <c r="P161" s="1264"/>
      <c r="Q161" s="1265"/>
      <c r="R161" s="1266"/>
      <c r="S161" s="1264"/>
      <c r="T161" s="1265"/>
      <c r="U161" s="1266"/>
      <c r="V161" s="1264"/>
      <c r="W161" s="1265"/>
      <c r="X161" s="1266"/>
      <c r="Y161" s="509" t="s">
        <v>673</v>
      </c>
    </row>
    <row r="162" spans="2:25" s="461" customFormat="1" ht="15.75" customHeight="1" thickBot="1">
      <c r="B162" s="510"/>
      <c r="C162" s="511" t="s">
        <v>672</v>
      </c>
      <c r="D162" s="511" t="s">
        <v>671</v>
      </c>
      <c r="E162" s="512"/>
      <c r="F162" s="1052" t="s">
        <v>670</v>
      </c>
      <c r="G162" s="513" t="s">
        <v>163</v>
      </c>
      <c r="H162" s="514" t="s">
        <v>669</v>
      </c>
      <c r="I162" s="515" t="s">
        <v>668</v>
      </c>
      <c r="J162" s="513" t="s">
        <v>163</v>
      </c>
      <c r="K162" s="514" t="s">
        <v>669</v>
      </c>
      <c r="L162" s="515" t="s">
        <v>668</v>
      </c>
      <c r="M162" s="513" t="s">
        <v>163</v>
      </c>
      <c r="N162" s="514" t="s">
        <v>669</v>
      </c>
      <c r="O162" s="515" t="s">
        <v>668</v>
      </c>
      <c r="P162" s="513" t="s">
        <v>163</v>
      </c>
      <c r="Q162" s="514" t="s">
        <v>669</v>
      </c>
      <c r="R162" s="515" t="s">
        <v>668</v>
      </c>
      <c r="S162" s="513" t="s">
        <v>163</v>
      </c>
      <c r="T162" s="514" t="s">
        <v>669</v>
      </c>
      <c r="U162" s="515" t="s">
        <v>668</v>
      </c>
      <c r="V162" s="513" t="s">
        <v>163</v>
      </c>
      <c r="W162" s="514" t="s">
        <v>669</v>
      </c>
      <c r="X162" s="515" t="s">
        <v>668</v>
      </c>
      <c r="Y162" s="516"/>
    </row>
    <row r="163" spans="2:25" s="461" customFormat="1" ht="15.75" customHeight="1">
      <c r="B163" s="1258" t="s">
        <v>667</v>
      </c>
      <c r="C163" s="517" t="s">
        <v>662</v>
      </c>
      <c r="D163" s="517" t="s">
        <v>661</v>
      </c>
      <c r="E163" s="518" t="s">
        <v>660</v>
      </c>
      <c r="F163" s="519" t="s">
        <v>659</v>
      </c>
      <c r="G163" s="487">
        <f t="shared" ref="G163:G169" si="57">SUM(H163:I163)</f>
        <v>0</v>
      </c>
      <c r="H163" s="488">
        <f t="shared" ref="H163:I169" si="58">SUM(K163,N163,T163,W163)</f>
        <v>0</v>
      </c>
      <c r="I163" s="488">
        <f t="shared" si="58"/>
        <v>0</v>
      </c>
      <c r="J163" s="487">
        <f t="shared" ref="J163:J169" si="59">SUM(K163:L163)</f>
        <v>0</v>
      </c>
      <c r="K163" s="502"/>
      <c r="L163" s="503"/>
      <c r="M163" s="487">
        <f t="shared" ref="M163:M169" si="60">SUM(N163:O163)</f>
        <v>0</v>
      </c>
      <c r="N163" s="502"/>
      <c r="O163" s="503"/>
      <c r="P163" s="487">
        <f t="shared" ref="P163:P169" si="61">SUM(Q163:R163)</f>
        <v>0</v>
      </c>
      <c r="Q163" s="502"/>
      <c r="R163" s="503"/>
      <c r="S163" s="487">
        <f t="shared" ref="S163:S169" si="62">SUM(T163:U163)</f>
        <v>0</v>
      </c>
      <c r="T163" s="502"/>
      <c r="U163" s="503"/>
      <c r="V163" s="487">
        <f t="shared" ref="V163:V169" si="63">SUM(W163:X163)</f>
        <v>0</v>
      </c>
      <c r="W163" s="502"/>
      <c r="X163" s="503"/>
      <c r="Y163" s="486"/>
    </row>
    <row r="164" spans="2:25" s="461" customFormat="1" ht="15.75" customHeight="1">
      <c r="B164" s="1258"/>
      <c r="C164" s="522"/>
      <c r="D164" s="522"/>
      <c r="E164" s="540" t="s">
        <v>658</v>
      </c>
      <c r="F164" s="523" t="s">
        <v>657</v>
      </c>
      <c r="G164" s="485">
        <f t="shared" si="57"/>
        <v>0</v>
      </c>
      <c r="H164" s="484">
        <f t="shared" si="58"/>
        <v>0</v>
      </c>
      <c r="I164" s="483">
        <f t="shared" si="58"/>
        <v>0</v>
      </c>
      <c r="J164" s="482">
        <f t="shared" si="59"/>
        <v>0</v>
      </c>
      <c r="K164" s="504"/>
      <c r="L164" s="505"/>
      <c r="M164" s="482">
        <f t="shared" si="60"/>
        <v>0</v>
      </c>
      <c r="N164" s="504"/>
      <c r="O164" s="505"/>
      <c r="P164" s="482">
        <f t="shared" si="61"/>
        <v>0</v>
      </c>
      <c r="Q164" s="504"/>
      <c r="R164" s="505"/>
      <c r="S164" s="482">
        <f t="shared" si="62"/>
        <v>0</v>
      </c>
      <c r="T164" s="504"/>
      <c r="U164" s="505"/>
      <c r="V164" s="482">
        <f t="shared" si="63"/>
        <v>0</v>
      </c>
      <c r="W164" s="504"/>
      <c r="X164" s="505"/>
      <c r="Y164" s="481"/>
    </row>
    <row r="165" spans="2:25" s="461" customFormat="1" ht="15.75" customHeight="1">
      <c r="B165" s="1258"/>
      <c r="C165" s="522"/>
      <c r="D165" s="524"/>
      <c r="E165" s="540" t="s">
        <v>656</v>
      </c>
      <c r="F165" s="523" t="s">
        <v>655</v>
      </c>
      <c r="G165" s="485">
        <f t="shared" si="57"/>
        <v>0</v>
      </c>
      <c r="H165" s="484">
        <f t="shared" si="58"/>
        <v>0</v>
      </c>
      <c r="I165" s="483">
        <f t="shared" si="58"/>
        <v>0</v>
      </c>
      <c r="J165" s="482">
        <f t="shared" si="59"/>
        <v>0</v>
      </c>
      <c r="K165" s="504"/>
      <c r="L165" s="505"/>
      <c r="M165" s="482">
        <f t="shared" si="60"/>
        <v>0</v>
      </c>
      <c r="N165" s="504"/>
      <c r="O165" s="505"/>
      <c r="P165" s="482">
        <f t="shared" si="61"/>
        <v>0</v>
      </c>
      <c r="Q165" s="504"/>
      <c r="R165" s="505"/>
      <c r="S165" s="482">
        <f t="shared" si="62"/>
        <v>0</v>
      </c>
      <c r="T165" s="504"/>
      <c r="U165" s="505"/>
      <c r="V165" s="482">
        <f t="shared" si="63"/>
        <v>0</v>
      </c>
      <c r="W165" s="504"/>
      <c r="X165" s="505"/>
      <c r="Y165" s="481"/>
    </row>
    <row r="166" spans="2:25" s="461" customFormat="1" ht="15.75" customHeight="1">
      <c r="B166" s="1258"/>
      <c r="C166" s="522"/>
      <c r="D166" s="524"/>
      <c r="E166" s="540" t="s">
        <v>654</v>
      </c>
      <c r="F166" s="523" t="s">
        <v>653</v>
      </c>
      <c r="G166" s="485">
        <f t="shared" si="57"/>
        <v>0</v>
      </c>
      <c r="H166" s="484">
        <f t="shared" si="58"/>
        <v>0</v>
      </c>
      <c r="I166" s="483">
        <f t="shared" si="58"/>
        <v>0</v>
      </c>
      <c r="J166" s="482">
        <f t="shared" si="59"/>
        <v>0</v>
      </c>
      <c r="K166" s="504"/>
      <c r="L166" s="505"/>
      <c r="M166" s="482">
        <f t="shared" si="60"/>
        <v>0</v>
      </c>
      <c r="N166" s="504"/>
      <c r="O166" s="505"/>
      <c r="P166" s="482">
        <f t="shared" si="61"/>
        <v>0</v>
      </c>
      <c r="Q166" s="504"/>
      <c r="R166" s="505"/>
      <c r="S166" s="482">
        <f t="shared" si="62"/>
        <v>0</v>
      </c>
      <c r="T166" s="504"/>
      <c r="U166" s="505"/>
      <c r="V166" s="482">
        <f t="shared" si="63"/>
        <v>0</v>
      </c>
      <c r="W166" s="504"/>
      <c r="X166" s="505"/>
      <c r="Y166" s="481"/>
    </row>
    <row r="167" spans="2:25" s="461" customFormat="1" ht="15.75" customHeight="1">
      <c r="B167" s="1258"/>
      <c r="C167" s="522"/>
      <c r="D167" s="524"/>
      <c r="E167" s="540" t="s">
        <v>652</v>
      </c>
      <c r="F167" s="525" t="s">
        <v>651</v>
      </c>
      <c r="G167" s="485">
        <f t="shared" si="57"/>
        <v>0</v>
      </c>
      <c r="H167" s="484">
        <f t="shared" si="58"/>
        <v>0</v>
      </c>
      <c r="I167" s="483">
        <f t="shared" si="58"/>
        <v>0</v>
      </c>
      <c r="J167" s="482">
        <f t="shared" si="59"/>
        <v>0</v>
      </c>
      <c r="K167" s="504"/>
      <c r="L167" s="505"/>
      <c r="M167" s="482">
        <f t="shared" si="60"/>
        <v>0</v>
      </c>
      <c r="N167" s="504"/>
      <c r="O167" s="505"/>
      <c r="P167" s="482">
        <f t="shared" si="61"/>
        <v>0</v>
      </c>
      <c r="Q167" s="504"/>
      <c r="R167" s="505"/>
      <c r="S167" s="482">
        <f t="shared" si="62"/>
        <v>0</v>
      </c>
      <c r="T167" s="504"/>
      <c r="U167" s="505"/>
      <c r="V167" s="482">
        <f t="shared" si="63"/>
        <v>0</v>
      </c>
      <c r="W167" s="504"/>
      <c r="X167" s="505"/>
      <c r="Y167" s="481"/>
    </row>
    <row r="168" spans="2:25" s="461" customFormat="1" ht="15.75" customHeight="1">
      <c r="B168" s="1258"/>
      <c r="C168" s="522"/>
      <c r="D168" s="524"/>
      <c r="E168" s="540" t="s">
        <v>650</v>
      </c>
      <c r="F168" s="525" t="s">
        <v>649</v>
      </c>
      <c r="G168" s="485">
        <f t="shared" si="57"/>
        <v>0</v>
      </c>
      <c r="H168" s="484">
        <f t="shared" si="58"/>
        <v>0</v>
      </c>
      <c r="I168" s="483">
        <f t="shared" si="58"/>
        <v>0</v>
      </c>
      <c r="J168" s="482">
        <f t="shared" si="59"/>
        <v>0</v>
      </c>
      <c r="K168" s="504"/>
      <c r="L168" s="505"/>
      <c r="M168" s="482">
        <f t="shared" si="60"/>
        <v>0</v>
      </c>
      <c r="N168" s="504"/>
      <c r="O168" s="505"/>
      <c r="P168" s="482">
        <f t="shared" si="61"/>
        <v>0</v>
      </c>
      <c r="Q168" s="504"/>
      <c r="R168" s="505"/>
      <c r="S168" s="482">
        <f t="shared" si="62"/>
        <v>0</v>
      </c>
      <c r="T168" s="504"/>
      <c r="U168" s="505"/>
      <c r="V168" s="482">
        <f t="shared" si="63"/>
        <v>0</v>
      </c>
      <c r="W168" s="504"/>
      <c r="X168" s="505"/>
      <c r="Y168" s="481"/>
    </row>
    <row r="169" spans="2:25" s="461" customFormat="1" ht="15.75" customHeight="1">
      <c r="B169" s="1258"/>
      <c r="C169" s="522"/>
      <c r="D169" s="526"/>
      <c r="E169" s="540" t="s">
        <v>648</v>
      </c>
      <c r="F169" s="525" t="s">
        <v>647</v>
      </c>
      <c r="G169" s="485">
        <f t="shared" si="57"/>
        <v>0</v>
      </c>
      <c r="H169" s="484">
        <f t="shared" si="58"/>
        <v>0</v>
      </c>
      <c r="I169" s="483">
        <f t="shared" si="58"/>
        <v>0</v>
      </c>
      <c r="J169" s="482">
        <f t="shared" si="59"/>
        <v>0</v>
      </c>
      <c r="K169" s="504"/>
      <c r="L169" s="505"/>
      <c r="M169" s="482">
        <f t="shared" si="60"/>
        <v>0</v>
      </c>
      <c r="N169" s="504"/>
      <c r="O169" s="505"/>
      <c r="P169" s="482">
        <f t="shared" si="61"/>
        <v>0</v>
      </c>
      <c r="Q169" s="504"/>
      <c r="R169" s="505"/>
      <c r="S169" s="482">
        <f t="shared" si="62"/>
        <v>0</v>
      </c>
      <c r="T169" s="504"/>
      <c r="U169" s="505"/>
      <c r="V169" s="482">
        <f t="shared" si="63"/>
        <v>0</v>
      </c>
      <c r="W169" s="504"/>
      <c r="X169" s="505"/>
      <c r="Y169" s="481"/>
    </row>
    <row r="170" spans="2:25" s="461" customFormat="1" ht="15.75" customHeight="1">
      <c r="B170" s="1258"/>
      <c r="C170" s="527" t="s">
        <v>646</v>
      </c>
      <c r="D170" s="528"/>
      <c r="E170" s="1253" t="s">
        <v>645</v>
      </c>
      <c r="F170" s="1254"/>
      <c r="G170" s="476">
        <f t="shared" ref="G170:X170" si="64">SUM(G163:G169)</f>
        <v>0</v>
      </c>
      <c r="H170" s="490">
        <f t="shared" si="64"/>
        <v>0</v>
      </c>
      <c r="I170" s="495">
        <f t="shared" si="64"/>
        <v>0</v>
      </c>
      <c r="J170" s="476">
        <f t="shared" si="64"/>
        <v>0</v>
      </c>
      <c r="K170" s="490">
        <f t="shared" si="64"/>
        <v>0</v>
      </c>
      <c r="L170" s="495">
        <f t="shared" si="64"/>
        <v>0</v>
      </c>
      <c r="M170" s="476">
        <f t="shared" si="64"/>
        <v>0</v>
      </c>
      <c r="N170" s="490">
        <f t="shared" si="64"/>
        <v>0</v>
      </c>
      <c r="O170" s="495">
        <f t="shared" si="64"/>
        <v>0</v>
      </c>
      <c r="P170" s="476">
        <f t="shared" si="64"/>
        <v>0</v>
      </c>
      <c r="Q170" s="490">
        <f t="shared" si="64"/>
        <v>0</v>
      </c>
      <c r="R170" s="495">
        <f t="shared" si="64"/>
        <v>0</v>
      </c>
      <c r="S170" s="476">
        <f t="shared" si="64"/>
        <v>0</v>
      </c>
      <c r="T170" s="490">
        <f t="shared" si="64"/>
        <v>0</v>
      </c>
      <c r="U170" s="495">
        <f t="shared" si="64"/>
        <v>0</v>
      </c>
      <c r="V170" s="476">
        <f t="shared" si="64"/>
        <v>0</v>
      </c>
      <c r="W170" s="490">
        <f t="shared" si="64"/>
        <v>0</v>
      </c>
      <c r="X170" s="495">
        <f t="shared" si="64"/>
        <v>0</v>
      </c>
      <c r="Y170" s="473"/>
    </row>
    <row r="171" spans="2:25" s="461" customFormat="1" ht="15.75" customHeight="1">
      <c r="B171" s="1258"/>
      <c r="C171" s="529"/>
      <c r="D171" s="530">
        <v>0.1</v>
      </c>
      <c r="E171" s="531"/>
      <c r="F171" s="532" t="s">
        <v>666</v>
      </c>
      <c r="G171" s="494">
        <f t="shared" ref="G171:X171" si="65">G170*$D$33</f>
        <v>0</v>
      </c>
      <c r="H171" s="493">
        <f t="shared" si="65"/>
        <v>0</v>
      </c>
      <c r="I171" s="492">
        <f t="shared" si="65"/>
        <v>0</v>
      </c>
      <c r="J171" s="494">
        <f t="shared" si="65"/>
        <v>0</v>
      </c>
      <c r="K171" s="493">
        <f t="shared" si="65"/>
        <v>0</v>
      </c>
      <c r="L171" s="492">
        <f t="shared" si="65"/>
        <v>0</v>
      </c>
      <c r="M171" s="494">
        <f t="shared" si="65"/>
        <v>0</v>
      </c>
      <c r="N171" s="493">
        <f t="shared" si="65"/>
        <v>0</v>
      </c>
      <c r="O171" s="492">
        <f t="shared" si="65"/>
        <v>0</v>
      </c>
      <c r="P171" s="494">
        <f t="shared" si="65"/>
        <v>0</v>
      </c>
      <c r="Q171" s="493">
        <f t="shared" si="65"/>
        <v>0</v>
      </c>
      <c r="R171" s="492">
        <f t="shared" si="65"/>
        <v>0</v>
      </c>
      <c r="S171" s="494">
        <f t="shared" si="65"/>
        <v>0</v>
      </c>
      <c r="T171" s="493">
        <f t="shared" si="65"/>
        <v>0</v>
      </c>
      <c r="U171" s="492">
        <f t="shared" si="65"/>
        <v>0</v>
      </c>
      <c r="V171" s="494">
        <f t="shared" si="65"/>
        <v>0</v>
      </c>
      <c r="W171" s="493">
        <f t="shared" si="65"/>
        <v>0</v>
      </c>
      <c r="X171" s="492">
        <f t="shared" si="65"/>
        <v>0</v>
      </c>
      <c r="Y171" s="491"/>
    </row>
    <row r="172" spans="2:25" s="461" customFormat="1" ht="15.75" customHeight="1">
      <c r="B172" s="1255" t="s">
        <v>665</v>
      </c>
      <c r="C172" s="1256"/>
      <c r="D172" s="1256"/>
      <c r="E172" s="1256"/>
      <c r="F172" s="1257"/>
      <c r="G172" s="476">
        <f t="shared" ref="G172:X172" si="66">SUM(G170:G171)</f>
        <v>0</v>
      </c>
      <c r="H172" s="490">
        <f t="shared" si="66"/>
        <v>0</v>
      </c>
      <c r="I172" s="489">
        <f t="shared" si="66"/>
        <v>0</v>
      </c>
      <c r="J172" s="476">
        <f t="shared" si="66"/>
        <v>0</v>
      </c>
      <c r="K172" s="490">
        <f t="shared" si="66"/>
        <v>0</v>
      </c>
      <c r="L172" s="489">
        <f t="shared" si="66"/>
        <v>0</v>
      </c>
      <c r="M172" s="476">
        <f t="shared" si="66"/>
        <v>0</v>
      </c>
      <c r="N172" s="490">
        <f t="shared" si="66"/>
        <v>0</v>
      </c>
      <c r="O172" s="489">
        <f t="shared" si="66"/>
        <v>0</v>
      </c>
      <c r="P172" s="476">
        <f t="shared" si="66"/>
        <v>0</v>
      </c>
      <c r="Q172" s="490">
        <f t="shared" si="66"/>
        <v>0</v>
      </c>
      <c r="R172" s="489">
        <f t="shared" si="66"/>
        <v>0</v>
      </c>
      <c r="S172" s="476">
        <f t="shared" si="66"/>
        <v>0</v>
      </c>
      <c r="T172" s="490">
        <f t="shared" si="66"/>
        <v>0</v>
      </c>
      <c r="U172" s="489">
        <f t="shared" si="66"/>
        <v>0</v>
      </c>
      <c r="V172" s="476">
        <f t="shared" si="66"/>
        <v>0</v>
      </c>
      <c r="W172" s="490">
        <f t="shared" si="66"/>
        <v>0</v>
      </c>
      <c r="X172" s="489">
        <f t="shared" si="66"/>
        <v>0</v>
      </c>
      <c r="Y172" s="473"/>
    </row>
    <row r="173" spans="2:25" s="461" customFormat="1" ht="15.75" customHeight="1" thickBot="1">
      <c r="B173" s="1269" t="s">
        <v>664</v>
      </c>
      <c r="C173" s="1270"/>
      <c r="D173" s="1270"/>
      <c r="E173" s="1270"/>
      <c r="F173" s="1271"/>
      <c r="G173" s="465" t="e">
        <f>SUM(J173,M173,S173,V173)</f>
        <v>#DIV/0!</v>
      </c>
      <c r="H173" s="464"/>
      <c r="I173" s="463"/>
      <c r="J173" s="465" t="e">
        <f>+J172/$G172</f>
        <v>#DIV/0!</v>
      </c>
      <c r="K173" s="464"/>
      <c r="L173" s="463"/>
      <c r="M173" s="465" t="e">
        <f>+M172/$G172</f>
        <v>#DIV/0!</v>
      </c>
      <c r="N173" s="464"/>
      <c r="O173" s="463"/>
      <c r="P173" s="465" t="e">
        <f>+P172/$G172</f>
        <v>#DIV/0!</v>
      </c>
      <c r="Q173" s="464"/>
      <c r="R173" s="463"/>
      <c r="S173" s="465" t="e">
        <f>+S172/$G172</f>
        <v>#DIV/0!</v>
      </c>
      <c r="T173" s="464"/>
      <c r="U173" s="463"/>
      <c r="V173" s="465" t="e">
        <f>+V172/$G172</f>
        <v>#DIV/0!</v>
      </c>
      <c r="W173" s="464"/>
      <c r="X173" s="463"/>
      <c r="Y173" s="462"/>
    </row>
    <row r="174" spans="2:25" s="461" customFormat="1" ht="15.75" customHeight="1">
      <c r="B174" s="1258" t="s">
        <v>663</v>
      </c>
      <c r="C174" s="517" t="s">
        <v>662</v>
      </c>
      <c r="D174" s="517" t="s">
        <v>661</v>
      </c>
      <c r="E174" s="518" t="s">
        <v>660</v>
      </c>
      <c r="F174" s="519" t="s">
        <v>659</v>
      </c>
      <c r="G174" s="487">
        <f t="shared" ref="G174:G180" si="67">SUM(H174:I174)</f>
        <v>0</v>
      </c>
      <c r="H174" s="488">
        <f t="shared" ref="H174:I180" si="68">SUM(K174,N174,T174,W174)</f>
        <v>0</v>
      </c>
      <c r="I174" s="488">
        <f t="shared" si="68"/>
        <v>0</v>
      </c>
      <c r="J174" s="487">
        <f t="shared" ref="J174:J180" si="69">SUM(K174:L174)</f>
        <v>0</v>
      </c>
      <c r="K174" s="502"/>
      <c r="L174" s="503"/>
      <c r="M174" s="487">
        <f t="shared" ref="M174:M180" si="70">SUM(N174:O174)</f>
        <v>0</v>
      </c>
      <c r="N174" s="502"/>
      <c r="O174" s="503"/>
      <c r="P174" s="487">
        <f t="shared" ref="P174:P180" si="71">SUM(Q174:R174)</f>
        <v>0</v>
      </c>
      <c r="Q174" s="502"/>
      <c r="R174" s="503"/>
      <c r="S174" s="487">
        <f t="shared" ref="S174:S180" si="72">SUM(T174:U174)</f>
        <v>0</v>
      </c>
      <c r="T174" s="543"/>
      <c r="U174" s="503"/>
      <c r="V174" s="487">
        <f t="shared" ref="V174:V180" si="73">SUM(W174:X174)</f>
        <v>0</v>
      </c>
      <c r="W174" s="502"/>
      <c r="X174" s="503"/>
      <c r="Y174" s="486"/>
    </row>
    <row r="175" spans="2:25" s="461" customFormat="1" ht="15.75" customHeight="1">
      <c r="B175" s="1258"/>
      <c r="C175" s="522"/>
      <c r="D175" s="522"/>
      <c r="E175" s="540" t="s">
        <v>658</v>
      </c>
      <c r="F175" s="523" t="s">
        <v>657</v>
      </c>
      <c r="G175" s="485">
        <f t="shared" si="67"/>
        <v>0</v>
      </c>
      <c r="H175" s="484">
        <f t="shared" si="68"/>
        <v>0</v>
      </c>
      <c r="I175" s="483">
        <f t="shared" si="68"/>
        <v>0</v>
      </c>
      <c r="J175" s="482">
        <f t="shared" si="69"/>
        <v>0</v>
      </c>
      <c r="K175" s="504"/>
      <c r="L175" s="505"/>
      <c r="M175" s="482">
        <f t="shared" si="70"/>
        <v>0</v>
      </c>
      <c r="N175" s="504"/>
      <c r="O175" s="505"/>
      <c r="P175" s="482">
        <f t="shared" si="71"/>
        <v>0</v>
      </c>
      <c r="Q175" s="504"/>
      <c r="R175" s="505"/>
      <c r="S175" s="482">
        <f t="shared" si="72"/>
        <v>0</v>
      </c>
      <c r="T175" s="504"/>
      <c r="U175" s="505"/>
      <c r="V175" s="482">
        <f t="shared" si="73"/>
        <v>0</v>
      </c>
      <c r="W175" s="504"/>
      <c r="X175" s="505"/>
      <c r="Y175" s="481"/>
    </row>
    <row r="176" spans="2:25" s="461" customFormat="1" ht="15.75" customHeight="1">
      <c r="B176" s="1258"/>
      <c r="C176" s="522"/>
      <c r="D176" s="524"/>
      <c r="E176" s="540" t="s">
        <v>656</v>
      </c>
      <c r="F176" s="523" t="s">
        <v>655</v>
      </c>
      <c r="G176" s="485">
        <f t="shared" si="67"/>
        <v>0</v>
      </c>
      <c r="H176" s="484">
        <f t="shared" si="68"/>
        <v>0</v>
      </c>
      <c r="I176" s="483">
        <f t="shared" si="68"/>
        <v>0</v>
      </c>
      <c r="J176" s="482">
        <f t="shared" si="69"/>
        <v>0</v>
      </c>
      <c r="K176" s="504"/>
      <c r="L176" s="505"/>
      <c r="M176" s="482">
        <f t="shared" si="70"/>
        <v>0</v>
      </c>
      <c r="N176" s="504"/>
      <c r="O176" s="505"/>
      <c r="P176" s="482">
        <f t="shared" si="71"/>
        <v>0</v>
      </c>
      <c r="Q176" s="504"/>
      <c r="R176" s="505"/>
      <c r="S176" s="482">
        <f t="shared" si="72"/>
        <v>0</v>
      </c>
      <c r="T176" s="504"/>
      <c r="U176" s="505"/>
      <c r="V176" s="482">
        <f t="shared" si="73"/>
        <v>0</v>
      </c>
      <c r="W176" s="504"/>
      <c r="X176" s="505"/>
      <c r="Y176" s="481"/>
    </row>
    <row r="177" spans="2:25" s="461" customFormat="1" ht="15.75" customHeight="1">
      <c r="B177" s="1258"/>
      <c r="C177" s="522"/>
      <c r="D177" s="524"/>
      <c r="E177" s="540" t="s">
        <v>654</v>
      </c>
      <c r="F177" s="523" t="s">
        <v>653</v>
      </c>
      <c r="G177" s="485">
        <f t="shared" si="67"/>
        <v>0</v>
      </c>
      <c r="H177" s="484">
        <f t="shared" si="68"/>
        <v>0</v>
      </c>
      <c r="I177" s="483">
        <f t="shared" si="68"/>
        <v>0</v>
      </c>
      <c r="J177" s="482">
        <f t="shared" si="69"/>
        <v>0</v>
      </c>
      <c r="K177" s="504"/>
      <c r="L177" s="505"/>
      <c r="M177" s="482">
        <f t="shared" si="70"/>
        <v>0</v>
      </c>
      <c r="N177" s="504"/>
      <c r="O177" s="505"/>
      <c r="P177" s="482">
        <f t="shared" si="71"/>
        <v>0</v>
      </c>
      <c r="Q177" s="504"/>
      <c r="R177" s="505"/>
      <c r="S177" s="482">
        <f t="shared" si="72"/>
        <v>0</v>
      </c>
      <c r="T177" s="504"/>
      <c r="U177" s="505"/>
      <c r="V177" s="482">
        <f t="shared" si="73"/>
        <v>0</v>
      </c>
      <c r="W177" s="504"/>
      <c r="X177" s="505"/>
      <c r="Y177" s="481"/>
    </row>
    <row r="178" spans="2:25" s="461" customFormat="1" ht="15.75" customHeight="1">
      <c r="B178" s="1258"/>
      <c r="C178" s="522"/>
      <c r="D178" s="524"/>
      <c r="E178" s="540" t="s">
        <v>652</v>
      </c>
      <c r="F178" s="525" t="s">
        <v>651</v>
      </c>
      <c r="G178" s="485">
        <f t="shared" si="67"/>
        <v>0</v>
      </c>
      <c r="H178" s="484">
        <f t="shared" si="68"/>
        <v>0</v>
      </c>
      <c r="I178" s="483">
        <f t="shared" si="68"/>
        <v>0</v>
      </c>
      <c r="J178" s="482">
        <f t="shared" si="69"/>
        <v>0</v>
      </c>
      <c r="K178" s="504"/>
      <c r="L178" s="505"/>
      <c r="M178" s="482">
        <f t="shared" si="70"/>
        <v>0</v>
      </c>
      <c r="N178" s="504"/>
      <c r="O178" s="505"/>
      <c r="P178" s="482">
        <f t="shared" si="71"/>
        <v>0</v>
      </c>
      <c r="Q178" s="504"/>
      <c r="R178" s="505"/>
      <c r="S178" s="482">
        <f t="shared" si="72"/>
        <v>0</v>
      </c>
      <c r="T178" s="504"/>
      <c r="U178" s="505"/>
      <c r="V178" s="482">
        <f t="shared" si="73"/>
        <v>0</v>
      </c>
      <c r="W178" s="504"/>
      <c r="X178" s="505"/>
      <c r="Y178" s="481"/>
    </row>
    <row r="179" spans="2:25" s="461" customFormat="1" ht="15.75" customHeight="1">
      <c r="B179" s="1258"/>
      <c r="C179" s="522"/>
      <c r="D179" s="524"/>
      <c r="E179" s="540" t="s">
        <v>650</v>
      </c>
      <c r="F179" s="525" t="s">
        <v>649</v>
      </c>
      <c r="G179" s="485">
        <f t="shared" si="67"/>
        <v>0</v>
      </c>
      <c r="H179" s="484">
        <f t="shared" si="68"/>
        <v>0</v>
      </c>
      <c r="I179" s="483">
        <f t="shared" si="68"/>
        <v>0</v>
      </c>
      <c r="J179" s="482">
        <f t="shared" si="69"/>
        <v>0</v>
      </c>
      <c r="K179" s="504"/>
      <c r="L179" s="505"/>
      <c r="M179" s="482">
        <f t="shared" si="70"/>
        <v>0</v>
      </c>
      <c r="N179" s="504"/>
      <c r="O179" s="505"/>
      <c r="P179" s="482">
        <f t="shared" si="71"/>
        <v>0</v>
      </c>
      <c r="Q179" s="504"/>
      <c r="R179" s="505"/>
      <c r="S179" s="482">
        <f t="shared" si="72"/>
        <v>0</v>
      </c>
      <c r="T179" s="504"/>
      <c r="U179" s="505"/>
      <c r="V179" s="482">
        <f t="shared" si="73"/>
        <v>0</v>
      </c>
      <c r="W179" s="504"/>
      <c r="X179" s="505"/>
      <c r="Y179" s="481"/>
    </row>
    <row r="180" spans="2:25" s="461" customFormat="1" ht="15.75" customHeight="1">
      <c r="B180" s="1258"/>
      <c r="C180" s="522"/>
      <c r="D180" s="524"/>
      <c r="E180" s="540" t="s">
        <v>648</v>
      </c>
      <c r="F180" s="525" t="s">
        <v>647</v>
      </c>
      <c r="G180" s="485">
        <f t="shared" si="67"/>
        <v>0</v>
      </c>
      <c r="H180" s="484">
        <f t="shared" si="68"/>
        <v>0</v>
      </c>
      <c r="I180" s="483">
        <f t="shared" si="68"/>
        <v>0</v>
      </c>
      <c r="J180" s="482">
        <f t="shared" si="69"/>
        <v>0</v>
      </c>
      <c r="K180" s="504"/>
      <c r="L180" s="505"/>
      <c r="M180" s="482">
        <f t="shared" si="70"/>
        <v>0</v>
      </c>
      <c r="N180" s="504"/>
      <c r="O180" s="505"/>
      <c r="P180" s="482">
        <f t="shared" si="71"/>
        <v>0</v>
      </c>
      <c r="Q180" s="504"/>
      <c r="R180" s="505"/>
      <c r="S180" s="482">
        <f t="shared" si="72"/>
        <v>0</v>
      </c>
      <c r="T180" s="504"/>
      <c r="U180" s="505"/>
      <c r="V180" s="482">
        <f t="shared" si="73"/>
        <v>0</v>
      </c>
      <c r="W180" s="504"/>
      <c r="X180" s="505"/>
      <c r="Y180" s="481"/>
    </row>
    <row r="181" spans="2:25" s="461" customFormat="1" ht="15.75" customHeight="1">
      <c r="B181" s="1258"/>
      <c r="C181" s="527" t="s">
        <v>646</v>
      </c>
      <c r="D181" s="533"/>
      <c r="E181" s="1259" t="s">
        <v>645</v>
      </c>
      <c r="F181" s="1260"/>
      <c r="G181" s="476">
        <f>SUM(G174:G180)</f>
        <v>0</v>
      </c>
      <c r="H181" s="475"/>
      <c r="I181" s="474"/>
      <c r="J181" s="476">
        <f>SUM(J174:J180)</f>
        <v>0</v>
      </c>
      <c r="K181" s="475"/>
      <c r="L181" s="474"/>
      <c r="M181" s="476">
        <f>SUM(M174:M180)</f>
        <v>0</v>
      </c>
      <c r="N181" s="475"/>
      <c r="O181" s="474"/>
      <c r="P181" s="476">
        <f>SUM(P174:P180)</f>
        <v>0</v>
      </c>
      <c r="Q181" s="475"/>
      <c r="R181" s="474"/>
      <c r="S181" s="476">
        <f>SUM(S174:S180)</f>
        <v>0</v>
      </c>
      <c r="T181" s="475"/>
      <c r="U181" s="474"/>
      <c r="V181" s="476">
        <f>SUM(V174:V180)</f>
        <v>0</v>
      </c>
      <c r="W181" s="475"/>
      <c r="X181" s="474"/>
      <c r="Y181" s="473"/>
    </row>
    <row r="182" spans="2:25" s="461" customFormat="1" ht="15.75" customHeight="1">
      <c r="B182" s="1258"/>
      <c r="C182" s="534"/>
      <c r="D182" s="530">
        <f>D171</f>
        <v>0.1</v>
      </c>
      <c r="E182" s="517"/>
      <c r="F182" s="535" t="s">
        <v>644</v>
      </c>
      <c r="G182" s="480">
        <f>G181*$D$61</f>
        <v>0</v>
      </c>
      <c r="H182" s="479"/>
      <c r="I182" s="478"/>
      <c r="J182" s="480">
        <f>J181*$D$61</f>
        <v>0</v>
      </c>
      <c r="K182" s="479"/>
      <c r="L182" s="478"/>
      <c r="M182" s="480">
        <f>M181*$D$61</f>
        <v>0</v>
      </c>
      <c r="N182" s="479"/>
      <c r="O182" s="478"/>
      <c r="P182" s="480">
        <f>P181*$D$61</f>
        <v>0</v>
      </c>
      <c r="Q182" s="479"/>
      <c r="R182" s="478"/>
      <c r="S182" s="480">
        <f>S181*$D$61</f>
        <v>0</v>
      </c>
      <c r="T182" s="479"/>
      <c r="U182" s="478"/>
      <c r="V182" s="480">
        <f>V181*$D$61</f>
        <v>0</v>
      </c>
      <c r="W182" s="479"/>
      <c r="X182" s="478"/>
      <c r="Y182" s="477"/>
    </row>
    <row r="183" spans="2:25" s="461" customFormat="1" ht="15.75" customHeight="1">
      <c r="B183" s="1255" t="s">
        <v>643</v>
      </c>
      <c r="C183" s="1256"/>
      <c r="D183" s="1256"/>
      <c r="E183" s="1256"/>
      <c r="F183" s="1257"/>
      <c r="G183" s="476">
        <f>SUM(G181:G182)</f>
        <v>0</v>
      </c>
      <c r="H183" s="475"/>
      <c r="I183" s="474"/>
      <c r="J183" s="476">
        <f>SUM(J181:J182)</f>
        <v>0</v>
      </c>
      <c r="K183" s="475"/>
      <c r="L183" s="474"/>
      <c r="M183" s="476">
        <f>SUM(M181:M182)</f>
        <v>0</v>
      </c>
      <c r="N183" s="475"/>
      <c r="O183" s="474"/>
      <c r="P183" s="476">
        <f>SUM(P181:P182)</f>
        <v>0</v>
      </c>
      <c r="Q183" s="475"/>
      <c r="R183" s="474"/>
      <c r="S183" s="476">
        <f>SUM(S181:S182)</f>
        <v>0</v>
      </c>
      <c r="T183" s="475"/>
      <c r="U183" s="474"/>
      <c r="V183" s="476">
        <f>SUM(V181:V182)</f>
        <v>0</v>
      </c>
      <c r="W183" s="475"/>
      <c r="X183" s="474"/>
      <c r="Y183" s="473"/>
    </row>
    <row r="184" spans="2:25" s="461" customFormat="1" ht="15.75" customHeight="1" thickBot="1">
      <c r="B184" s="1269" t="s">
        <v>642</v>
      </c>
      <c r="C184" s="1270"/>
      <c r="D184" s="1270"/>
      <c r="E184" s="1270"/>
      <c r="F184" s="1271"/>
      <c r="G184" s="472" t="e">
        <f>SUM(J184,M184,S184,V184)</f>
        <v>#DIV/0!</v>
      </c>
      <c r="H184" s="471"/>
      <c r="I184" s="470"/>
      <c r="J184" s="472" t="e">
        <f>+J183/$G183</f>
        <v>#DIV/0!</v>
      </c>
      <c r="K184" s="471"/>
      <c r="L184" s="470"/>
      <c r="M184" s="472" t="e">
        <f>+M183/$G183</f>
        <v>#DIV/0!</v>
      </c>
      <c r="N184" s="471"/>
      <c r="O184" s="470"/>
      <c r="P184" s="472" t="e">
        <f>+P183/$G183</f>
        <v>#DIV/0!</v>
      </c>
      <c r="Q184" s="471"/>
      <c r="R184" s="470"/>
      <c r="S184" s="472" t="e">
        <f>+S183/$G183</f>
        <v>#DIV/0!</v>
      </c>
      <c r="T184" s="471"/>
      <c r="U184" s="470"/>
      <c r="V184" s="472" t="e">
        <f>+V183/$G183</f>
        <v>#DIV/0!</v>
      </c>
      <c r="W184" s="471"/>
      <c r="X184" s="470"/>
      <c r="Y184" s="462"/>
    </row>
    <row r="185" spans="2:25" s="461" customFormat="1" ht="15.75" customHeight="1">
      <c r="B185" s="536"/>
      <c r="C185" s="537" t="s">
        <v>641</v>
      </c>
      <c r="D185" s="537"/>
      <c r="E185" s="537"/>
      <c r="F185" s="537"/>
      <c r="G185" s="469">
        <f>SUM(G172,G183)</f>
        <v>0</v>
      </c>
      <c r="H185" s="468"/>
      <c r="I185" s="467"/>
      <c r="J185" s="469">
        <f>SUM(J172,J183)</f>
        <v>0</v>
      </c>
      <c r="K185" s="468"/>
      <c r="L185" s="467"/>
      <c r="M185" s="469">
        <f>SUM(M172,M183)</f>
        <v>0</v>
      </c>
      <c r="N185" s="468"/>
      <c r="O185" s="467"/>
      <c r="P185" s="469">
        <f>SUM(P172,P183)</f>
        <v>0</v>
      </c>
      <c r="Q185" s="468"/>
      <c r="R185" s="467"/>
      <c r="S185" s="469">
        <f>SUM(S172,S183)</f>
        <v>0</v>
      </c>
      <c r="T185" s="468"/>
      <c r="U185" s="467"/>
      <c r="V185" s="469">
        <f>SUM(V172,V183)</f>
        <v>0</v>
      </c>
      <c r="W185" s="468"/>
      <c r="X185" s="467"/>
      <c r="Y185" s="466"/>
    </row>
    <row r="186" spans="2:25" s="461" customFormat="1" ht="15.75" customHeight="1" thickBot="1">
      <c r="B186" s="1051"/>
      <c r="C186" s="538"/>
      <c r="D186" s="538"/>
      <c r="E186" s="538"/>
      <c r="F186" s="539" t="s">
        <v>640</v>
      </c>
      <c r="G186" s="465" t="e">
        <f>SUM(J186,M186,S186,V186)</f>
        <v>#DIV/0!</v>
      </c>
      <c r="H186" s="464"/>
      <c r="I186" s="463"/>
      <c r="J186" s="465" t="e">
        <f>+J185/$G185</f>
        <v>#DIV/0!</v>
      </c>
      <c r="K186" s="464"/>
      <c r="L186" s="463"/>
      <c r="M186" s="465" t="e">
        <f>+M185/$G185</f>
        <v>#DIV/0!</v>
      </c>
      <c r="N186" s="464"/>
      <c r="O186" s="463"/>
      <c r="P186" s="465" t="e">
        <f>+P185/$G185</f>
        <v>#DIV/0!</v>
      </c>
      <c r="Q186" s="464"/>
      <c r="R186" s="463"/>
      <c r="S186" s="465" t="e">
        <f>+S185/$G185</f>
        <v>#DIV/0!</v>
      </c>
      <c r="T186" s="464"/>
      <c r="U186" s="463"/>
      <c r="V186" s="465" t="e">
        <f>+V185/$G185</f>
        <v>#DIV/0!</v>
      </c>
      <c r="W186" s="464"/>
      <c r="X186" s="463"/>
      <c r="Y186" s="462"/>
    </row>
    <row r="187" spans="2:25" s="461" customFormat="1" ht="15.75" customHeight="1" thickBot="1">
      <c r="B187" s="555"/>
      <c r="C187" s="556"/>
      <c r="D187" s="556"/>
      <c r="E187" s="556"/>
      <c r="F187" s="557"/>
      <c r="G187" s="558"/>
      <c r="H187" s="558"/>
      <c r="I187" s="558"/>
      <c r="J187" s="558"/>
      <c r="K187" s="558"/>
      <c r="L187" s="558"/>
      <c r="M187" s="558"/>
      <c r="N187" s="558"/>
      <c r="O187" s="558"/>
      <c r="P187" s="558"/>
      <c r="Q187" s="558"/>
      <c r="R187" s="558"/>
      <c r="S187" s="558"/>
      <c r="T187" s="558"/>
      <c r="U187" s="558"/>
      <c r="V187" s="558"/>
      <c r="W187" s="558"/>
      <c r="X187" s="558"/>
      <c r="Y187" s="558"/>
    </row>
    <row r="188" spans="2:25" s="461" customFormat="1" ht="15.75" customHeight="1">
      <c r="B188" s="555"/>
      <c r="C188" s="556"/>
      <c r="D188" s="556"/>
      <c r="E188" s="556"/>
      <c r="F188" s="557"/>
      <c r="G188" s="558"/>
      <c r="H188" s="558"/>
      <c r="I188" s="558"/>
      <c r="J188" s="558"/>
      <c r="K188" s="558"/>
      <c r="L188" s="558"/>
      <c r="M188" s="558"/>
      <c r="N188" s="558"/>
      <c r="O188" s="558"/>
      <c r="P188" s="558"/>
      <c r="Q188" s="558"/>
      <c r="R188" s="558"/>
      <c r="S188" s="558"/>
      <c r="T188" s="558"/>
      <c r="U188" s="1246" t="s">
        <v>168</v>
      </c>
      <c r="V188" s="1247"/>
      <c r="W188" s="1247"/>
      <c r="X188" s="1247"/>
      <c r="Y188" s="1248"/>
    </row>
    <row r="189" spans="2:25" s="461" customFormat="1" ht="15.75" customHeight="1" thickBot="1">
      <c r="B189" s="555"/>
      <c r="C189" s="556"/>
      <c r="D189" s="556"/>
      <c r="E189" s="556"/>
      <c r="F189" s="557"/>
      <c r="G189" s="558"/>
      <c r="H189" s="558"/>
      <c r="I189" s="558"/>
      <c r="J189" s="558"/>
      <c r="K189" s="558"/>
      <c r="L189" s="558"/>
      <c r="M189" s="558"/>
      <c r="N189" s="558"/>
      <c r="O189" s="558"/>
      <c r="P189" s="558"/>
      <c r="Q189" s="558"/>
      <c r="R189" s="558"/>
      <c r="S189" s="558"/>
      <c r="T189" s="558"/>
      <c r="U189" s="1249"/>
      <c r="V189" s="1250"/>
      <c r="W189" s="1250"/>
      <c r="X189" s="1250"/>
      <c r="Y189" s="1251"/>
    </row>
    <row r="190" spans="2:25" ht="6.75" customHeight="1"/>
    <row r="191" spans="2:25" s="461" customFormat="1" ht="20.3" customHeight="1" thickBot="1">
      <c r="B191" s="498" t="s">
        <v>683</v>
      </c>
      <c r="C191" s="497"/>
      <c r="D191" s="497"/>
      <c r="E191" s="497"/>
      <c r="F191" s="497"/>
      <c r="G191" s="496"/>
      <c r="H191" s="496"/>
      <c r="I191" s="496"/>
      <c r="J191" s="497"/>
      <c r="K191" s="497"/>
      <c r="L191" s="497"/>
      <c r="M191" s="497"/>
      <c r="N191" s="497"/>
      <c r="O191" s="497"/>
      <c r="P191" s="497"/>
      <c r="Q191" s="497"/>
      <c r="R191" s="497"/>
      <c r="S191" s="496"/>
      <c r="T191" s="496"/>
      <c r="U191" s="496"/>
      <c r="V191" s="497"/>
      <c r="W191" s="497"/>
      <c r="X191" s="497"/>
      <c r="Y191" s="496" t="s">
        <v>676</v>
      </c>
    </row>
    <row r="192" spans="2:25" s="461" customFormat="1" ht="12.9">
      <c r="B192" s="506"/>
      <c r="C192" s="1273" t="s">
        <v>675</v>
      </c>
      <c r="D192" s="1262"/>
      <c r="E192" s="1262"/>
      <c r="F192" s="1263"/>
      <c r="G192" s="1261" t="s">
        <v>674</v>
      </c>
      <c r="H192" s="1262"/>
      <c r="I192" s="1263"/>
      <c r="J192" s="1261" t="s">
        <v>731</v>
      </c>
      <c r="K192" s="1262"/>
      <c r="L192" s="1263"/>
      <c r="M192" s="1261" t="s">
        <v>732</v>
      </c>
      <c r="N192" s="1262"/>
      <c r="O192" s="1263"/>
      <c r="P192" s="1261" t="s">
        <v>733</v>
      </c>
      <c r="Q192" s="1262"/>
      <c r="R192" s="1263"/>
      <c r="S192" s="1261" t="s">
        <v>734</v>
      </c>
      <c r="T192" s="1262"/>
      <c r="U192" s="1263"/>
      <c r="V192" s="1261" t="s">
        <v>735</v>
      </c>
      <c r="W192" s="1262"/>
      <c r="X192" s="1263"/>
      <c r="Y192" s="507"/>
    </row>
    <row r="193" spans="2:25" s="461" customFormat="1" ht="12.9">
      <c r="B193" s="508"/>
      <c r="C193" s="1274"/>
      <c r="D193" s="1275"/>
      <c r="E193" s="1275"/>
      <c r="F193" s="1276"/>
      <c r="G193" s="1277"/>
      <c r="H193" s="1265"/>
      <c r="I193" s="1266"/>
      <c r="J193" s="1264"/>
      <c r="K193" s="1265"/>
      <c r="L193" s="1266"/>
      <c r="M193" s="1264"/>
      <c r="N193" s="1265"/>
      <c r="O193" s="1266"/>
      <c r="P193" s="1264"/>
      <c r="Q193" s="1265"/>
      <c r="R193" s="1266"/>
      <c r="S193" s="1264"/>
      <c r="T193" s="1265"/>
      <c r="U193" s="1266"/>
      <c r="V193" s="1264"/>
      <c r="W193" s="1265"/>
      <c r="X193" s="1266"/>
      <c r="Y193" s="509" t="s">
        <v>673</v>
      </c>
    </row>
    <row r="194" spans="2:25" s="461" customFormat="1" ht="15.75" customHeight="1" thickBot="1">
      <c r="B194" s="510"/>
      <c r="C194" s="511" t="s">
        <v>672</v>
      </c>
      <c r="D194" s="511" t="s">
        <v>671</v>
      </c>
      <c r="E194" s="512"/>
      <c r="F194" s="1052" t="s">
        <v>670</v>
      </c>
      <c r="G194" s="513" t="s">
        <v>163</v>
      </c>
      <c r="H194" s="514" t="s">
        <v>669</v>
      </c>
      <c r="I194" s="515" t="s">
        <v>668</v>
      </c>
      <c r="J194" s="513" t="s">
        <v>163</v>
      </c>
      <c r="K194" s="514" t="s">
        <v>669</v>
      </c>
      <c r="L194" s="515" t="s">
        <v>668</v>
      </c>
      <c r="M194" s="513" t="s">
        <v>163</v>
      </c>
      <c r="N194" s="514" t="s">
        <v>669</v>
      </c>
      <c r="O194" s="515" t="s">
        <v>668</v>
      </c>
      <c r="P194" s="513" t="s">
        <v>163</v>
      </c>
      <c r="Q194" s="514" t="s">
        <v>669</v>
      </c>
      <c r="R194" s="515" t="s">
        <v>668</v>
      </c>
      <c r="S194" s="513" t="s">
        <v>163</v>
      </c>
      <c r="T194" s="514" t="s">
        <v>669</v>
      </c>
      <c r="U194" s="515" t="s">
        <v>668</v>
      </c>
      <c r="V194" s="513" t="s">
        <v>163</v>
      </c>
      <c r="W194" s="514" t="s">
        <v>669</v>
      </c>
      <c r="X194" s="515" t="s">
        <v>668</v>
      </c>
      <c r="Y194" s="516"/>
    </row>
    <row r="195" spans="2:25" s="461" customFormat="1" ht="15.75" customHeight="1">
      <c r="B195" s="1258" t="s">
        <v>667</v>
      </c>
      <c r="C195" s="517" t="s">
        <v>662</v>
      </c>
      <c r="D195" s="517" t="s">
        <v>661</v>
      </c>
      <c r="E195" s="518" t="s">
        <v>660</v>
      </c>
      <c r="F195" s="519" t="s">
        <v>659</v>
      </c>
      <c r="G195" s="487">
        <f t="shared" ref="G195:G201" si="74">SUM(H195:I195)</f>
        <v>0</v>
      </c>
      <c r="H195" s="488">
        <f t="shared" ref="H195:I201" si="75">SUM(K195,N195,T195,W195)</f>
        <v>0</v>
      </c>
      <c r="I195" s="488">
        <f t="shared" si="75"/>
        <v>0</v>
      </c>
      <c r="J195" s="487">
        <f t="shared" ref="J195:J201" si="76">SUM(K195:L195)</f>
        <v>0</v>
      </c>
      <c r="K195" s="502"/>
      <c r="L195" s="503"/>
      <c r="M195" s="487">
        <f t="shared" ref="M195:M201" si="77">SUM(N195:O195)</f>
        <v>0</v>
      </c>
      <c r="N195" s="502"/>
      <c r="O195" s="503"/>
      <c r="P195" s="487">
        <f t="shared" ref="P195:P201" si="78">SUM(Q195:R195)</f>
        <v>0</v>
      </c>
      <c r="Q195" s="502"/>
      <c r="R195" s="503"/>
      <c r="S195" s="487">
        <f t="shared" ref="S195:S201" si="79">SUM(T195:U195)</f>
        <v>0</v>
      </c>
      <c r="T195" s="502"/>
      <c r="U195" s="503"/>
      <c r="V195" s="487">
        <f t="shared" ref="V195:V201" si="80">SUM(W195:X195)</f>
        <v>0</v>
      </c>
      <c r="W195" s="502"/>
      <c r="X195" s="503"/>
      <c r="Y195" s="486"/>
    </row>
    <row r="196" spans="2:25" s="461" customFormat="1" ht="15.75" customHeight="1">
      <c r="B196" s="1258"/>
      <c r="C196" s="522"/>
      <c r="D196" s="522"/>
      <c r="E196" s="540" t="s">
        <v>658</v>
      </c>
      <c r="F196" s="523" t="s">
        <v>657</v>
      </c>
      <c r="G196" s="485">
        <f t="shared" si="74"/>
        <v>0</v>
      </c>
      <c r="H196" s="484">
        <f t="shared" si="75"/>
        <v>0</v>
      </c>
      <c r="I196" s="483">
        <f t="shared" si="75"/>
        <v>0</v>
      </c>
      <c r="J196" s="482">
        <f t="shared" si="76"/>
        <v>0</v>
      </c>
      <c r="K196" s="504"/>
      <c r="L196" s="505"/>
      <c r="M196" s="482">
        <f t="shared" si="77"/>
        <v>0</v>
      </c>
      <c r="N196" s="504"/>
      <c r="O196" s="505"/>
      <c r="P196" s="482">
        <f t="shared" si="78"/>
        <v>0</v>
      </c>
      <c r="Q196" s="504"/>
      <c r="R196" s="505"/>
      <c r="S196" s="482">
        <f t="shared" si="79"/>
        <v>0</v>
      </c>
      <c r="T196" s="504"/>
      <c r="U196" s="505"/>
      <c r="V196" s="482">
        <f t="shared" si="80"/>
        <v>0</v>
      </c>
      <c r="W196" s="504"/>
      <c r="X196" s="505"/>
      <c r="Y196" s="481"/>
    </row>
    <row r="197" spans="2:25" s="461" customFormat="1" ht="15.75" customHeight="1">
      <c r="B197" s="1258"/>
      <c r="C197" s="522"/>
      <c r="D197" s="524"/>
      <c r="E197" s="540" t="s">
        <v>656</v>
      </c>
      <c r="F197" s="523" t="s">
        <v>655</v>
      </c>
      <c r="G197" s="485">
        <f t="shared" si="74"/>
        <v>0</v>
      </c>
      <c r="H197" s="484">
        <f t="shared" si="75"/>
        <v>0</v>
      </c>
      <c r="I197" s="483">
        <f t="shared" si="75"/>
        <v>0</v>
      </c>
      <c r="J197" s="482">
        <f t="shared" si="76"/>
        <v>0</v>
      </c>
      <c r="K197" s="504"/>
      <c r="L197" s="505"/>
      <c r="M197" s="482">
        <f t="shared" si="77"/>
        <v>0</v>
      </c>
      <c r="N197" s="504"/>
      <c r="O197" s="505"/>
      <c r="P197" s="482">
        <f t="shared" si="78"/>
        <v>0</v>
      </c>
      <c r="Q197" s="504"/>
      <c r="R197" s="505"/>
      <c r="S197" s="482">
        <f t="shared" si="79"/>
        <v>0</v>
      </c>
      <c r="T197" s="504"/>
      <c r="U197" s="505"/>
      <c r="V197" s="482">
        <f t="shared" si="80"/>
        <v>0</v>
      </c>
      <c r="W197" s="504"/>
      <c r="X197" s="505"/>
      <c r="Y197" s="481"/>
    </row>
    <row r="198" spans="2:25" s="461" customFormat="1" ht="15.75" customHeight="1">
      <c r="B198" s="1258"/>
      <c r="C198" s="522"/>
      <c r="D198" s="524"/>
      <c r="E198" s="540" t="s">
        <v>654</v>
      </c>
      <c r="F198" s="523" t="s">
        <v>653</v>
      </c>
      <c r="G198" s="485">
        <f t="shared" si="74"/>
        <v>0</v>
      </c>
      <c r="H198" s="484">
        <f t="shared" si="75"/>
        <v>0</v>
      </c>
      <c r="I198" s="483">
        <f t="shared" si="75"/>
        <v>0</v>
      </c>
      <c r="J198" s="482">
        <f t="shared" si="76"/>
        <v>0</v>
      </c>
      <c r="K198" s="504"/>
      <c r="L198" s="505"/>
      <c r="M198" s="482">
        <f t="shared" si="77"/>
        <v>0</v>
      </c>
      <c r="N198" s="504"/>
      <c r="O198" s="505"/>
      <c r="P198" s="482">
        <f t="shared" si="78"/>
        <v>0</v>
      </c>
      <c r="Q198" s="504"/>
      <c r="R198" s="505"/>
      <c r="S198" s="482">
        <f t="shared" si="79"/>
        <v>0</v>
      </c>
      <c r="T198" s="504"/>
      <c r="U198" s="505"/>
      <c r="V198" s="482">
        <f t="shared" si="80"/>
        <v>0</v>
      </c>
      <c r="W198" s="504"/>
      <c r="X198" s="505"/>
      <c r="Y198" s="481"/>
    </row>
    <row r="199" spans="2:25" s="461" customFormat="1" ht="15.75" customHeight="1">
      <c r="B199" s="1258"/>
      <c r="C199" s="522"/>
      <c r="D199" s="524"/>
      <c r="E199" s="540" t="s">
        <v>652</v>
      </c>
      <c r="F199" s="525" t="s">
        <v>651</v>
      </c>
      <c r="G199" s="485">
        <f t="shared" si="74"/>
        <v>0</v>
      </c>
      <c r="H199" s="484">
        <f t="shared" si="75"/>
        <v>0</v>
      </c>
      <c r="I199" s="483">
        <f t="shared" si="75"/>
        <v>0</v>
      </c>
      <c r="J199" s="482">
        <f t="shared" si="76"/>
        <v>0</v>
      </c>
      <c r="K199" s="504"/>
      <c r="L199" s="505"/>
      <c r="M199" s="482">
        <f t="shared" si="77"/>
        <v>0</v>
      </c>
      <c r="N199" s="504"/>
      <c r="O199" s="505"/>
      <c r="P199" s="482">
        <f t="shared" si="78"/>
        <v>0</v>
      </c>
      <c r="Q199" s="504"/>
      <c r="R199" s="505"/>
      <c r="S199" s="482">
        <f t="shared" si="79"/>
        <v>0</v>
      </c>
      <c r="T199" s="504"/>
      <c r="U199" s="505"/>
      <c r="V199" s="482">
        <f t="shared" si="80"/>
        <v>0</v>
      </c>
      <c r="W199" s="504"/>
      <c r="X199" s="505"/>
      <c r="Y199" s="481"/>
    </row>
    <row r="200" spans="2:25" s="461" customFormat="1" ht="15.75" customHeight="1">
      <c r="B200" s="1258"/>
      <c r="C200" s="522"/>
      <c r="D200" s="524"/>
      <c r="E200" s="540" t="s">
        <v>650</v>
      </c>
      <c r="F200" s="525" t="s">
        <v>649</v>
      </c>
      <c r="G200" s="485">
        <f t="shared" si="74"/>
        <v>0</v>
      </c>
      <c r="H200" s="484">
        <f t="shared" si="75"/>
        <v>0</v>
      </c>
      <c r="I200" s="483">
        <f t="shared" si="75"/>
        <v>0</v>
      </c>
      <c r="J200" s="482">
        <f t="shared" si="76"/>
        <v>0</v>
      </c>
      <c r="K200" s="504"/>
      <c r="L200" s="505"/>
      <c r="M200" s="482">
        <f t="shared" si="77"/>
        <v>0</v>
      </c>
      <c r="N200" s="504"/>
      <c r="O200" s="505"/>
      <c r="P200" s="482">
        <f t="shared" si="78"/>
        <v>0</v>
      </c>
      <c r="Q200" s="504"/>
      <c r="R200" s="505"/>
      <c r="S200" s="482">
        <f t="shared" si="79"/>
        <v>0</v>
      </c>
      <c r="T200" s="504"/>
      <c r="U200" s="505"/>
      <c r="V200" s="482">
        <f t="shared" si="80"/>
        <v>0</v>
      </c>
      <c r="W200" s="504"/>
      <c r="X200" s="505"/>
      <c r="Y200" s="481"/>
    </row>
    <row r="201" spans="2:25" s="461" customFormat="1" ht="15.75" customHeight="1">
      <c r="B201" s="1258"/>
      <c r="C201" s="522"/>
      <c r="D201" s="526"/>
      <c r="E201" s="540" t="s">
        <v>648</v>
      </c>
      <c r="F201" s="525" t="s">
        <v>647</v>
      </c>
      <c r="G201" s="485">
        <f t="shared" si="74"/>
        <v>0</v>
      </c>
      <c r="H201" s="484">
        <f t="shared" si="75"/>
        <v>0</v>
      </c>
      <c r="I201" s="483">
        <f t="shared" si="75"/>
        <v>0</v>
      </c>
      <c r="J201" s="482">
        <f t="shared" si="76"/>
        <v>0</v>
      </c>
      <c r="K201" s="504"/>
      <c r="L201" s="505"/>
      <c r="M201" s="482">
        <f t="shared" si="77"/>
        <v>0</v>
      </c>
      <c r="N201" s="504"/>
      <c r="O201" s="505"/>
      <c r="P201" s="482">
        <f t="shared" si="78"/>
        <v>0</v>
      </c>
      <c r="Q201" s="504"/>
      <c r="R201" s="505"/>
      <c r="S201" s="482">
        <f t="shared" si="79"/>
        <v>0</v>
      </c>
      <c r="T201" s="504"/>
      <c r="U201" s="505"/>
      <c r="V201" s="482">
        <f t="shared" si="80"/>
        <v>0</v>
      </c>
      <c r="W201" s="504"/>
      <c r="X201" s="505"/>
      <c r="Y201" s="481"/>
    </row>
    <row r="202" spans="2:25" s="461" customFormat="1" ht="15.75" customHeight="1">
      <c r="B202" s="1258"/>
      <c r="C202" s="527" t="s">
        <v>646</v>
      </c>
      <c r="D202" s="528"/>
      <c r="E202" s="1253" t="s">
        <v>645</v>
      </c>
      <c r="F202" s="1254"/>
      <c r="G202" s="476">
        <f t="shared" ref="G202:X202" si="81">SUM(G195:G201)</f>
        <v>0</v>
      </c>
      <c r="H202" s="490">
        <f t="shared" si="81"/>
        <v>0</v>
      </c>
      <c r="I202" s="495">
        <f t="shared" si="81"/>
        <v>0</v>
      </c>
      <c r="J202" s="476">
        <f t="shared" si="81"/>
        <v>0</v>
      </c>
      <c r="K202" s="490">
        <f t="shared" si="81"/>
        <v>0</v>
      </c>
      <c r="L202" s="495">
        <f t="shared" si="81"/>
        <v>0</v>
      </c>
      <c r="M202" s="476">
        <f t="shared" si="81"/>
        <v>0</v>
      </c>
      <c r="N202" s="490">
        <f t="shared" si="81"/>
        <v>0</v>
      </c>
      <c r="O202" s="495">
        <f t="shared" si="81"/>
        <v>0</v>
      </c>
      <c r="P202" s="476">
        <f t="shared" si="81"/>
        <v>0</v>
      </c>
      <c r="Q202" s="490">
        <f t="shared" si="81"/>
        <v>0</v>
      </c>
      <c r="R202" s="495">
        <f t="shared" si="81"/>
        <v>0</v>
      </c>
      <c r="S202" s="476">
        <f t="shared" si="81"/>
        <v>0</v>
      </c>
      <c r="T202" s="490">
        <f t="shared" si="81"/>
        <v>0</v>
      </c>
      <c r="U202" s="495">
        <f t="shared" si="81"/>
        <v>0</v>
      </c>
      <c r="V202" s="476">
        <f t="shared" si="81"/>
        <v>0</v>
      </c>
      <c r="W202" s="490">
        <f t="shared" si="81"/>
        <v>0</v>
      </c>
      <c r="X202" s="495">
        <f t="shared" si="81"/>
        <v>0</v>
      </c>
      <c r="Y202" s="473"/>
    </row>
    <row r="203" spans="2:25" s="461" customFormat="1" ht="15.75" customHeight="1">
      <c r="B203" s="1258"/>
      <c r="C203" s="529"/>
      <c r="D203" s="530">
        <v>0.1</v>
      </c>
      <c r="E203" s="531"/>
      <c r="F203" s="532" t="s">
        <v>666</v>
      </c>
      <c r="G203" s="494">
        <f t="shared" ref="G203:X203" si="82">G202*$D$33</f>
        <v>0</v>
      </c>
      <c r="H203" s="493">
        <f t="shared" si="82"/>
        <v>0</v>
      </c>
      <c r="I203" s="492">
        <f t="shared" si="82"/>
        <v>0</v>
      </c>
      <c r="J203" s="494">
        <f t="shared" si="82"/>
        <v>0</v>
      </c>
      <c r="K203" s="493">
        <f t="shared" si="82"/>
        <v>0</v>
      </c>
      <c r="L203" s="492">
        <f t="shared" si="82"/>
        <v>0</v>
      </c>
      <c r="M203" s="494">
        <f t="shared" si="82"/>
        <v>0</v>
      </c>
      <c r="N203" s="493">
        <f t="shared" si="82"/>
        <v>0</v>
      </c>
      <c r="O203" s="492">
        <f t="shared" si="82"/>
        <v>0</v>
      </c>
      <c r="P203" s="494">
        <f t="shared" si="82"/>
        <v>0</v>
      </c>
      <c r="Q203" s="493">
        <f t="shared" si="82"/>
        <v>0</v>
      </c>
      <c r="R203" s="492">
        <f t="shared" si="82"/>
        <v>0</v>
      </c>
      <c r="S203" s="494">
        <f t="shared" si="82"/>
        <v>0</v>
      </c>
      <c r="T203" s="493">
        <f t="shared" si="82"/>
        <v>0</v>
      </c>
      <c r="U203" s="492">
        <f t="shared" si="82"/>
        <v>0</v>
      </c>
      <c r="V203" s="494">
        <f t="shared" si="82"/>
        <v>0</v>
      </c>
      <c r="W203" s="493">
        <f t="shared" si="82"/>
        <v>0</v>
      </c>
      <c r="X203" s="492">
        <f t="shared" si="82"/>
        <v>0</v>
      </c>
      <c r="Y203" s="491"/>
    </row>
    <row r="204" spans="2:25" s="461" customFormat="1" ht="15.75" customHeight="1">
      <c r="B204" s="1255" t="s">
        <v>665</v>
      </c>
      <c r="C204" s="1256"/>
      <c r="D204" s="1256"/>
      <c r="E204" s="1256"/>
      <c r="F204" s="1257"/>
      <c r="G204" s="476">
        <f t="shared" ref="G204:X204" si="83">SUM(G202:G203)</f>
        <v>0</v>
      </c>
      <c r="H204" s="490">
        <f t="shared" si="83"/>
        <v>0</v>
      </c>
      <c r="I204" s="489">
        <f t="shared" si="83"/>
        <v>0</v>
      </c>
      <c r="J204" s="476">
        <f t="shared" si="83"/>
        <v>0</v>
      </c>
      <c r="K204" s="490">
        <f t="shared" si="83"/>
        <v>0</v>
      </c>
      <c r="L204" s="489">
        <f t="shared" si="83"/>
        <v>0</v>
      </c>
      <c r="M204" s="476">
        <f t="shared" si="83"/>
        <v>0</v>
      </c>
      <c r="N204" s="490">
        <f t="shared" si="83"/>
        <v>0</v>
      </c>
      <c r="O204" s="489">
        <f t="shared" si="83"/>
        <v>0</v>
      </c>
      <c r="P204" s="476">
        <f t="shared" si="83"/>
        <v>0</v>
      </c>
      <c r="Q204" s="490">
        <f t="shared" si="83"/>
        <v>0</v>
      </c>
      <c r="R204" s="489">
        <f t="shared" si="83"/>
        <v>0</v>
      </c>
      <c r="S204" s="476">
        <f t="shared" si="83"/>
        <v>0</v>
      </c>
      <c r="T204" s="490">
        <f t="shared" si="83"/>
        <v>0</v>
      </c>
      <c r="U204" s="489">
        <f t="shared" si="83"/>
        <v>0</v>
      </c>
      <c r="V204" s="476">
        <f t="shared" si="83"/>
        <v>0</v>
      </c>
      <c r="W204" s="490">
        <f t="shared" si="83"/>
        <v>0</v>
      </c>
      <c r="X204" s="489">
        <f t="shared" si="83"/>
        <v>0</v>
      </c>
      <c r="Y204" s="473"/>
    </row>
    <row r="205" spans="2:25" s="461" customFormat="1" ht="15.75" customHeight="1" thickBot="1">
      <c r="B205" s="1269" t="s">
        <v>664</v>
      </c>
      <c r="C205" s="1270"/>
      <c r="D205" s="1270"/>
      <c r="E205" s="1270"/>
      <c r="F205" s="1271"/>
      <c r="G205" s="465" t="e">
        <f>SUM(J205,M205,S205,V205)</f>
        <v>#DIV/0!</v>
      </c>
      <c r="H205" s="464"/>
      <c r="I205" s="463"/>
      <c r="J205" s="465" t="e">
        <f>+J204/$G204</f>
        <v>#DIV/0!</v>
      </c>
      <c r="K205" s="464"/>
      <c r="L205" s="463"/>
      <c r="M205" s="465" t="e">
        <f>+M204/$G204</f>
        <v>#DIV/0!</v>
      </c>
      <c r="N205" s="464"/>
      <c r="O205" s="463"/>
      <c r="P205" s="465" t="e">
        <f>+P204/$G204</f>
        <v>#DIV/0!</v>
      </c>
      <c r="Q205" s="464"/>
      <c r="R205" s="463"/>
      <c r="S205" s="465" t="e">
        <f>+S204/$G204</f>
        <v>#DIV/0!</v>
      </c>
      <c r="T205" s="464"/>
      <c r="U205" s="463"/>
      <c r="V205" s="465" t="e">
        <f>+V204/$G204</f>
        <v>#DIV/0!</v>
      </c>
      <c r="W205" s="464"/>
      <c r="X205" s="463"/>
      <c r="Y205" s="462"/>
    </row>
    <row r="206" spans="2:25" s="461" customFormat="1" ht="15.75" customHeight="1">
      <c r="B206" s="1258" t="s">
        <v>663</v>
      </c>
      <c r="C206" s="517" t="s">
        <v>662</v>
      </c>
      <c r="D206" s="517" t="s">
        <v>661</v>
      </c>
      <c r="E206" s="518" t="s">
        <v>660</v>
      </c>
      <c r="F206" s="519" t="s">
        <v>659</v>
      </c>
      <c r="G206" s="487">
        <f t="shared" ref="G206:G212" si="84">SUM(H206:I206)</f>
        <v>0</v>
      </c>
      <c r="H206" s="488">
        <f t="shared" ref="H206:I212" si="85">SUM(K206,N206,T206,W206)</f>
        <v>0</v>
      </c>
      <c r="I206" s="488">
        <f t="shared" si="85"/>
        <v>0</v>
      </c>
      <c r="J206" s="487">
        <f t="shared" ref="J206:J212" si="86">SUM(K206:L206)</f>
        <v>0</v>
      </c>
      <c r="K206" s="502"/>
      <c r="L206" s="503"/>
      <c r="M206" s="487">
        <f t="shared" ref="M206:M212" si="87">SUM(N206:O206)</f>
        <v>0</v>
      </c>
      <c r="N206" s="502"/>
      <c r="O206" s="503"/>
      <c r="P206" s="487">
        <f t="shared" ref="P206:P212" si="88">SUM(Q206:R206)</f>
        <v>0</v>
      </c>
      <c r="Q206" s="502"/>
      <c r="R206" s="503"/>
      <c r="S206" s="487">
        <f t="shared" ref="S206:S212" si="89">SUM(T206:U206)</f>
        <v>0</v>
      </c>
      <c r="T206" s="543"/>
      <c r="U206" s="503"/>
      <c r="V206" s="487">
        <f t="shared" ref="V206:V212" si="90">SUM(W206:X206)</f>
        <v>0</v>
      </c>
      <c r="W206" s="502"/>
      <c r="X206" s="503"/>
      <c r="Y206" s="486"/>
    </row>
    <row r="207" spans="2:25" s="461" customFormat="1" ht="15.75" customHeight="1">
      <c r="B207" s="1258"/>
      <c r="C207" s="522"/>
      <c r="D207" s="522"/>
      <c r="E207" s="540" t="s">
        <v>658</v>
      </c>
      <c r="F207" s="523" t="s">
        <v>657</v>
      </c>
      <c r="G207" s="485">
        <f t="shared" si="84"/>
        <v>0</v>
      </c>
      <c r="H207" s="484">
        <f t="shared" si="85"/>
        <v>0</v>
      </c>
      <c r="I207" s="483">
        <f t="shared" si="85"/>
        <v>0</v>
      </c>
      <c r="J207" s="482">
        <f t="shared" si="86"/>
        <v>0</v>
      </c>
      <c r="K207" s="504"/>
      <c r="L207" s="505"/>
      <c r="M207" s="482">
        <f t="shared" si="87"/>
        <v>0</v>
      </c>
      <c r="N207" s="504"/>
      <c r="O207" s="505"/>
      <c r="P207" s="482">
        <f t="shared" si="88"/>
        <v>0</v>
      </c>
      <c r="Q207" s="504"/>
      <c r="R207" s="505"/>
      <c r="S207" s="482">
        <f t="shared" si="89"/>
        <v>0</v>
      </c>
      <c r="T207" s="504"/>
      <c r="U207" s="505"/>
      <c r="V207" s="482">
        <f t="shared" si="90"/>
        <v>0</v>
      </c>
      <c r="W207" s="504"/>
      <c r="X207" s="505"/>
      <c r="Y207" s="481"/>
    </row>
    <row r="208" spans="2:25" s="461" customFormat="1" ht="15.75" customHeight="1">
      <c r="B208" s="1258"/>
      <c r="C208" s="522"/>
      <c r="D208" s="524"/>
      <c r="E208" s="540" t="s">
        <v>656</v>
      </c>
      <c r="F208" s="523" t="s">
        <v>655</v>
      </c>
      <c r="G208" s="485">
        <f t="shared" si="84"/>
        <v>0</v>
      </c>
      <c r="H208" s="484">
        <f t="shared" si="85"/>
        <v>0</v>
      </c>
      <c r="I208" s="483">
        <f t="shared" si="85"/>
        <v>0</v>
      </c>
      <c r="J208" s="482">
        <f t="shared" si="86"/>
        <v>0</v>
      </c>
      <c r="K208" s="504"/>
      <c r="L208" s="505"/>
      <c r="M208" s="482">
        <f t="shared" si="87"/>
        <v>0</v>
      </c>
      <c r="N208" s="504"/>
      <c r="O208" s="505"/>
      <c r="P208" s="482">
        <f t="shared" si="88"/>
        <v>0</v>
      </c>
      <c r="Q208" s="504"/>
      <c r="R208" s="505"/>
      <c r="S208" s="482">
        <f t="shared" si="89"/>
        <v>0</v>
      </c>
      <c r="T208" s="504"/>
      <c r="U208" s="505"/>
      <c r="V208" s="482">
        <f t="shared" si="90"/>
        <v>0</v>
      </c>
      <c r="W208" s="504"/>
      <c r="X208" s="505"/>
      <c r="Y208" s="481"/>
    </row>
    <row r="209" spans="2:25" s="461" customFormat="1" ht="15.75" customHeight="1">
      <c r="B209" s="1258"/>
      <c r="C209" s="522"/>
      <c r="D209" s="524"/>
      <c r="E209" s="540" t="s">
        <v>654</v>
      </c>
      <c r="F209" s="523" t="s">
        <v>653</v>
      </c>
      <c r="G209" s="485">
        <f t="shared" si="84"/>
        <v>0</v>
      </c>
      <c r="H209" s="484">
        <f t="shared" si="85"/>
        <v>0</v>
      </c>
      <c r="I209" s="483">
        <f t="shared" si="85"/>
        <v>0</v>
      </c>
      <c r="J209" s="482">
        <f t="shared" si="86"/>
        <v>0</v>
      </c>
      <c r="K209" s="504"/>
      <c r="L209" s="505"/>
      <c r="M209" s="482">
        <f t="shared" si="87"/>
        <v>0</v>
      </c>
      <c r="N209" s="504"/>
      <c r="O209" s="505"/>
      <c r="P209" s="482">
        <f t="shared" si="88"/>
        <v>0</v>
      </c>
      <c r="Q209" s="504"/>
      <c r="R209" s="505"/>
      <c r="S209" s="482">
        <f t="shared" si="89"/>
        <v>0</v>
      </c>
      <c r="T209" s="504"/>
      <c r="U209" s="505"/>
      <c r="V209" s="482">
        <f t="shared" si="90"/>
        <v>0</v>
      </c>
      <c r="W209" s="504"/>
      <c r="X209" s="505"/>
      <c r="Y209" s="481"/>
    </row>
    <row r="210" spans="2:25" s="461" customFormat="1" ht="15.75" customHeight="1">
      <c r="B210" s="1258"/>
      <c r="C210" s="522"/>
      <c r="D210" s="524"/>
      <c r="E210" s="540" t="s">
        <v>652</v>
      </c>
      <c r="F210" s="525" t="s">
        <v>651</v>
      </c>
      <c r="G210" s="485">
        <f t="shared" si="84"/>
        <v>0</v>
      </c>
      <c r="H210" s="484">
        <f t="shared" si="85"/>
        <v>0</v>
      </c>
      <c r="I210" s="483">
        <f t="shared" si="85"/>
        <v>0</v>
      </c>
      <c r="J210" s="482">
        <f t="shared" si="86"/>
        <v>0</v>
      </c>
      <c r="K210" s="504"/>
      <c r="L210" s="505"/>
      <c r="M210" s="482">
        <f t="shared" si="87"/>
        <v>0</v>
      </c>
      <c r="N210" s="504"/>
      <c r="O210" s="505"/>
      <c r="P210" s="482">
        <f t="shared" si="88"/>
        <v>0</v>
      </c>
      <c r="Q210" s="504"/>
      <c r="R210" s="505"/>
      <c r="S210" s="482">
        <f t="shared" si="89"/>
        <v>0</v>
      </c>
      <c r="T210" s="504"/>
      <c r="U210" s="505"/>
      <c r="V210" s="482">
        <f t="shared" si="90"/>
        <v>0</v>
      </c>
      <c r="W210" s="504"/>
      <c r="X210" s="505"/>
      <c r="Y210" s="481"/>
    </row>
    <row r="211" spans="2:25" s="461" customFormat="1" ht="15.75" customHeight="1">
      <c r="B211" s="1258"/>
      <c r="C211" s="522"/>
      <c r="D211" s="524"/>
      <c r="E211" s="540" t="s">
        <v>650</v>
      </c>
      <c r="F211" s="525" t="s">
        <v>649</v>
      </c>
      <c r="G211" s="485">
        <f t="shared" si="84"/>
        <v>0</v>
      </c>
      <c r="H211" s="484">
        <f t="shared" si="85"/>
        <v>0</v>
      </c>
      <c r="I211" s="483">
        <f t="shared" si="85"/>
        <v>0</v>
      </c>
      <c r="J211" s="482">
        <f t="shared" si="86"/>
        <v>0</v>
      </c>
      <c r="K211" s="504"/>
      <c r="L211" s="505"/>
      <c r="M211" s="482">
        <f t="shared" si="87"/>
        <v>0</v>
      </c>
      <c r="N211" s="504"/>
      <c r="O211" s="505"/>
      <c r="P211" s="482">
        <f t="shared" si="88"/>
        <v>0</v>
      </c>
      <c r="Q211" s="504"/>
      <c r="R211" s="505"/>
      <c r="S211" s="482">
        <f t="shared" si="89"/>
        <v>0</v>
      </c>
      <c r="T211" s="504"/>
      <c r="U211" s="505"/>
      <c r="V211" s="482">
        <f t="shared" si="90"/>
        <v>0</v>
      </c>
      <c r="W211" s="504"/>
      <c r="X211" s="505"/>
      <c r="Y211" s="481"/>
    </row>
    <row r="212" spans="2:25" s="461" customFormat="1" ht="15.75" customHeight="1">
      <c r="B212" s="1258"/>
      <c r="C212" s="522"/>
      <c r="D212" s="524"/>
      <c r="E212" s="540" t="s">
        <v>648</v>
      </c>
      <c r="F212" s="525" t="s">
        <v>647</v>
      </c>
      <c r="G212" s="485">
        <f t="shared" si="84"/>
        <v>0</v>
      </c>
      <c r="H212" s="484">
        <f t="shared" si="85"/>
        <v>0</v>
      </c>
      <c r="I212" s="483">
        <f t="shared" si="85"/>
        <v>0</v>
      </c>
      <c r="J212" s="482">
        <f t="shared" si="86"/>
        <v>0</v>
      </c>
      <c r="K212" s="504"/>
      <c r="L212" s="505"/>
      <c r="M212" s="482">
        <f t="shared" si="87"/>
        <v>0</v>
      </c>
      <c r="N212" s="504"/>
      <c r="O212" s="505"/>
      <c r="P212" s="482">
        <f t="shared" si="88"/>
        <v>0</v>
      </c>
      <c r="Q212" s="504"/>
      <c r="R212" s="505"/>
      <c r="S212" s="482">
        <f t="shared" si="89"/>
        <v>0</v>
      </c>
      <c r="T212" s="504"/>
      <c r="U212" s="505"/>
      <c r="V212" s="482">
        <f t="shared" si="90"/>
        <v>0</v>
      </c>
      <c r="W212" s="504"/>
      <c r="X212" s="505"/>
      <c r="Y212" s="481"/>
    </row>
    <row r="213" spans="2:25" s="461" customFormat="1" ht="15.75" customHeight="1">
      <c r="B213" s="1258"/>
      <c r="C213" s="527" t="s">
        <v>646</v>
      </c>
      <c r="D213" s="533"/>
      <c r="E213" s="1259" t="s">
        <v>645</v>
      </c>
      <c r="F213" s="1260"/>
      <c r="G213" s="476">
        <f>SUM(G206:G212)</f>
        <v>0</v>
      </c>
      <c r="H213" s="475"/>
      <c r="I213" s="474"/>
      <c r="J213" s="476">
        <f>SUM(J206:J212)</f>
        <v>0</v>
      </c>
      <c r="K213" s="475"/>
      <c r="L213" s="474"/>
      <c r="M213" s="476">
        <f>SUM(M206:M212)</f>
        <v>0</v>
      </c>
      <c r="N213" s="475"/>
      <c r="O213" s="474"/>
      <c r="P213" s="476">
        <f>SUM(P206:P212)</f>
        <v>0</v>
      </c>
      <c r="Q213" s="475"/>
      <c r="R213" s="474"/>
      <c r="S213" s="476">
        <f>SUM(S206:S212)</f>
        <v>0</v>
      </c>
      <c r="T213" s="475"/>
      <c r="U213" s="474"/>
      <c r="V213" s="476">
        <f>SUM(V206:V212)</f>
        <v>0</v>
      </c>
      <c r="W213" s="475"/>
      <c r="X213" s="474"/>
      <c r="Y213" s="473"/>
    </row>
    <row r="214" spans="2:25" s="461" customFormat="1" ht="15.75" customHeight="1">
      <c r="B214" s="1258"/>
      <c r="C214" s="534"/>
      <c r="D214" s="530">
        <f>D203</f>
        <v>0.1</v>
      </c>
      <c r="E214" s="517"/>
      <c r="F214" s="535" t="s">
        <v>644</v>
      </c>
      <c r="G214" s="480">
        <f>G213*$D$61</f>
        <v>0</v>
      </c>
      <c r="H214" s="479"/>
      <c r="I214" s="478"/>
      <c r="J214" s="480">
        <f>J213*$D$61</f>
        <v>0</v>
      </c>
      <c r="K214" s="479"/>
      <c r="L214" s="478"/>
      <c r="M214" s="480">
        <f>M213*$D$61</f>
        <v>0</v>
      </c>
      <c r="N214" s="479"/>
      <c r="O214" s="478"/>
      <c r="P214" s="480">
        <f>P213*$D$61</f>
        <v>0</v>
      </c>
      <c r="Q214" s="479"/>
      <c r="R214" s="478"/>
      <c r="S214" s="480">
        <f>S213*$D$61</f>
        <v>0</v>
      </c>
      <c r="T214" s="479"/>
      <c r="U214" s="478"/>
      <c r="V214" s="480">
        <f>V213*$D$61</f>
        <v>0</v>
      </c>
      <c r="W214" s="479"/>
      <c r="X214" s="478"/>
      <c r="Y214" s="477"/>
    </row>
    <row r="215" spans="2:25" s="461" customFormat="1" ht="15.75" customHeight="1">
      <c r="B215" s="1255" t="s">
        <v>643</v>
      </c>
      <c r="C215" s="1256"/>
      <c r="D215" s="1256"/>
      <c r="E215" s="1256"/>
      <c r="F215" s="1257"/>
      <c r="G215" s="476">
        <f>SUM(G213:G214)</f>
        <v>0</v>
      </c>
      <c r="H215" s="475"/>
      <c r="I215" s="474"/>
      <c r="J215" s="476">
        <f>SUM(J213:J214)</f>
        <v>0</v>
      </c>
      <c r="K215" s="475"/>
      <c r="L215" s="474"/>
      <c r="M215" s="476">
        <f>SUM(M213:M214)</f>
        <v>0</v>
      </c>
      <c r="N215" s="475"/>
      <c r="O215" s="474"/>
      <c r="P215" s="476">
        <f>SUM(P213:P214)</f>
        <v>0</v>
      </c>
      <c r="Q215" s="475"/>
      <c r="R215" s="474"/>
      <c r="S215" s="476">
        <f>SUM(S213:S214)</f>
        <v>0</v>
      </c>
      <c r="T215" s="475"/>
      <c r="U215" s="474"/>
      <c r="V215" s="476">
        <f>SUM(V213:V214)</f>
        <v>0</v>
      </c>
      <c r="W215" s="475"/>
      <c r="X215" s="474"/>
      <c r="Y215" s="473"/>
    </row>
    <row r="216" spans="2:25" s="461" customFormat="1" ht="15.75" customHeight="1" thickBot="1">
      <c r="B216" s="1269" t="s">
        <v>642</v>
      </c>
      <c r="C216" s="1270"/>
      <c r="D216" s="1270"/>
      <c r="E216" s="1270"/>
      <c r="F216" s="1271"/>
      <c r="G216" s="472" t="e">
        <f>SUM(J216,M216,S216,V216)</f>
        <v>#DIV/0!</v>
      </c>
      <c r="H216" s="471"/>
      <c r="I216" s="470"/>
      <c r="J216" s="472" t="e">
        <f>+J215/$G215</f>
        <v>#DIV/0!</v>
      </c>
      <c r="K216" s="471"/>
      <c r="L216" s="470"/>
      <c r="M216" s="472" t="e">
        <f>+M215/$G215</f>
        <v>#DIV/0!</v>
      </c>
      <c r="N216" s="471"/>
      <c r="O216" s="470"/>
      <c r="P216" s="472" t="e">
        <f>+P215/$G215</f>
        <v>#DIV/0!</v>
      </c>
      <c r="Q216" s="471"/>
      <c r="R216" s="470"/>
      <c r="S216" s="472" t="e">
        <f>+S215/$G215</f>
        <v>#DIV/0!</v>
      </c>
      <c r="T216" s="471"/>
      <c r="U216" s="470"/>
      <c r="V216" s="472" t="e">
        <f>+V215/$G215</f>
        <v>#DIV/0!</v>
      </c>
      <c r="W216" s="471"/>
      <c r="X216" s="470"/>
      <c r="Y216" s="462"/>
    </row>
    <row r="217" spans="2:25" s="461" customFormat="1" ht="15.75" customHeight="1">
      <c r="B217" s="536"/>
      <c r="C217" s="537" t="s">
        <v>641</v>
      </c>
      <c r="D217" s="537"/>
      <c r="E217" s="537"/>
      <c r="F217" s="537"/>
      <c r="G217" s="469">
        <f>SUM(G204,G215)</f>
        <v>0</v>
      </c>
      <c r="H217" s="468"/>
      <c r="I217" s="467"/>
      <c r="J217" s="469">
        <f>SUM(J204,J215)</f>
        <v>0</v>
      </c>
      <c r="K217" s="468"/>
      <c r="L217" s="467"/>
      <c r="M217" s="469">
        <f>SUM(M204,M215)</f>
        <v>0</v>
      </c>
      <c r="N217" s="468"/>
      <c r="O217" s="467"/>
      <c r="P217" s="469">
        <f>SUM(P204,P215)</f>
        <v>0</v>
      </c>
      <c r="Q217" s="468"/>
      <c r="R217" s="467"/>
      <c r="S217" s="469">
        <f>SUM(S204,S215)</f>
        <v>0</v>
      </c>
      <c r="T217" s="468"/>
      <c r="U217" s="467"/>
      <c r="V217" s="469">
        <f>SUM(V204,V215)</f>
        <v>0</v>
      </c>
      <c r="W217" s="468"/>
      <c r="X217" s="467"/>
      <c r="Y217" s="466"/>
    </row>
    <row r="218" spans="2:25" s="461" customFormat="1" ht="15.75" customHeight="1" thickBot="1">
      <c r="B218" s="1051"/>
      <c r="C218" s="538"/>
      <c r="D218" s="538"/>
      <c r="E218" s="538"/>
      <c r="F218" s="539" t="s">
        <v>640</v>
      </c>
      <c r="G218" s="465" t="e">
        <f>SUM(J218,M218,S218,V218)</f>
        <v>#DIV/0!</v>
      </c>
      <c r="H218" s="464"/>
      <c r="I218" s="463"/>
      <c r="J218" s="465" t="e">
        <f>+J217/$G217</f>
        <v>#DIV/0!</v>
      </c>
      <c r="K218" s="464"/>
      <c r="L218" s="463"/>
      <c r="M218" s="465" t="e">
        <f>+M217/$G217</f>
        <v>#DIV/0!</v>
      </c>
      <c r="N218" s="464"/>
      <c r="O218" s="463"/>
      <c r="P218" s="465" t="e">
        <f>+P217/$G217</f>
        <v>#DIV/0!</v>
      </c>
      <c r="Q218" s="464"/>
      <c r="R218" s="463"/>
      <c r="S218" s="465" t="e">
        <f>+S217/$G217</f>
        <v>#DIV/0!</v>
      </c>
      <c r="T218" s="464"/>
      <c r="U218" s="463"/>
      <c r="V218" s="465" t="e">
        <f>+V217/$G217</f>
        <v>#DIV/0!</v>
      </c>
      <c r="W218" s="464"/>
      <c r="X218" s="463"/>
      <c r="Y218" s="462"/>
    </row>
    <row r="219" spans="2:25" ht="6.75" customHeight="1"/>
    <row r="220" spans="2:25" s="461" customFormat="1" ht="20.3" customHeight="1" thickBot="1">
      <c r="B220" s="498" t="s">
        <v>682</v>
      </c>
      <c r="C220" s="497"/>
      <c r="D220" s="497"/>
      <c r="E220" s="497"/>
      <c r="F220" s="497"/>
      <c r="G220" s="496"/>
      <c r="H220" s="496"/>
      <c r="I220" s="496"/>
      <c r="J220" s="497"/>
      <c r="K220" s="497"/>
      <c r="L220" s="497"/>
      <c r="M220" s="497"/>
      <c r="N220" s="497"/>
      <c r="O220" s="497"/>
      <c r="P220" s="497"/>
      <c r="Q220" s="497"/>
      <c r="R220" s="497"/>
      <c r="S220" s="496"/>
      <c r="T220" s="496"/>
      <c r="U220" s="496"/>
      <c r="V220" s="497"/>
      <c r="W220" s="497"/>
      <c r="X220" s="497"/>
      <c r="Y220" s="496" t="s">
        <v>676</v>
      </c>
    </row>
    <row r="221" spans="2:25" s="461" customFormat="1" ht="12.9">
      <c r="B221" s="506"/>
      <c r="C221" s="1273" t="s">
        <v>675</v>
      </c>
      <c r="D221" s="1262"/>
      <c r="E221" s="1262"/>
      <c r="F221" s="1263"/>
      <c r="G221" s="1261" t="s">
        <v>674</v>
      </c>
      <c r="H221" s="1262"/>
      <c r="I221" s="1263"/>
      <c r="J221" s="1261" t="s">
        <v>731</v>
      </c>
      <c r="K221" s="1262"/>
      <c r="L221" s="1263"/>
      <c r="M221" s="1261" t="s">
        <v>732</v>
      </c>
      <c r="N221" s="1262"/>
      <c r="O221" s="1263"/>
      <c r="P221" s="1261" t="s">
        <v>733</v>
      </c>
      <c r="Q221" s="1262"/>
      <c r="R221" s="1263"/>
      <c r="S221" s="1261" t="s">
        <v>734</v>
      </c>
      <c r="T221" s="1262"/>
      <c r="U221" s="1263"/>
      <c r="V221" s="1261" t="s">
        <v>735</v>
      </c>
      <c r="W221" s="1262"/>
      <c r="X221" s="1263"/>
      <c r="Y221" s="507"/>
    </row>
    <row r="222" spans="2:25" s="461" customFormat="1" ht="12.9">
      <c r="B222" s="508"/>
      <c r="C222" s="1274"/>
      <c r="D222" s="1275"/>
      <c r="E222" s="1275"/>
      <c r="F222" s="1276"/>
      <c r="G222" s="1277"/>
      <c r="H222" s="1265"/>
      <c r="I222" s="1266"/>
      <c r="J222" s="1264"/>
      <c r="K222" s="1265"/>
      <c r="L222" s="1266"/>
      <c r="M222" s="1264"/>
      <c r="N222" s="1265"/>
      <c r="O222" s="1266"/>
      <c r="P222" s="1264"/>
      <c r="Q222" s="1265"/>
      <c r="R222" s="1266"/>
      <c r="S222" s="1264"/>
      <c r="T222" s="1265"/>
      <c r="U222" s="1266"/>
      <c r="V222" s="1264"/>
      <c r="W222" s="1265"/>
      <c r="X222" s="1266"/>
      <c r="Y222" s="509" t="s">
        <v>673</v>
      </c>
    </row>
    <row r="223" spans="2:25" s="461" customFormat="1" ht="15.75" customHeight="1" thickBot="1">
      <c r="B223" s="510"/>
      <c r="C223" s="511" t="s">
        <v>672</v>
      </c>
      <c r="D223" s="511" t="s">
        <v>671</v>
      </c>
      <c r="E223" s="512"/>
      <c r="F223" s="1052" t="s">
        <v>670</v>
      </c>
      <c r="G223" s="513" t="s">
        <v>163</v>
      </c>
      <c r="H223" s="514" t="s">
        <v>669</v>
      </c>
      <c r="I223" s="515" t="s">
        <v>668</v>
      </c>
      <c r="J223" s="513" t="s">
        <v>163</v>
      </c>
      <c r="K223" s="514" t="s">
        <v>669</v>
      </c>
      <c r="L223" s="515" t="s">
        <v>668</v>
      </c>
      <c r="M223" s="513" t="s">
        <v>163</v>
      </c>
      <c r="N223" s="514" t="s">
        <v>669</v>
      </c>
      <c r="O223" s="515" t="s">
        <v>668</v>
      </c>
      <c r="P223" s="513" t="s">
        <v>163</v>
      </c>
      <c r="Q223" s="514" t="s">
        <v>669</v>
      </c>
      <c r="R223" s="515" t="s">
        <v>668</v>
      </c>
      <c r="S223" s="513" t="s">
        <v>163</v>
      </c>
      <c r="T223" s="514" t="s">
        <v>669</v>
      </c>
      <c r="U223" s="515" t="s">
        <v>668</v>
      </c>
      <c r="V223" s="513" t="s">
        <v>163</v>
      </c>
      <c r="W223" s="514" t="s">
        <v>669</v>
      </c>
      <c r="X223" s="515" t="s">
        <v>668</v>
      </c>
      <c r="Y223" s="516"/>
    </row>
    <row r="224" spans="2:25" s="461" customFormat="1" ht="15.75" customHeight="1">
      <c r="B224" s="1258" t="s">
        <v>667</v>
      </c>
      <c r="C224" s="517" t="s">
        <v>662</v>
      </c>
      <c r="D224" s="517" t="s">
        <v>661</v>
      </c>
      <c r="E224" s="518" t="s">
        <v>660</v>
      </c>
      <c r="F224" s="519" t="s">
        <v>681</v>
      </c>
      <c r="G224" s="487">
        <f t="shared" ref="G224:G230" si="91">SUM(H224:I224)</f>
        <v>0</v>
      </c>
      <c r="H224" s="488">
        <f t="shared" ref="H224:I230" si="92">SUM(K224,N224,T224,W224)</f>
        <v>0</v>
      </c>
      <c r="I224" s="488">
        <f t="shared" si="92"/>
        <v>0</v>
      </c>
      <c r="J224" s="487">
        <f t="shared" ref="J224:J230" si="93">SUM(K224:L224)</f>
        <v>0</v>
      </c>
      <c r="K224" s="502"/>
      <c r="L224" s="503"/>
      <c r="M224" s="487">
        <f t="shared" ref="M224:M230" si="94">SUM(N224:O224)</f>
        <v>0</v>
      </c>
      <c r="N224" s="502"/>
      <c r="O224" s="503"/>
      <c r="P224" s="487">
        <f t="shared" ref="P224:P230" si="95">SUM(Q224:R224)</f>
        <v>0</v>
      </c>
      <c r="Q224" s="502"/>
      <c r="R224" s="503"/>
      <c r="S224" s="487">
        <f t="shared" ref="S224:S230" si="96">SUM(T224:U224)</f>
        <v>0</v>
      </c>
      <c r="T224" s="502"/>
      <c r="U224" s="503"/>
      <c r="V224" s="487">
        <f t="shared" ref="V224:V230" si="97">SUM(W224:X224)</f>
        <v>0</v>
      </c>
      <c r="W224" s="502"/>
      <c r="X224" s="503"/>
      <c r="Y224" s="486"/>
    </row>
    <row r="225" spans="2:25" s="461" customFormat="1" ht="15.75" customHeight="1">
      <c r="B225" s="1258"/>
      <c r="C225" s="522"/>
      <c r="D225" s="522"/>
      <c r="E225" s="540" t="s">
        <v>658</v>
      </c>
      <c r="F225" s="523" t="s">
        <v>657</v>
      </c>
      <c r="G225" s="485">
        <f t="shared" si="91"/>
        <v>0</v>
      </c>
      <c r="H225" s="484">
        <f t="shared" si="92"/>
        <v>0</v>
      </c>
      <c r="I225" s="483">
        <f t="shared" si="92"/>
        <v>0</v>
      </c>
      <c r="J225" s="482">
        <f t="shared" si="93"/>
        <v>0</v>
      </c>
      <c r="K225" s="504"/>
      <c r="L225" s="505"/>
      <c r="M225" s="482">
        <f t="shared" si="94"/>
        <v>0</v>
      </c>
      <c r="N225" s="504"/>
      <c r="O225" s="505"/>
      <c r="P225" s="482">
        <f t="shared" si="95"/>
        <v>0</v>
      </c>
      <c r="Q225" s="504"/>
      <c r="R225" s="505"/>
      <c r="S225" s="482">
        <f t="shared" si="96"/>
        <v>0</v>
      </c>
      <c r="T225" s="504"/>
      <c r="U225" s="505"/>
      <c r="V225" s="482">
        <f t="shared" si="97"/>
        <v>0</v>
      </c>
      <c r="W225" s="504"/>
      <c r="X225" s="505"/>
      <c r="Y225" s="481"/>
    </row>
    <row r="226" spans="2:25" s="461" customFormat="1" ht="15.75" customHeight="1">
      <c r="B226" s="1258"/>
      <c r="C226" s="522"/>
      <c r="D226" s="524"/>
      <c r="E226" s="540" t="s">
        <v>656</v>
      </c>
      <c r="F226" s="523" t="s">
        <v>655</v>
      </c>
      <c r="G226" s="485">
        <f t="shared" si="91"/>
        <v>0</v>
      </c>
      <c r="H226" s="484">
        <f t="shared" si="92"/>
        <v>0</v>
      </c>
      <c r="I226" s="483">
        <f t="shared" si="92"/>
        <v>0</v>
      </c>
      <c r="J226" s="482">
        <f t="shared" si="93"/>
        <v>0</v>
      </c>
      <c r="K226" s="504"/>
      <c r="L226" s="505"/>
      <c r="M226" s="482">
        <f t="shared" si="94"/>
        <v>0</v>
      </c>
      <c r="N226" s="504"/>
      <c r="O226" s="505"/>
      <c r="P226" s="482">
        <f t="shared" si="95"/>
        <v>0</v>
      </c>
      <c r="Q226" s="504"/>
      <c r="R226" s="505"/>
      <c r="S226" s="482">
        <f t="shared" si="96"/>
        <v>0</v>
      </c>
      <c r="T226" s="504"/>
      <c r="U226" s="505"/>
      <c r="V226" s="482">
        <f t="shared" si="97"/>
        <v>0</v>
      </c>
      <c r="W226" s="504"/>
      <c r="X226" s="505"/>
      <c r="Y226" s="481"/>
    </row>
    <row r="227" spans="2:25" s="461" customFormat="1" ht="15.75" customHeight="1">
      <c r="B227" s="1258"/>
      <c r="C227" s="522"/>
      <c r="D227" s="524"/>
      <c r="E227" s="540" t="s">
        <v>654</v>
      </c>
      <c r="F227" s="523" t="s">
        <v>653</v>
      </c>
      <c r="G227" s="485">
        <f t="shared" si="91"/>
        <v>0</v>
      </c>
      <c r="H227" s="484">
        <f t="shared" si="92"/>
        <v>0</v>
      </c>
      <c r="I227" s="483">
        <f t="shared" si="92"/>
        <v>0</v>
      </c>
      <c r="J227" s="482">
        <f t="shared" si="93"/>
        <v>0</v>
      </c>
      <c r="K227" s="504"/>
      <c r="L227" s="505"/>
      <c r="M227" s="482">
        <f t="shared" si="94"/>
        <v>0</v>
      </c>
      <c r="N227" s="504"/>
      <c r="O227" s="505"/>
      <c r="P227" s="482">
        <f t="shared" si="95"/>
        <v>0</v>
      </c>
      <c r="Q227" s="504"/>
      <c r="R227" s="505"/>
      <c r="S227" s="482">
        <f t="shared" si="96"/>
        <v>0</v>
      </c>
      <c r="T227" s="504"/>
      <c r="U227" s="505"/>
      <c r="V227" s="482">
        <f t="shared" si="97"/>
        <v>0</v>
      </c>
      <c r="W227" s="504"/>
      <c r="X227" s="505"/>
      <c r="Y227" s="481"/>
    </row>
    <row r="228" spans="2:25" s="461" customFormat="1" ht="15.75" customHeight="1">
      <c r="B228" s="1258"/>
      <c r="C228" s="522"/>
      <c r="D228" s="524"/>
      <c r="E228" s="540" t="s">
        <v>652</v>
      </c>
      <c r="F228" s="525" t="s">
        <v>651</v>
      </c>
      <c r="G228" s="485">
        <f t="shared" si="91"/>
        <v>0</v>
      </c>
      <c r="H228" s="484">
        <f t="shared" si="92"/>
        <v>0</v>
      </c>
      <c r="I228" s="483">
        <f t="shared" si="92"/>
        <v>0</v>
      </c>
      <c r="J228" s="482">
        <f t="shared" si="93"/>
        <v>0</v>
      </c>
      <c r="K228" s="504"/>
      <c r="L228" s="505"/>
      <c r="M228" s="482">
        <f t="shared" si="94"/>
        <v>0</v>
      </c>
      <c r="N228" s="504"/>
      <c r="O228" s="505"/>
      <c r="P228" s="482">
        <f t="shared" si="95"/>
        <v>0</v>
      </c>
      <c r="Q228" s="504"/>
      <c r="R228" s="505"/>
      <c r="S228" s="482">
        <f t="shared" si="96"/>
        <v>0</v>
      </c>
      <c r="T228" s="504"/>
      <c r="U228" s="505"/>
      <c r="V228" s="482">
        <f t="shared" si="97"/>
        <v>0</v>
      </c>
      <c r="W228" s="504"/>
      <c r="X228" s="505"/>
      <c r="Y228" s="481"/>
    </row>
    <row r="229" spans="2:25" s="461" customFormat="1" ht="15.75" customHeight="1">
      <c r="B229" s="1258"/>
      <c r="C229" s="522"/>
      <c r="D229" s="524"/>
      <c r="E229" s="540" t="s">
        <v>650</v>
      </c>
      <c r="F229" s="525" t="s">
        <v>649</v>
      </c>
      <c r="G229" s="485">
        <f t="shared" si="91"/>
        <v>0</v>
      </c>
      <c r="H229" s="484">
        <f t="shared" si="92"/>
        <v>0</v>
      </c>
      <c r="I229" s="483">
        <f t="shared" si="92"/>
        <v>0</v>
      </c>
      <c r="J229" s="482">
        <f t="shared" si="93"/>
        <v>0</v>
      </c>
      <c r="K229" s="504"/>
      <c r="L229" s="505"/>
      <c r="M229" s="482">
        <f t="shared" si="94"/>
        <v>0</v>
      </c>
      <c r="N229" s="504"/>
      <c r="O229" s="505"/>
      <c r="P229" s="482">
        <f t="shared" si="95"/>
        <v>0</v>
      </c>
      <c r="Q229" s="504"/>
      <c r="R229" s="505"/>
      <c r="S229" s="482">
        <f t="shared" si="96"/>
        <v>0</v>
      </c>
      <c r="T229" s="504"/>
      <c r="U229" s="505"/>
      <c r="V229" s="482">
        <f t="shared" si="97"/>
        <v>0</v>
      </c>
      <c r="W229" s="504"/>
      <c r="X229" s="505"/>
      <c r="Y229" s="481"/>
    </row>
    <row r="230" spans="2:25" s="461" customFormat="1" ht="15.75" customHeight="1">
      <c r="B230" s="1258"/>
      <c r="C230" s="522"/>
      <c r="D230" s="526"/>
      <c r="E230" s="540" t="s">
        <v>648</v>
      </c>
      <c r="F230" s="525" t="s">
        <v>647</v>
      </c>
      <c r="G230" s="485">
        <f t="shared" si="91"/>
        <v>0</v>
      </c>
      <c r="H230" s="484">
        <f t="shared" si="92"/>
        <v>0</v>
      </c>
      <c r="I230" s="483">
        <f t="shared" si="92"/>
        <v>0</v>
      </c>
      <c r="J230" s="482">
        <f t="shared" si="93"/>
        <v>0</v>
      </c>
      <c r="K230" s="504"/>
      <c r="L230" s="505"/>
      <c r="M230" s="482">
        <f t="shared" si="94"/>
        <v>0</v>
      </c>
      <c r="N230" s="504"/>
      <c r="O230" s="505"/>
      <c r="P230" s="482">
        <f t="shared" si="95"/>
        <v>0</v>
      </c>
      <c r="Q230" s="504"/>
      <c r="R230" s="505"/>
      <c r="S230" s="482">
        <f t="shared" si="96"/>
        <v>0</v>
      </c>
      <c r="T230" s="504"/>
      <c r="U230" s="505"/>
      <c r="V230" s="482">
        <f t="shared" si="97"/>
        <v>0</v>
      </c>
      <c r="W230" s="504"/>
      <c r="X230" s="505"/>
      <c r="Y230" s="481"/>
    </row>
    <row r="231" spans="2:25" s="461" customFormat="1" ht="15.75" customHeight="1">
      <c r="B231" s="1258"/>
      <c r="C231" s="527" t="s">
        <v>646</v>
      </c>
      <c r="D231" s="528"/>
      <c r="E231" s="1253" t="s">
        <v>645</v>
      </c>
      <c r="F231" s="1254"/>
      <c r="G231" s="476">
        <f t="shared" ref="G231:X231" si="98">SUM(G224:G230)</f>
        <v>0</v>
      </c>
      <c r="H231" s="490">
        <f t="shared" si="98"/>
        <v>0</v>
      </c>
      <c r="I231" s="495">
        <f t="shared" si="98"/>
        <v>0</v>
      </c>
      <c r="J231" s="476">
        <f t="shared" si="98"/>
        <v>0</v>
      </c>
      <c r="K231" s="490">
        <f t="shared" si="98"/>
        <v>0</v>
      </c>
      <c r="L231" s="495">
        <f t="shared" si="98"/>
        <v>0</v>
      </c>
      <c r="M231" s="476">
        <f t="shared" si="98"/>
        <v>0</v>
      </c>
      <c r="N231" s="490">
        <f t="shared" si="98"/>
        <v>0</v>
      </c>
      <c r="O231" s="495">
        <f t="shared" si="98"/>
        <v>0</v>
      </c>
      <c r="P231" s="476">
        <f t="shared" si="98"/>
        <v>0</v>
      </c>
      <c r="Q231" s="490">
        <f t="shared" si="98"/>
        <v>0</v>
      </c>
      <c r="R231" s="495">
        <f t="shared" si="98"/>
        <v>0</v>
      </c>
      <c r="S231" s="476">
        <f t="shared" si="98"/>
        <v>0</v>
      </c>
      <c r="T231" s="490">
        <f t="shared" si="98"/>
        <v>0</v>
      </c>
      <c r="U231" s="495">
        <f t="shared" si="98"/>
        <v>0</v>
      </c>
      <c r="V231" s="476">
        <f t="shared" si="98"/>
        <v>0</v>
      </c>
      <c r="W231" s="490">
        <f t="shared" si="98"/>
        <v>0</v>
      </c>
      <c r="X231" s="495">
        <f t="shared" si="98"/>
        <v>0</v>
      </c>
      <c r="Y231" s="473"/>
    </row>
    <row r="232" spans="2:25" s="461" customFormat="1" ht="15.75" customHeight="1">
      <c r="B232" s="1258"/>
      <c r="C232" s="529"/>
      <c r="D232" s="530">
        <v>0.1</v>
      </c>
      <c r="E232" s="531"/>
      <c r="F232" s="532" t="s">
        <v>666</v>
      </c>
      <c r="G232" s="494">
        <f t="shared" ref="G232:X232" si="99">G231*$D$33</f>
        <v>0</v>
      </c>
      <c r="H232" s="493">
        <f t="shared" si="99"/>
        <v>0</v>
      </c>
      <c r="I232" s="492">
        <f t="shared" si="99"/>
        <v>0</v>
      </c>
      <c r="J232" s="494">
        <f t="shared" si="99"/>
        <v>0</v>
      </c>
      <c r="K232" s="493">
        <f t="shared" si="99"/>
        <v>0</v>
      </c>
      <c r="L232" s="492">
        <f t="shared" si="99"/>
        <v>0</v>
      </c>
      <c r="M232" s="494">
        <f t="shared" si="99"/>
        <v>0</v>
      </c>
      <c r="N232" s="493">
        <f t="shared" si="99"/>
        <v>0</v>
      </c>
      <c r="O232" s="492">
        <f t="shared" si="99"/>
        <v>0</v>
      </c>
      <c r="P232" s="494">
        <f t="shared" si="99"/>
        <v>0</v>
      </c>
      <c r="Q232" s="493">
        <f t="shared" si="99"/>
        <v>0</v>
      </c>
      <c r="R232" s="492">
        <f t="shared" si="99"/>
        <v>0</v>
      </c>
      <c r="S232" s="494">
        <f t="shared" si="99"/>
        <v>0</v>
      </c>
      <c r="T232" s="493">
        <f t="shared" si="99"/>
        <v>0</v>
      </c>
      <c r="U232" s="492">
        <f t="shared" si="99"/>
        <v>0</v>
      </c>
      <c r="V232" s="494">
        <f t="shared" si="99"/>
        <v>0</v>
      </c>
      <c r="W232" s="493">
        <f t="shared" si="99"/>
        <v>0</v>
      </c>
      <c r="X232" s="492">
        <f t="shared" si="99"/>
        <v>0</v>
      </c>
      <c r="Y232" s="491"/>
    </row>
    <row r="233" spans="2:25" s="461" customFormat="1" ht="15.75" customHeight="1">
      <c r="B233" s="1255" t="s">
        <v>665</v>
      </c>
      <c r="C233" s="1256"/>
      <c r="D233" s="1256"/>
      <c r="E233" s="1256"/>
      <c r="F233" s="1257"/>
      <c r="G233" s="476">
        <f t="shared" ref="G233:X233" si="100">SUM(G231:G232)</f>
        <v>0</v>
      </c>
      <c r="H233" s="490">
        <f t="shared" si="100"/>
        <v>0</v>
      </c>
      <c r="I233" s="489">
        <f t="shared" si="100"/>
        <v>0</v>
      </c>
      <c r="J233" s="476">
        <f t="shared" si="100"/>
        <v>0</v>
      </c>
      <c r="K233" s="490">
        <f t="shared" si="100"/>
        <v>0</v>
      </c>
      <c r="L233" s="489">
        <f t="shared" si="100"/>
        <v>0</v>
      </c>
      <c r="M233" s="476">
        <f t="shared" si="100"/>
        <v>0</v>
      </c>
      <c r="N233" s="490">
        <f t="shared" si="100"/>
        <v>0</v>
      </c>
      <c r="O233" s="489">
        <f t="shared" si="100"/>
        <v>0</v>
      </c>
      <c r="P233" s="476">
        <f t="shared" si="100"/>
        <v>0</v>
      </c>
      <c r="Q233" s="490">
        <f t="shared" si="100"/>
        <v>0</v>
      </c>
      <c r="R233" s="489">
        <f t="shared" si="100"/>
        <v>0</v>
      </c>
      <c r="S233" s="476">
        <f t="shared" si="100"/>
        <v>0</v>
      </c>
      <c r="T233" s="490">
        <f t="shared" si="100"/>
        <v>0</v>
      </c>
      <c r="U233" s="489">
        <f t="shared" si="100"/>
        <v>0</v>
      </c>
      <c r="V233" s="476">
        <f t="shared" si="100"/>
        <v>0</v>
      </c>
      <c r="W233" s="490">
        <f t="shared" si="100"/>
        <v>0</v>
      </c>
      <c r="X233" s="489">
        <f t="shared" si="100"/>
        <v>0</v>
      </c>
      <c r="Y233" s="473"/>
    </row>
    <row r="234" spans="2:25" s="461" customFormat="1" ht="15.75" customHeight="1" thickBot="1">
      <c r="B234" s="1269" t="s">
        <v>664</v>
      </c>
      <c r="C234" s="1270"/>
      <c r="D234" s="1270"/>
      <c r="E234" s="1270"/>
      <c r="F234" s="1271"/>
      <c r="G234" s="465" t="e">
        <f>SUM(J234,M234,S234,V234)</f>
        <v>#DIV/0!</v>
      </c>
      <c r="H234" s="464"/>
      <c r="I234" s="463"/>
      <c r="J234" s="465" t="e">
        <f>+J233/$G233</f>
        <v>#DIV/0!</v>
      </c>
      <c r="K234" s="464"/>
      <c r="L234" s="463"/>
      <c r="M234" s="465" t="e">
        <f>+M233/$G233</f>
        <v>#DIV/0!</v>
      </c>
      <c r="N234" s="464"/>
      <c r="O234" s="463"/>
      <c r="P234" s="465" t="e">
        <f>+P233/$G233</f>
        <v>#DIV/0!</v>
      </c>
      <c r="Q234" s="464"/>
      <c r="R234" s="463"/>
      <c r="S234" s="465" t="e">
        <f>+S233/$G233</f>
        <v>#DIV/0!</v>
      </c>
      <c r="T234" s="464"/>
      <c r="U234" s="463"/>
      <c r="V234" s="465" t="e">
        <f>+V233/$G233</f>
        <v>#DIV/0!</v>
      </c>
      <c r="W234" s="464"/>
      <c r="X234" s="463"/>
      <c r="Y234" s="462"/>
    </row>
    <row r="235" spans="2:25" s="461" customFormat="1" ht="15.75" customHeight="1">
      <c r="B235" s="1258" t="s">
        <v>663</v>
      </c>
      <c r="C235" s="517" t="s">
        <v>662</v>
      </c>
      <c r="D235" s="517" t="s">
        <v>661</v>
      </c>
      <c r="E235" s="518" t="s">
        <v>660</v>
      </c>
      <c r="F235" s="519" t="s">
        <v>659</v>
      </c>
      <c r="G235" s="487">
        <f t="shared" ref="G235:G241" si="101">SUM(H235:I235)</f>
        <v>0</v>
      </c>
      <c r="H235" s="488">
        <f t="shared" ref="H235:I241" si="102">SUM(K235,N235,T235,W235)</f>
        <v>0</v>
      </c>
      <c r="I235" s="488">
        <f t="shared" si="102"/>
        <v>0</v>
      </c>
      <c r="J235" s="487">
        <f t="shared" ref="J235:J241" si="103">SUM(K235:L235)</f>
        <v>0</v>
      </c>
      <c r="K235" s="502"/>
      <c r="L235" s="503"/>
      <c r="M235" s="487">
        <f t="shared" ref="M235:M241" si="104">SUM(N235:O235)</f>
        <v>0</v>
      </c>
      <c r="N235" s="502"/>
      <c r="O235" s="503"/>
      <c r="P235" s="487">
        <f t="shared" ref="P235:P241" si="105">SUM(Q235:R235)</f>
        <v>0</v>
      </c>
      <c r="Q235" s="502"/>
      <c r="R235" s="503"/>
      <c r="S235" s="487">
        <f t="shared" ref="S235:S241" si="106">SUM(T235:U235)</f>
        <v>0</v>
      </c>
      <c r="T235" s="543"/>
      <c r="U235" s="503"/>
      <c r="V235" s="487">
        <f t="shared" ref="V235:V241" si="107">SUM(W235:X235)</f>
        <v>0</v>
      </c>
      <c r="W235" s="502"/>
      <c r="X235" s="503"/>
      <c r="Y235" s="486"/>
    </row>
    <row r="236" spans="2:25" s="461" customFormat="1" ht="15.75" customHeight="1">
      <c r="B236" s="1258"/>
      <c r="C236" s="522"/>
      <c r="D236" s="522"/>
      <c r="E236" s="540" t="s">
        <v>658</v>
      </c>
      <c r="F236" s="523" t="s">
        <v>657</v>
      </c>
      <c r="G236" s="485">
        <f t="shared" si="101"/>
        <v>0</v>
      </c>
      <c r="H236" s="484">
        <f t="shared" si="102"/>
        <v>0</v>
      </c>
      <c r="I236" s="483">
        <f t="shared" si="102"/>
        <v>0</v>
      </c>
      <c r="J236" s="482">
        <f t="shared" si="103"/>
        <v>0</v>
      </c>
      <c r="K236" s="504"/>
      <c r="L236" s="505"/>
      <c r="M236" s="482">
        <f t="shared" si="104"/>
        <v>0</v>
      </c>
      <c r="N236" s="504"/>
      <c r="O236" s="505"/>
      <c r="P236" s="482">
        <f t="shared" si="105"/>
        <v>0</v>
      </c>
      <c r="Q236" s="504"/>
      <c r="R236" s="505"/>
      <c r="S236" s="482">
        <f t="shared" si="106"/>
        <v>0</v>
      </c>
      <c r="T236" s="504"/>
      <c r="U236" s="505"/>
      <c r="V236" s="482">
        <f t="shared" si="107"/>
        <v>0</v>
      </c>
      <c r="W236" s="504"/>
      <c r="X236" s="505"/>
      <c r="Y236" s="481"/>
    </row>
    <row r="237" spans="2:25" s="461" customFormat="1" ht="15.75" customHeight="1">
      <c r="B237" s="1258"/>
      <c r="C237" s="522"/>
      <c r="D237" s="524"/>
      <c r="E237" s="540" t="s">
        <v>656</v>
      </c>
      <c r="F237" s="523" t="s">
        <v>655</v>
      </c>
      <c r="G237" s="485">
        <f t="shared" si="101"/>
        <v>0</v>
      </c>
      <c r="H237" s="484">
        <f t="shared" si="102"/>
        <v>0</v>
      </c>
      <c r="I237" s="483">
        <f t="shared" si="102"/>
        <v>0</v>
      </c>
      <c r="J237" s="482">
        <f t="shared" si="103"/>
        <v>0</v>
      </c>
      <c r="K237" s="504"/>
      <c r="L237" s="505"/>
      <c r="M237" s="482">
        <f t="shared" si="104"/>
        <v>0</v>
      </c>
      <c r="N237" s="504"/>
      <c r="O237" s="505"/>
      <c r="P237" s="482">
        <f t="shared" si="105"/>
        <v>0</v>
      </c>
      <c r="Q237" s="504"/>
      <c r="R237" s="505"/>
      <c r="S237" s="482">
        <f t="shared" si="106"/>
        <v>0</v>
      </c>
      <c r="T237" s="504"/>
      <c r="U237" s="505"/>
      <c r="V237" s="482">
        <f t="shared" si="107"/>
        <v>0</v>
      </c>
      <c r="W237" s="504"/>
      <c r="X237" s="505"/>
      <c r="Y237" s="481"/>
    </row>
    <row r="238" spans="2:25" s="461" customFormat="1" ht="15.75" customHeight="1">
      <c r="B238" s="1258"/>
      <c r="C238" s="522"/>
      <c r="D238" s="524"/>
      <c r="E238" s="540" t="s">
        <v>654</v>
      </c>
      <c r="F238" s="523" t="s">
        <v>653</v>
      </c>
      <c r="G238" s="485">
        <f t="shared" si="101"/>
        <v>0</v>
      </c>
      <c r="H238" s="484">
        <f t="shared" si="102"/>
        <v>0</v>
      </c>
      <c r="I238" s="483">
        <f t="shared" si="102"/>
        <v>0</v>
      </c>
      <c r="J238" s="482">
        <f t="shared" si="103"/>
        <v>0</v>
      </c>
      <c r="K238" s="504"/>
      <c r="L238" s="505"/>
      <c r="M238" s="482">
        <f t="shared" si="104"/>
        <v>0</v>
      </c>
      <c r="N238" s="504"/>
      <c r="O238" s="505"/>
      <c r="P238" s="482">
        <f t="shared" si="105"/>
        <v>0</v>
      </c>
      <c r="Q238" s="504"/>
      <c r="R238" s="505"/>
      <c r="S238" s="482">
        <f t="shared" si="106"/>
        <v>0</v>
      </c>
      <c r="T238" s="504"/>
      <c r="U238" s="505"/>
      <c r="V238" s="482">
        <f t="shared" si="107"/>
        <v>0</v>
      </c>
      <c r="W238" s="504"/>
      <c r="X238" s="505"/>
      <c r="Y238" s="481"/>
    </row>
    <row r="239" spans="2:25" s="461" customFormat="1" ht="15.75" customHeight="1">
      <c r="B239" s="1258"/>
      <c r="C239" s="522"/>
      <c r="D239" s="524"/>
      <c r="E239" s="540" t="s">
        <v>652</v>
      </c>
      <c r="F239" s="525" t="s">
        <v>651</v>
      </c>
      <c r="G239" s="485">
        <f t="shared" si="101"/>
        <v>0</v>
      </c>
      <c r="H239" s="484">
        <f t="shared" si="102"/>
        <v>0</v>
      </c>
      <c r="I239" s="483">
        <f t="shared" si="102"/>
        <v>0</v>
      </c>
      <c r="J239" s="482">
        <f t="shared" si="103"/>
        <v>0</v>
      </c>
      <c r="K239" s="504"/>
      <c r="L239" s="505"/>
      <c r="M239" s="482">
        <f t="shared" si="104"/>
        <v>0</v>
      </c>
      <c r="N239" s="504"/>
      <c r="O239" s="505"/>
      <c r="P239" s="482">
        <f t="shared" si="105"/>
        <v>0</v>
      </c>
      <c r="Q239" s="504"/>
      <c r="R239" s="505"/>
      <c r="S239" s="482">
        <f t="shared" si="106"/>
        <v>0</v>
      </c>
      <c r="T239" s="504"/>
      <c r="U239" s="505"/>
      <c r="V239" s="482">
        <f t="shared" si="107"/>
        <v>0</v>
      </c>
      <c r="W239" s="504"/>
      <c r="X239" s="505"/>
      <c r="Y239" s="481"/>
    </row>
    <row r="240" spans="2:25" s="461" customFormat="1" ht="15.75" customHeight="1">
      <c r="B240" s="1258"/>
      <c r="C240" s="522"/>
      <c r="D240" s="524"/>
      <c r="E240" s="540" t="s">
        <v>650</v>
      </c>
      <c r="F240" s="525" t="s">
        <v>649</v>
      </c>
      <c r="G240" s="485">
        <f t="shared" si="101"/>
        <v>0</v>
      </c>
      <c r="H240" s="484">
        <f t="shared" si="102"/>
        <v>0</v>
      </c>
      <c r="I240" s="483">
        <f t="shared" si="102"/>
        <v>0</v>
      </c>
      <c r="J240" s="482">
        <f t="shared" si="103"/>
        <v>0</v>
      </c>
      <c r="K240" s="504"/>
      <c r="L240" s="505"/>
      <c r="M240" s="482">
        <f t="shared" si="104"/>
        <v>0</v>
      </c>
      <c r="N240" s="504"/>
      <c r="O240" s="505"/>
      <c r="P240" s="482">
        <f t="shared" si="105"/>
        <v>0</v>
      </c>
      <c r="Q240" s="504"/>
      <c r="R240" s="505"/>
      <c r="S240" s="482">
        <f t="shared" si="106"/>
        <v>0</v>
      </c>
      <c r="T240" s="504"/>
      <c r="U240" s="505"/>
      <c r="V240" s="482">
        <f t="shared" si="107"/>
        <v>0</v>
      </c>
      <c r="W240" s="504"/>
      <c r="X240" s="505"/>
      <c r="Y240" s="481"/>
    </row>
    <row r="241" spans="2:25" s="461" customFormat="1" ht="15.75" customHeight="1">
      <c r="B241" s="1258"/>
      <c r="C241" s="522"/>
      <c r="D241" s="524"/>
      <c r="E241" s="540" t="s">
        <v>648</v>
      </c>
      <c r="F241" s="525" t="s">
        <v>647</v>
      </c>
      <c r="G241" s="485">
        <f t="shared" si="101"/>
        <v>0</v>
      </c>
      <c r="H241" s="484">
        <f t="shared" si="102"/>
        <v>0</v>
      </c>
      <c r="I241" s="483">
        <f t="shared" si="102"/>
        <v>0</v>
      </c>
      <c r="J241" s="482">
        <f t="shared" si="103"/>
        <v>0</v>
      </c>
      <c r="K241" s="504"/>
      <c r="L241" s="505"/>
      <c r="M241" s="482">
        <f t="shared" si="104"/>
        <v>0</v>
      </c>
      <c r="N241" s="504"/>
      <c r="O241" s="505"/>
      <c r="P241" s="482">
        <f t="shared" si="105"/>
        <v>0</v>
      </c>
      <c r="Q241" s="504"/>
      <c r="R241" s="505"/>
      <c r="S241" s="482">
        <f t="shared" si="106"/>
        <v>0</v>
      </c>
      <c r="T241" s="504"/>
      <c r="U241" s="505"/>
      <c r="V241" s="482">
        <f t="shared" si="107"/>
        <v>0</v>
      </c>
      <c r="W241" s="504"/>
      <c r="X241" s="505"/>
      <c r="Y241" s="481"/>
    </row>
    <row r="242" spans="2:25" s="461" customFormat="1" ht="15.75" customHeight="1">
      <c r="B242" s="1258"/>
      <c r="C242" s="527" t="s">
        <v>646</v>
      </c>
      <c r="D242" s="533"/>
      <c r="E242" s="1259" t="s">
        <v>645</v>
      </c>
      <c r="F242" s="1260"/>
      <c r="G242" s="476">
        <f>SUM(G235:G241)</f>
        <v>0</v>
      </c>
      <c r="H242" s="475"/>
      <c r="I242" s="474"/>
      <c r="J242" s="476">
        <f>SUM(J235:J241)</f>
        <v>0</v>
      </c>
      <c r="K242" s="475"/>
      <c r="L242" s="474"/>
      <c r="M242" s="476">
        <f>SUM(M235:M241)</f>
        <v>0</v>
      </c>
      <c r="N242" s="475"/>
      <c r="O242" s="474"/>
      <c r="P242" s="476">
        <f>SUM(P235:P241)</f>
        <v>0</v>
      </c>
      <c r="Q242" s="475"/>
      <c r="R242" s="474"/>
      <c r="S242" s="476">
        <f>SUM(S235:S241)</f>
        <v>0</v>
      </c>
      <c r="T242" s="475"/>
      <c r="U242" s="474"/>
      <c r="V242" s="476">
        <f>SUM(V235:V241)</f>
        <v>0</v>
      </c>
      <c r="W242" s="475"/>
      <c r="X242" s="474"/>
      <c r="Y242" s="473"/>
    </row>
    <row r="243" spans="2:25" s="461" customFormat="1" ht="15.75" customHeight="1">
      <c r="B243" s="1258"/>
      <c r="C243" s="534"/>
      <c r="D243" s="530">
        <f>D232</f>
        <v>0.1</v>
      </c>
      <c r="E243" s="517"/>
      <c r="F243" s="535" t="s">
        <v>644</v>
      </c>
      <c r="G243" s="480">
        <f>G242*$D$61</f>
        <v>0</v>
      </c>
      <c r="H243" s="479"/>
      <c r="I243" s="478"/>
      <c r="J243" s="480">
        <f>J242*$D$61</f>
        <v>0</v>
      </c>
      <c r="K243" s="479"/>
      <c r="L243" s="478"/>
      <c r="M243" s="480">
        <f>M242*$D$61</f>
        <v>0</v>
      </c>
      <c r="N243" s="479"/>
      <c r="O243" s="478"/>
      <c r="P243" s="480">
        <f>P242*$D$61</f>
        <v>0</v>
      </c>
      <c r="Q243" s="479"/>
      <c r="R243" s="478"/>
      <c r="S243" s="480">
        <f>S242*$D$61</f>
        <v>0</v>
      </c>
      <c r="T243" s="479"/>
      <c r="U243" s="478"/>
      <c r="V243" s="480">
        <f>V242*$D$61</f>
        <v>0</v>
      </c>
      <c r="W243" s="479"/>
      <c r="X243" s="478"/>
      <c r="Y243" s="477"/>
    </row>
    <row r="244" spans="2:25" s="461" customFormat="1" ht="15.75" customHeight="1">
      <c r="B244" s="1255" t="s">
        <v>643</v>
      </c>
      <c r="C244" s="1256"/>
      <c r="D244" s="1256"/>
      <c r="E244" s="1256"/>
      <c r="F244" s="1257"/>
      <c r="G244" s="476">
        <f>SUM(G242:G243)</f>
        <v>0</v>
      </c>
      <c r="H244" s="475"/>
      <c r="I244" s="474"/>
      <c r="J244" s="476">
        <f>SUM(J242:J243)</f>
        <v>0</v>
      </c>
      <c r="K244" s="475"/>
      <c r="L244" s="474"/>
      <c r="M244" s="476">
        <f>SUM(M242:M243)</f>
        <v>0</v>
      </c>
      <c r="N244" s="475"/>
      <c r="O244" s="474"/>
      <c r="P244" s="476">
        <f>SUM(P242:P243)</f>
        <v>0</v>
      </c>
      <c r="Q244" s="475"/>
      <c r="R244" s="474"/>
      <c r="S244" s="476">
        <f>SUM(S242:S243)</f>
        <v>0</v>
      </c>
      <c r="T244" s="475"/>
      <c r="U244" s="474"/>
      <c r="V244" s="476">
        <f>SUM(V242:V243)</f>
        <v>0</v>
      </c>
      <c r="W244" s="475"/>
      <c r="X244" s="474"/>
      <c r="Y244" s="473"/>
    </row>
    <row r="245" spans="2:25" s="461" customFormat="1" ht="15.75" customHeight="1" thickBot="1">
      <c r="B245" s="1269" t="s">
        <v>642</v>
      </c>
      <c r="C245" s="1270"/>
      <c r="D245" s="1270"/>
      <c r="E245" s="1270"/>
      <c r="F245" s="1271"/>
      <c r="G245" s="472" t="e">
        <f>SUM(J245,M245,S245,V245)</f>
        <v>#DIV/0!</v>
      </c>
      <c r="H245" s="471"/>
      <c r="I245" s="470"/>
      <c r="J245" s="472" t="e">
        <f>+J244/$G244</f>
        <v>#DIV/0!</v>
      </c>
      <c r="K245" s="471"/>
      <c r="L245" s="470"/>
      <c r="M245" s="472" t="e">
        <f>+M244/$G244</f>
        <v>#DIV/0!</v>
      </c>
      <c r="N245" s="471"/>
      <c r="O245" s="470"/>
      <c r="P245" s="472" t="e">
        <f>+P244/$G244</f>
        <v>#DIV/0!</v>
      </c>
      <c r="Q245" s="471"/>
      <c r="R245" s="470"/>
      <c r="S245" s="472" t="e">
        <f>+S244/$G244</f>
        <v>#DIV/0!</v>
      </c>
      <c r="T245" s="471"/>
      <c r="U245" s="470"/>
      <c r="V245" s="472" t="e">
        <f>+V244/$G244</f>
        <v>#DIV/0!</v>
      </c>
      <c r="W245" s="471"/>
      <c r="X245" s="470"/>
      <c r="Y245" s="462"/>
    </row>
    <row r="246" spans="2:25" s="461" customFormat="1" ht="15.75" customHeight="1">
      <c r="B246" s="536"/>
      <c r="C246" s="537" t="s">
        <v>641</v>
      </c>
      <c r="D246" s="537"/>
      <c r="E246" s="537"/>
      <c r="F246" s="537"/>
      <c r="G246" s="469">
        <f>SUM(G233,G244)</f>
        <v>0</v>
      </c>
      <c r="H246" s="468"/>
      <c r="I246" s="467"/>
      <c r="J246" s="469">
        <f>SUM(J233,J244)</f>
        <v>0</v>
      </c>
      <c r="K246" s="468"/>
      <c r="L246" s="467"/>
      <c r="M246" s="469">
        <f>SUM(M233,M244)</f>
        <v>0</v>
      </c>
      <c r="N246" s="468"/>
      <c r="O246" s="467"/>
      <c r="P246" s="469">
        <f>SUM(P233,P244)</f>
        <v>0</v>
      </c>
      <c r="Q246" s="468"/>
      <c r="R246" s="467"/>
      <c r="S246" s="469">
        <f>SUM(S233,S244)</f>
        <v>0</v>
      </c>
      <c r="T246" s="468"/>
      <c r="U246" s="467"/>
      <c r="V246" s="469">
        <f>SUM(V233,V244)</f>
        <v>0</v>
      </c>
      <c r="W246" s="468"/>
      <c r="X246" s="467"/>
      <c r="Y246" s="466"/>
    </row>
    <row r="247" spans="2:25" s="461" customFormat="1" ht="15.75" customHeight="1" thickBot="1">
      <c r="B247" s="1051"/>
      <c r="C247" s="538"/>
      <c r="D247" s="538"/>
      <c r="E247" s="538"/>
      <c r="F247" s="539" t="s">
        <v>640</v>
      </c>
      <c r="G247" s="465" t="e">
        <f>SUM(J247,M247,S247,V247)</f>
        <v>#DIV/0!</v>
      </c>
      <c r="H247" s="464"/>
      <c r="I247" s="463"/>
      <c r="J247" s="465" t="e">
        <f>+J246/$G246</f>
        <v>#DIV/0!</v>
      </c>
      <c r="K247" s="464"/>
      <c r="L247" s="463"/>
      <c r="M247" s="465" t="e">
        <f>+M246/$G246</f>
        <v>#DIV/0!</v>
      </c>
      <c r="N247" s="464"/>
      <c r="O247" s="463"/>
      <c r="P247" s="465" t="e">
        <f>+P246/$G246</f>
        <v>#DIV/0!</v>
      </c>
      <c r="Q247" s="464"/>
      <c r="R247" s="463"/>
      <c r="S247" s="465" t="e">
        <f>+S246/$G246</f>
        <v>#DIV/0!</v>
      </c>
      <c r="T247" s="464"/>
      <c r="U247" s="463"/>
      <c r="V247" s="465" t="e">
        <f>+V246/$G246</f>
        <v>#DIV/0!</v>
      </c>
      <c r="W247" s="464"/>
      <c r="X247" s="463"/>
      <c r="Y247" s="462"/>
    </row>
    <row r="248" spans="2:25" s="461" customFormat="1" ht="15.75" customHeight="1" thickBot="1">
      <c r="B248" s="555"/>
      <c r="C248" s="556"/>
      <c r="D248" s="556"/>
      <c r="E248" s="556"/>
      <c r="F248" s="557"/>
      <c r="G248" s="558"/>
      <c r="H248" s="558"/>
      <c r="I248" s="558"/>
      <c r="J248" s="558"/>
      <c r="K248" s="558"/>
      <c r="L248" s="558"/>
      <c r="M248" s="558"/>
      <c r="N248" s="558"/>
      <c r="O248" s="558"/>
      <c r="P248" s="558"/>
      <c r="Q248" s="558"/>
      <c r="R248" s="558"/>
      <c r="S248" s="558"/>
      <c r="T248" s="558"/>
      <c r="U248" s="558"/>
      <c r="V248" s="558"/>
      <c r="W248" s="558"/>
      <c r="X248" s="558"/>
      <c r="Y248" s="558"/>
    </row>
    <row r="249" spans="2:25" s="461" customFormat="1" ht="15.75" customHeight="1">
      <c r="B249" s="555"/>
      <c r="C249" s="556"/>
      <c r="D249" s="556"/>
      <c r="E249" s="556"/>
      <c r="F249" s="557"/>
      <c r="G249" s="558"/>
      <c r="H249" s="558"/>
      <c r="I249" s="558"/>
      <c r="J249" s="558"/>
      <c r="K249" s="558"/>
      <c r="L249" s="558"/>
      <c r="M249" s="558"/>
      <c r="N249" s="558"/>
      <c r="O249" s="558"/>
      <c r="P249" s="558"/>
      <c r="Q249" s="558"/>
      <c r="R249" s="558"/>
      <c r="S249" s="558"/>
      <c r="T249" s="558"/>
      <c r="U249" s="1246" t="s">
        <v>168</v>
      </c>
      <c r="V249" s="1247"/>
      <c r="W249" s="1247"/>
      <c r="X249" s="1247"/>
      <c r="Y249" s="1248"/>
    </row>
    <row r="250" spans="2:25" s="461" customFormat="1" ht="15.75" customHeight="1" thickBot="1">
      <c r="B250" s="555"/>
      <c r="C250" s="556"/>
      <c r="D250" s="556"/>
      <c r="E250" s="556"/>
      <c r="F250" s="557"/>
      <c r="G250" s="558"/>
      <c r="H250" s="558"/>
      <c r="I250" s="558"/>
      <c r="J250" s="558"/>
      <c r="K250" s="558"/>
      <c r="L250" s="558"/>
      <c r="M250" s="558"/>
      <c r="N250" s="558"/>
      <c r="O250" s="558"/>
      <c r="P250" s="558"/>
      <c r="Q250" s="558"/>
      <c r="R250" s="558"/>
      <c r="S250" s="558"/>
      <c r="T250" s="558"/>
      <c r="U250" s="1249"/>
      <c r="V250" s="1250"/>
      <c r="W250" s="1250"/>
      <c r="X250" s="1250"/>
      <c r="Y250" s="1251"/>
    </row>
    <row r="251" spans="2:25" ht="6.75" customHeight="1"/>
    <row r="252" spans="2:25" s="461" customFormat="1" ht="20.3" customHeight="1" thickBot="1">
      <c r="B252" s="498" t="s">
        <v>680</v>
      </c>
      <c r="C252" s="497"/>
      <c r="D252" s="497"/>
      <c r="E252" s="497"/>
      <c r="F252" s="497"/>
      <c r="G252" s="496"/>
      <c r="H252" s="496"/>
      <c r="I252" s="496"/>
      <c r="J252" s="497"/>
      <c r="K252" s="497"/>
      <c r="L252" s="497"/>
      <c r="M252" s="497"/>
      <c r="N252" s="497"/>
      <c r="O252" s="497"/>
      <c r="P252" s="497"/>
      <c r="Q252" s="497"/>
      <c r="R252" s="497"/>
      <c r="S252" s="496"/>
      <c r="T252" s="496"/>
      <c r="U252" s="496"/>
      <c r="V252" s="497"/>
      <c r="W252" s="497"/>
      <c r="X252" s="497"/>
      <c r="Y252" s="496" t="s">
        <v>676</v>
      </c>
    </row>
    <row r="253" spans="2:25" s="461" customFormat="1" ht="12.9">
      <c r="B253" s="506"/>
      <c r="C253" s="1273" t="s">
        <v>675</v>
      </c>
      <c r="D253" s="1262"/>
      <c r="E253" s="1262"/>
      <c r="F253" s="1263"/>
      <c r="G253" s="1261" t="s">
        <v>674</v>
      </c>
      <c r="H253" s="1262"/>
      <c r="I253" s="1263"/>
      <c r="J253" s="1261" t="s">
        <v>731</v>
      </c>
      <c r="K253" s="1262"/>
      <c r="L253" s="1263"/>
      <c r="M253" s="1261" t="s">
        <v>732</v>
      </c>
      <c r="N253" s="1262"/>
      <c r="O253" s="1263"/>
      <c r="P253" s="1261" t="s">
        <v>733</v>
      </c>
      <c r="Q253" s="1262"/>
      <c r="R253" s="1263"/>
      <c r="S253" s="1261" t="s">
        <v>734</v>
      </c>
      <c r="T253" s="1262"/>
      <c r="U253" s="1263"/>
      <c r="V253" s="1261" t="s">
        <v>735</v>
      </c>
      <c r="W253" s="1262"/>
      <c r="X253" s="1263"/>
      <c r="Y253" s="507"/>
    </row>
    <row r="254" spans="2:25" s="461" customFormat="1" ht="12.9">
      <c r="B254" s="508"/>
      <c r="C254" s="1274"/>
      <c r="D254" s="1275"/>
      <c r="E254" s="1275"/>
      <c r="F254" s="1276"/>
      <c r="G254" s="1277"/>
      <c r="H254" s="1265"/>
      <c r="I254" s="1266"/>
      <c r="J254" s="1264"/>
      <c r="K254" s="1265"/>
      <c r="L254" s="1266"/>
      <c r="M254" s="1264"/>
      <c r="N254" s="1265"/>
      <c r="O254" s="1266"/>
      <c r="P254" s="1264"/>
      <c r="Q254" s="1265"/>
      <c r="R254" s="1266"/>
      <c r="S254" s="1264"/>
      <c r="T254" s="1265"/>
      <c r="U254" s="1266"/>
      <c r="V254" s="1264"/>
      <c r="W254" s="1265"/>
      <c r="X254" s="1266"/>
      <c r="Y254" s="509" t="s">
        <v>673</v>
      </c>
    </row>
    <row r="255" spans="2:25" s="461" customFormat="1" ht="15.75" customHeight="1" thickBot="1">
      <c r="B255" s="510"/>
      <c r="C255" s="511" t="s">
        <v>672</v>
      </c>
      <c r="D255" s="511" t="s">
        <v>671</v>
      </c>
      <c r="E255" s="512"/>
      <c r="F255" s="1052" t="s">
        <v>670</v>
      </c>
      <c r="G255" s="513" t="s">
        <v>163</v>
      </c>
      <c r="H255" s="514" t="s">
        <v>669</v>
      </c>
      <c r="I255" s="515" t="s">
        <v>668</v>
      </c>
      <c r="J255" s="513" t="s">
        <v>163</v>
      </c>
      <c r="K255" s="514" t="s">
        <v>669</v>
      </c>
      <c r="L255" s="515" t="s">
        <v>668</v>
      </c>
      <c r="M255" s="513" t="s">
        <v>163</v>
      </c>
      <c r="N255" s="514" t="s">
        <v>669</v>
      </c>
      <c r="O255" s="515" t="s">
        <v>668</v>
      </c>
      <c r="P255" s="513" t="s">
        <v>163</v>
      </c>
      <c r="Q255" s="514" t="s">
        <v>669</v>
      </c>
      <c r="R255" s="515" t="s">
        <v>668</v>
      </c>
      <c r="S255" s="513" t="s">
        <v>163</v>
      </c>
      <c r="T255" s="514" t="s">
        <v>669</v>
      </c>
      <c r="U255" s="515" t="s">
        <v>668</v>
      </c>
      <c r="V255" s="513" t="s">
        <v>163</v>
      </c>
      <c r="W255" s="514" t="s">
        <v>669</v>
      </c>
      <c r="X255" s="515" t="s">
        <v>668</v>
      </c>
      <c r="Y255" s="516"/>
    </row>
    <row r="256" spans="2:25" s="461" customFormat="1" ht="15.75" customHeight="1">
      <c r="B256" s="1258" t="s">
        <v>667</v>
      </c>
      <c r="C256" s="517" t="s">
        <v>662</v>
      </c>
      <c r="D256" s="517" t="s">
        <v>661</v>
      </c>
      <c r="E256" s="518" t="s">
        <v>660</v>
      </c>
      <c r="F256" s="519" t="s">
        <v>659</v>
      </c>
      <c r="G256" s="487">
        <f t="shared" ref="G256:G262" si="108">SUM(H256:I256)</f>
        <v>0</v>
      </c>
      <c r="H256" s="488">
        <f t="shared" ref="H256:I262" si="109">SUM(K256,N256,T256,W256)</f>
        <v>0</v>
      </c>
      <c r="I256" s="488">
        <f t="shared" si="109"/>
        <v>0</v>
      </c>
      <c r="J256" s="487">
        <f t="shared" ref="J256:J262" si="110">SUM(K256:L256)</f>
        <v>0</v>
      </c>
      <c r="K256" s="502"/>
      <c r="L256" s="503"/>
      <c r="M256" s="487">
        <f t="shared" ref="M256:M262" si="111">SUM(N256:O256)</f>
        <v>0</v>
      </c>
      <c r="N256" s="502"/>
      <c r="O256" s="503"/>
      <c r="P256" s="487">
        <f t="shared" ref="P256:P262" si="112">SUM(Q256:R256)</f>
        <v>0</v>
      </c>
      <c r="Q256" s="502"/>
      <c r="R256" s="503"/>
      <c r="S256" s="487">
        <f t="shared" ref="S256:S262" si="113">SUM(T256:U256)</f>
        <v>0</v>
      </c>
      <c r="T256" s="502"/>
      <c r="U256" s="503"/>
      <c r="V256" s="487">
        <f t="shared" ref="V256:V262" si="114">SUM(W256:X256)</f>
        <v>0</v>
      </c>
      <c r="W256" s="502"/>
      <c r="X256" s="503"/>
      <c r="Y256" s="486"/>
    </row>
    <row r="257" spans="2:25" s="461" customFormat="1" ht="15.75" customHeight="1">
      <c r="B257" s="1258"/>
      <c r="C257" s="522"/>
      <c r="D257" s="522"/>
      <c r="E257" s="540" t="s">
        <v>658</v>
      </c>
      <c r="F257" s="523" t="s">
        <v>657</v>
      </c>
      <c r="G257" s="485">
        <f t="shared" si="108"/>
        <v>0</v>
      </c>
      <c r="H257" s="484">
        <f t="shared" si="109"/>
        <v>0</v>
      </c>
      <c r="I257" s="483">
        <f t="shared" si="109"/>
        <v>0</v>
      </c>
      <c r="J257" s="482">
        <f t="shared" si="110"/>
        <v>0</v>
      </c>
      <c r="K257" s="504"/>
      <c r="L257" s="505"/>
      <c r="M257" s="482">
        <f t="shared" si="111"/>
        <v>0</v>
      </c>
      <c r="N257" s="504"/>
      <c r="O257" s="505"/>
      <c r="P257" s="482">
        <f t="shared" si="112"/>
        <v>0</v>
      </c>
      <c r="Q257" s="504"/>
      <c r="R257" s="505"/>
      <c r="S257" s="482">
        <f t="shared" si="113"/>
        <v>0</v>
      </c>
      <c r="T257" s="504"/>
      <c r="U257" s="505"/>
      <c r="V257" s="482">
        <f t="shared" si="114"/>
        <v>0</v>
      </c>
      <c r="W257" s="504"/>
      <c r="X257" s="505"/>
      <c r="Y257" s="481"/>
    </row>
    <row r="258" spans="2:25" s="461" customFormat="1" ht="15.75" customHeight="1">
      <c r="B258" s="1258"/>
      <c r="C258" s="522"/>
      <c r="D258" s="524"/>
      <c r="E258" s="540" t="s">
        <v>656</v>
      </c>
      <c r="F258" s="523" t="s">
        <v>655</v>
      </c>
      <c r="G258" s="485">
        <f t="shared" si="108"/>
        <v>0</v>
      </c>
      <c r="H258" s="484">
        <f t="shared" si="109"/>
        <v>0</v>
      </c>
      <c r="I258" s="483">
        <f t="shared" si="109"/>
        <v>0</v>
      </c>
      <c r="J258" s="482">
        <f t="shared" si="110"/>
        <v>0</v>
      </c>
      <c r="K258" s="504"/>
      <c r="L258" s="505"/>
      <c r="M258" s="482">
        <f t="shared" si="111"/>
        <v>0</v>
      </c>
      <c r="N258" s="504"/>
      <c r="O258" s="505"/>
      <c r="P258" s="482">
        <f t="shared" si="112"/>
        <v>0</v>
      </c>
      <c r="Q258" s="504"/>
      <c r="R258" s="505"/>
      <c r="S258" s="482">
        <f t="shared" si="113"/>
        <v>0</v>
      </c>
      <c r="T258" s="504"/>
      <c r="U258" s="505"/>
      <c r="V258" s="482">
        <f t="shared" si="114"/>
        <v>0</v>
      </c>
      <c r="W258" s="504"/>
      <c r="X258" s="505"/>
      <c r="Y258" s="481"/>
    </row>
    <row r="259" spans="2:25" s="461" customFormat="1" ht="15.75" customHeight="1">
      <c r="B259" s="1258"/>
      <c r="C259" s="522"/>
      <c r="D259" s="524"/>
      <c r="E259" s="540" t="s">
        <v>654</v>
      </c>
      <c r="F259" s="523" t="s">
        <v>653</v>
      </c>
      <c r="G259" s="485">
        <f t="shared" si="108"/>
        <v>0</v>
      </c>
      <c r="H259" s="484">
        <f t="shared" si="109"/>
        <v>0</v>
      </c>
      <c r="I259" s="483">
        <f t="shared" si="109"/>
        <v>0</v>
      </c>
      <c r="J259" s="482">
        <f t="shared" si="110"/>
        <v>0</v>
      </c>
      <c r="K259" s="504"/>
      <c r="L259" s="505"/>
      <c r="M259" s="482">
        <f t="shared" si="111"/>
        <v>0</v>
      </c>
      <c r="N259" s="504"/>
      <c r="O259" s="505"/>
      <c r="P259" s="482">
        <f t="shared" si="112"/>
        <v>0</v>
      </c>
      <c r="Q259" s="504"/>
      <c r="R259" s="505"/>
      <c r="S259" s="482">
        <f t="shared" si="113"/>
        <v>0</v>
      </c>
      <c r="T259" s="504"/>
      <c r="U259" s="505"/>
      <c r="V259" s="482">
        <f t="shared" si="114"/>
        <v>0</v>
      </c>
      <c r="W259" s="504"/>
      <c r="X259" s="505"/>
      <c r="Y259" s="481"/>
    </row>
    <row r="260" spans="2:25" s="461" customFormat="1" ht="15.75" customHeight="1">
      <c r="B260" s="1258"/>
      <c r="C260" s="522"/>
      <c r="D260" s="524"/>
      <c r="E260" s="540" t="s">
        <v>652</v>
      </c>
      <c r="F260" s="525" t="s">
        <v>651</v>
      </c>
      <c r="G260" s="485">
        <f t="shared" si="108"/>
        <v>0</v>
      </c>
      <c r="H260" s="484">
        <f t="shared" si="109"/>
        <v>0</v>
      </c>
      <c r="I260" s="483">
        <f t="shared" si="109"/>
        <v>0</v>
      </c>
      <c r="J260" s="482">
        <f t="shared" si="110"/>
        <v>0</v>
      </c>
      <c r="K260" s="504"/>
      <c r="L260" s="505"/>
      <c r="M260" s="482">
        <f t="shared" si="111"/>
        <v>0</v>
      </c>
      <c r="N260" s="504"/>
      <c r="O260" s="505"/>
      <c r="P260" s="482">
        <f t="shared" si="112"/>
        <v>0</v>
      </c>
      <c r="Q260" s="504"/>
      <c r="R260" s="505"/>
      <c r="S260" s="482">
        <f t="shared" si="113"/>
        <v>0</v>
      </c>
      <c r="T260" s="504"/>
      <c r="U260" s="505"/>
      <c r="V260" s="482">
        <f t="shared" si="114"/>
        <v>0</v>
      </c>
      <c r="W260" s="504"/>
      <c r="X260" s="505"/>
      <c r="Y260" s="481"/>
    </row>
    <row r="261" spans="2:25" s="461" customFormat="1" ht="15.75" customHeight="1">
      <c r="B261" s="1258"/>
      <c r="C261" s="522"/>
      <c r="D261" s="524"/>
      <c r="E261" s="540" t="s">
        <v>650</v>
      </c>
      <c r="F261" s="525" t="s">
        <v>649</v>
      </c>
      <c r="G261" s="485">
        <f t="shared" si="108"/>
        <v>0</v>
      </c>
      <c r="H261" s="484">
        <f t="shared" si="109"/>
        <v>0</v>
      </c>
      <c r="I261" s="483">
        <f t="shared" si="109"/>
        <v>0</v>
      </c>
      <c r="J261" s="482">
        <f t="shared" si="110"/>
        <v>0</v>
      </c>
      <c r="K261" s="504"/>
      <c r="L261" s="505"/>
      <c r="M261" s="482">
        <f t="shared" si="111"/>
        <v>0</v>
      </c>
      <c r="N261" s="504"/>
      <c r="O261" s="505"/>
      <c r="P261" s="482">
        <f t="shared" si="112"/>
        <v>0</v>
      </c>
      <c r="Q261" s="504"/>
      <c r="R261" s="505"/>
      <c r="S261" s="482">
        <f t="shared" si="113"/>
        <v>0</v>
      </c>
      <c r="T261" s="504"/>
      <c r="U261" s="505"/>
      <c r="V261" s="482">
        <f t="shared" si="114"/>
        <v>0</v>
      </c>
      <c r="W261" s="504"/>
      <c r="X261" s="505"/>
      <c r="Y261" s="481"/>
    </row>
    <row r="262" spans="2:25" s="461" customFormat="1" ht="15.75" customHeight="1">
      <c r="B262" s="1258"/>
      <c r="C262" s="522"/>
      <c r="D262" s="526"/>
      <c r="E262" s="540" t="s">
        <v>648</v>
      </c>
      <c r="F262" s="525" t="s">
        <v>647</v>
      </c>
      <c r="G262" s="485">
        <f t="shared" si="108"/>
        <v>0</v>
      </c>
      <c r="H262" s="484">
        <f t="shared" si="109"/>
        <v>0</v>
      </c>
      <c r="I262" s="483">
        <f t="shared" si="109"/>
        <v>0</v>
      </c>
      <c r="J262" s="482">
        <f t="shared" si="110"/>
        <v>0</v>
      </c>
      <c r="K262" s="504"/>
      <c r="L262" s="505"/>
      <c r="M262" s="482">
        <f t="shared" si="111"/>
        <v>0</v>
      </c>
      <c r="N262" s="504"/>
      <c r="O262" s="505"/>
      <c r="P262" s="482">
        <f t="shared" si="112"/>
        <v>0</v>
      </c>
      <c r="Q262" s="504"/>
      <c r="R262" s="505"/>
      <c r="S262" s="482">
        <f t="shared" si="113"/>
        <v>0</v>
      </c>
      <c r="T262" s="504"/>
      <c r="U262" s="505"/>
      <c r="V262" s="482">
        <f t="shared" si="114"/>
        <v>0</v>
      </c>
      <c r="W262" s="504"/>
      <c r="X262" s="505"/>
      <c r="Y262" s="481"/>
    </row>
    <row r="263" spans="2:25" s="461" customFormat="1" ht="15.75" customHeight="1">
      <c r="B263" s="1258"/>
      <c r="C263" s="527" t="s">
        <v>646</v>
      </c>
      <c r="D263" s="528"/>
      <c r="E263" s="1253" t="s">
        <v>645</v>
      </c>
      <c r="F263" s="1254"/>
      <c r="G263" s="476">
        <f t="shared" ref="G263:X263" si="115">SUM(G256:G262)</f>
        <v>0</v>
      </c>
      <c r="H263" s="490">
        <f t="shared" si="115"/>
        <v>0</v>
      </c>
      <c r="I263" s="495">
        <f t="shared" si="115"/>
        <v>0</v>
      </c>
      <c r="J263" s="476">
        <f t="shared" si="115"/>
        <v>0</v>
      </c>
      <c r="K263" s="490">
        <f t="shared" si="115"/>
        <v>0</v>
      </c>
      <c r="L263" s="495">
        <f t="shared" si="115"/>
        <v>0</v>
      </c>
      <c r="M263" s="476">
        <f t="shared" si="115"/>
        <v>0</v>
      </c>
      <c r="N263" s="490">
        <f t="shared" si="115"/>
        <v>0</v>
      </c>
      <c r="O263" s="495">
        <f t="shared" si="115"/>
        <v>0</v>
      </c>
      <c r="P263" s="476">
        <f t="shared" si="115"/>
        <v>0</v>
      </c>
      <c r="Q263" s="490">
        <f t="shared" si="115"/>
        <v>0</v>
      </c>
      <c r="R263" s="495">
        <f t="shared" si="115"/>
        <v>0</v>
      </c>
      <c r="S263" s="476">
        <f t="shared" si="115"/>
        <v>0</v>
      </c>
      <c r="T263" s="490">
        <f t="shared" si="115"/>
        <v>0</v>
      </c>
      <c r="U263" s="495">
        <f t="shared" si="115"/>
        <v>0</v>
      </c>
      <c r="V263" s="476">
        <f t="shared" si="115"/>
        <v>0</v>
      </c>
      <c r="W263" s="490">
        <f t="shared" si="115"/>
        <v>0</v>
      </c>
      <c r="X263" s="495">
        <f t="shared" si="115"/>
        <v>0</v>
      </c>
      <c r="Y263" s="473"/>
    </row>
    <row r="264" spans="2:25" s="461" customFormat="1" ht="15.75" customHeight="1">
      <c r="B264" s="1258"/>
      <c r="C264" s="529"/>
      <c r="D264" s="530">
        <v>0.1</v>
      </c>
      <c r="E264" s="531"/>
      <c r="F264" s="532" t="s">
        <v>666</v>
      </c>
      <c r="G264" s="494">
        <f t="shared" ref="G264:X264" si="116">G263*$D$33</f>
        <v>0</v>
      </c>
      <c r="H264" s="493">
        <f t="shared" si="116"/>
        <v>0</v>
      </c>
      <c r="I264" s="492">
        <f t="shared" si="116"/>
        <v>0</v>
      </c>
      <c r="J264" s="494">
        <f t="shared" si="116"/>
        <v>0</v>
      </c>
      <c r="K264" s="493">
        <f t="shared" si="116"/>
        <v>0</v>
      </c>
      <c r="L264" s="492">
        <f t="shared" si="116"/>
        <v>0</v>
      </c>
      <c r="M264" s="494">
        <f t="shared" si="116"/>
        <v>0</v>
      </c>
      <c r="N264" s="493">
        <f t="shared" si="116"/>
        <v>0</v>
      </c>
      <c r="O264" s="492">
        <f t="shared" si="116"/>
        <v>0</v>
      </c>
      <c r="P264" s="494">
        <f t="shared" si="116"/>
        <v>0</v>
      </c>
      <c r="Q264" s="493">
        <f t="shared" si="116"/>
        <v>0</v>
      </c>
      <c r="R264" s="492">
        <f t="shared" si="116"/>
        <v>0</v>
      </c>
      <c r="S264" s="494">
        <f t="shared" si="116"/>
        <v>0</v>
      </c>
      <c r="T264" s="493">
        <f t="shared" si="116"/>
        <v>0</v>
      </c>
      <c r="U264" s="492">
        <f t="shared" si="116"/>
        <v>0</v>
      </c>
      <c r="V264" s="494">
        <f t="shared" si="116"/>
        <v>0</v>
      </c>
      <c r="W264" s="493">
        <f t="shared" si="116"/>
        <v>0</v>
      </c>
      <c r="X264" s="492">
        <f t="shared" si="116"/>
        <v>0</v>
      </c>
      <c r="Y264" s="491"/>
    </row>
    <row r="265" spans="2:25" s="461" customFormat="1" ht="15.75" customHeight="1">
      <c r="B265" s="1255" t="s">
        <v>665</v>
      </c>
      <c r="C265" s="1256"/>
      <c r="D265" s="1256"/>
      <c r="E265" s="1256"/>
      <c r="F265" s="1257"/>
      <c r="G265" s="476">
        <f t="shared" ref="G265:X265" si="117">SUM(G263:G264)</f>
        <v>0</v>
      </c>
      <c r="H265" s="490">
        <f t="shared" si="117"/>
        <v>0</v>
      </c>
      <c r="I265" s="489">
        <f t="shared" si="117"/>
        <v>0</v>
      </c>
      <c r="J265" s="476">
        <f t="shared" si="117"/>
        <v>0</v>
      </c>
      <c r="K265" s="490">
        <f t="shared" si="117"/>
        <v>0</v>
      </c>
      <c r="L265" s="489">
        <f t="shared" si="117"/>
        <v>0</v>
      </c>
      <c r="M265" s="476">
        <f t="shared" si="117"/>
        <v>0</v>
      </c>
      <c r="N265" s="490">
        <f t="shared" si="117"/>
        <v>0</v>
      </c>
      <c r="O265" s="489">
        <f t="shared" si="117"/>
        <v>0</v>
      </c>
      <c r="P265" s="476">
        <f t="shared" si="117"/>
        <v>0</v>
      </c>
      <c r="Q265" s="490">
        <f t="shared" si="117"/>
        <v>0</v>
      </c>
      <c r="R265" s="489">
        <f t="shared" si="117"/>
        <v>0</v>
      </c>
      <c r="S265" s="476">
        <f t="shared" si="117"/>
        <v>0</v>
      </c>
      <c r="T265" s="490">
        <f t="shared" si="117"/>
        <v>0</v>
      </c>
      <c r="U265" s="489">
        <f t="shared" si="117"/>
        <v>0</v>
      </c>
      <c r="V265" s="476">
        <f t="shared" si="117"/>
        <v>0</v>
      </c>
      <c r="W265" s="490">
        <f t="shared" si="117"/>
        <v>0</v>
      </c>
      <c r="X265" s="489">
        <f t="shared" si="117"/>
        <v>0</v>
      </c>
      <c r="Y265" s="473"/>
    </row>
    <row r="266" spans="2:25" s="461" customFormat="1" ht="15.75" customHeight="1" thickBot="1">
      <c r="B266" s="1269" t="s">
        <v>664</v>
      </c>
      <c r="C266" s="1270"/>
      <c r="D266" s="1270"/>
      <c r="E266" s="1270"/>
      <c r="F266" s="1271"/>
      <c r="G266" s="465" t="e">
        <f>SUM(J266,M266,S266,V266)</f>
        <v>#DIV/0!</v>
      </c>
      <c r="H266" s="464"/>
      <c r="I266" s="463"/>
      <c r="J266" s="465" t="e">
        <f>+J265/$G265</f>
        <v>#DIV/0!</v>
      </c>
      <c r="K266" s="464"/>
      <c r="L266" s="463"/>
      <c r="M266" s="465" t="e">
        <f>+M265/$G265</f>
        <v>#DIV/0!</v>
      </c>
      <c r="N266" s="464"/>
      <c r="O266" s="463"/>
      <c r="P266" s="465" t="e">
        <f>+P265/$G265</f>
        <v>#DIV/0!</v>
      </c>
      <c r="Q266" s="464"/>
      <c r="R266" s="463"/>
      <c r="S266" s="465" t="e">
        <f>+S265/$G265</f>
        <v>#DIV/0!</v>
      </c>
      <c r="T266" s="464"/>
      <c r="U266" s="463"/>
      <c r="V266" s="465" t="e">
        <f>+V265/$G265</f>
        <v>#DIV/0!</v>
      </c>
      <c r="W266" s="464"/>
      <c r="X266" s="463"/>
      <c r="Y266" s="462"/>
    </row>
    <row r="267" spans="2:25" s="461" customFormat="1" ht="15.75" customHeight="1">
      <c r="B267" s="1258" t="s">
        <v>663</v>
      </c>
      <c r="C267" s="517" t="s">
        <v>662</v>
      </c>
      <c r="D267" s="517" t="s">
        <v>661</v>
      </c>
      <c r="E267" s="518" t="s">
        <v>660</v>
      </c>
      <c r="F267" s="519" t="s">
        <v>659</v>
      </c>
      <c r="G267" s="487">
        <f t="shared" ref="G267:G273" si="118">SUM(H267:I267)</f>
        <v>0</v>
      </c>
      <c r="H267" s="488">
        <f t="shared" ref="H267:I273" si="119">SUM(K267,N267,T267,W267)</f>
        <v>0</v>
      </c>
      <c r="I267" s="488">
        <f t="shared" si="119"/>
        <v>0</v>
      </c>
      <c r="J267" s="487">
        <f t="shared" ref="J267:J273" si="120">SUM(K267:L267)</f>
        <v>0</v>
      </c>
      <c r="K267" s="502"/>
      <c r="L267" s="503"/>
      <c r="M267" s="487">
        <f t="shared" ref="M267:M273" si="121">SUM(N267:O267)</f>
        <v>0</v>
      </c>
      <c r="N267" s="502"/>
      <c r="O267" s="503"/>
      <c r="P267" s="487">
        <f t="shared" ref="P267:P273" si="122">SUM(Q267:R267)</f>
        <v>0</v>
      </c>
      <c r="Q267" s="502"/>
      <c r="R267" s="503"/>
      <c r="S267" s="487">
        <f t="shared" ref="S267:S273" si="123">SUM(T267:U267)</f>
        <v>0</v>
      </c>
      <c r="T267" s="543"/>
      <c r="U267" s="503"/>
      <c r="V267" s="487">
        <f t="shared" ref="V267:V273" si="124">SUM(W267:X267)</f>
        <v>0</v>
      </c>
      <c r="W267" s="502"/>
      <c r="X267" s="503"/>
      <c r="Y267" s="486"/>
    </row>
    <row r="268" spans="2:25" s="461" customFormat="1" ht="15.75" customHeight="1">
      <c r="B268" s="1258"/>
      <c r="C268" s="522"/>
      <c r="D268" s="522"/>
      <c r="E268" s="540" t="s">
        <v>658</v>
      </c>
      <c r="F268" s="523" t="s">
        <v>657</v>
      </c>
      <c r="G268" s="485">
        <f t="shared" si="118"/>
        <v>0</v>
      </c>
      <c r="H268" s="484">
        <f t="shared" si="119"/>
        <v>0</v>
      </c>
      <c r="I268" s="483">
        <f t="shared" si="119"/>
        <v>0</v>
      </c>
      <c r="J268" s="482">
        <f t="shared" si="120"/>
        <v>0</v>
      </c>
      <c r="K268" s="504"/>
      <c r="L268" s="505"/>
      <c r="M268" s="482">
        <f t="shared" si="121"/>
        <v>0</v>
      </c>
      <c r="N268" s="504"/>
      <c r="O268" s="505"/>
      <c r="P268" s="482">
        <f t="shared" si="122"/>
        <v>0</v>
      </c>
      <c r="Q268" s="504"/>
      <c r="R268" s="505"/>
      <c r="S268" s="482">
        <f t="shared" si="123"/>
        <v>0</v>
      </c>
      <c r="T268" s="504"/>
      <c r="U268" s="505"/>
      <c r="V268" s="482">
        <f t="shared" si="124"/>
        <v>0</v>
      </c>
      <c r="W268" s="504"/>
      <c r="X268" s="505"/>
      <c r="Y268" s="481"/>
    </row>
    <row r="269" spans="2:25" s="461" customFormat="1" ht="15.75" customHeight="1">
      <c r="B269" s="1258"/>
      <c r="C269" s="522"/>
      <c r="D269" s="524"/>
      <c r="E269" s="540" t="s">
        <v>656</v>
      </c>
      <c r="F269" s="523" t="s">
        <v>655</v>
      </c>
      <c r="G269" s="485">
        <f t="shared" si="118"/>
        <v>0</v>
      </c>
      <c r="H269" s="484">
        <f t="shared" si="119"/>
        <v>0</v>
      </c>
      <c r="I269" s="483">
        <f t="shared" si="119"/>
        <v>0</v>
      </c>
      <c r="J269" s="482">
        <f t="shared" si="120"/>
        <v>0</v>
      </c>
      <c r="K269" s="504"/>
      <c r="L269" s="505"/>
      <c r="M269" s="482">
        <f t="shared" si="121"/>
        <v>0</v>
      </c>
      <c r="N269" s="504"/>
      <c r="O269" s="505"/>
      <c r="P269" s="482">
        <f t="shared" si="122"/>
        <v>0</v>
      </c>
      <c r="Q269" s="504"/>
      <c r="R269" s="505"/>
      <c r="S269" s="482">
        <f t="shared" si="123"/>
        <v>0</v>
      </c>
      <c r="T269" s="504"/>
      <c r="U269" s="505"/>
      <c r="V269" s="482">
        <f t="shared" si="124"/>
        <v>0</v>
      </c>
      <c r="W269" s="504"/>
      <c r="X269" s="505"/>
      <c r="Y269" s="481"/>
    </row>
    <row r="270" spans="2:25" s="461" customFormat="1" ht="15.75" customHeight="1">
      <c r="B270" s="1258"/>
      <c r="C270" s="522"/>
      <c r="D270" s="524"/>
      <c r="E270" s="540" t="s">
        <v>654</v>
      </c>
      <c r="F270" s="523" t="s">
        <v>653</v>
      </c>
      <c r="G270" s="485">
        <f t="shared" si="118"/>
        <v>0</v>
      </c>
      <c r="H270" s="484">
        <f t="shared" si="119"/>
        <v>0</v>
      </c>
      <c r="I270" s="483">
        <f t="shared" si="119"/>
        <v>0</v>
      </c>
      <c r="J270" s="482">
        <f t="shared" si="120"/>
        <v>0</v>
      </c>
      <c r="K270" s="504"/>
      <c r="L270" s="505"/>
      <c r="M270" s="482">
        <f t="shared" si="121"/>
        <v>0</v>
      </c>
      <c r="N270" s="504"/>
      <c r="O270" s="505"/>
      <c r="P270" s="482">
        <f t="shared" si="122"/>
        <v>0</v>
      </c>
      <c r="Q270" s="504"/>
      <c r="R270" s="505"/>
      <c r="S270" s="482">
        <f t="shared" si="123"/>
        <v>0</v>
      </c>
      <c r="T270" s="504"/>
      <c r="U270" s="505"/>
      <c r="V270" s="482">
        <f t="shared" si="124"/>
        <v>0</v>
      </c>
      <c r="W270" s="504"/>
      <c r="X270" s="505"/>
      <c r="Y270" s="481"/>
    </row>
    <row r="271" spans="2:25" s="461" customFormat="1" ht="15.75" customHeight="1">
      <c r="B271" s="1258"/>
      <c r="C271" s="522"/>
      <c r="D271" s="524"/>
      <c r="E271" s="540" t="s">
        <v>652</v>
      </c>
      <c r="F271" s="525" t="s">
        <v>651</v>
      </c>
      <c r="G271" s="485">
        <f t="shared" si="118"/>
        <v>0</v>
      </c>
      <c r="H271" s="484">
        <f t="shared" si="119"/>
        <v>0</v>
      </c>
      <c r="I271" s="483">
        <f t="shared" si="119"/>
        <v>0</v>
      </c>
      <c r="J271" s="482">
        <f t="shared" si="120"/>
        <v>0</v>
      </c>
      <c r="K271" s="504"/>
      <c r="L271" s="505"/>
      <c r="M271" s="482">
        <f t="shared" si="121"/>
        <v>0</v>
      </c>
      <c r="N271" s="504"/>
      <c r="O271" s="505"/>
      <c r="P271" s="482">
        <f t="shared" si="122"/>
        <v>0</v>
      </c>
      <c r="Q271" s="504"/>
      <c r="R271" s="505"/>
      <c r="S271" s="482">
        <f t="shared" si="123"/>
        <v>0</v>
      </c>
      <c r="T271" s="504"/>
      <c r="U271" s="505"/>
      <c r="V271" s="482">
        <f t="shared" si="124"/>
        <v>0</v>
      </c>
      <c r="W271" s="504"/>
      <c r="X271" s="505"/>
      <c r="Y271" s="481"/>
    </row>
    <row r="272" spans="2:25" s="461" customFormat="1" ht="15.75" customHeight="1">
      <c r="B272" s="1258"/>
      <c r="C272" s="522"/>
      <c r="D272" s="524"/>
      <c r="E272" s="540" t="s">
        <v>650</v>
      </c>
      <c r="F272" s="525" t="s">
        <v>649</v>
      </c>
      <c r="G272" s="485">
        <f t="shared" si="118"/>
        <v>0</v>
      </c>
      <c r="H272" s="484">
        <f t="shared" si="119"/>
        <v>0</v>
      </c>
      <c r="I272" s="483">
        <f t="shared" si="119"/>
        <v>0</v>
      </c>
      <c r="J272" s="482">
        <f t="shared" si="120"/>
        <v>0</v>
      </c>
      <c r="K272" s="504"/>
      <c r="L272" s="505"/>
      <c r="M272" s="482">
        <f t="shared" si="121"/>
        <v>0</v>
      </c>
      <c r="N272" s="504"/>
      <c r="O272" s="505"/>
      <c r="P272" s="482">
        <f t="shared" si="122"/>
        <v>0</v>
      </c>
      <c r="Q272" s="504"/>
      <c r="R272" s="505"/>
      <c r="S272" s="482">
        <f t="shared" si="123"/>
        <v>0</v>
      </c>
      <c r="T272" s="504"/>
      <c r="U272" s="505"/>
      <c r="V272" s="482">
        <f t="shared" si="124"/>
        <v>0</v>
      </c>
      <c r="W272" s="504"/>
      <c r="X272" s="505"/>
      <c r="Y272" s="481"/>
    </row>
    <row r="273" spans="2:25" s="461" customFormat="1" ht="15.75" customHeight="1">
      <c r="B273" s="1258"/>
      <c r="C273" s="522"/>
      <c r="D273" s="524"/>
      <c r="E273" s="540" t="s">
        <v>648</v>
      </c>
      <c r="F273" s="525" t="s">
        <v>647</v>
      </c>
      <c r="G273" s="485">
        <f t="shared" si="118"/>
        <v>0</v>
      </c>
      <c r="H273" s="484">
        <f t="shared" si="119"/>
        <v>0</v>
      </c>
      <c r="I273" s="483">
        <f t="shared" si="119"/>
        <v>0</v>
      </c>
      <c r="J273" s="482">
        <f t="shared" si="120"/>
        <v>0</v>
      </c>
      <c r="K273" s="504"/>
      <c r="L273" s="505"/>
      <c r="M273" s="482">
        <f t="shared" si="121"/>
        <v>0</v>
      </c>
      <c r="N273" s="504"/>
      <c r="O273" s="505"/>
      <c r="P273" s="482">
        <f t="shared" si="122"/>
        <v>0</v>
      </c>
      <c r="Q273" s="504"/>
      <c r="R273" s="505"/>
      <c r="S273" s="482">
        <f t="shared" si="123"/>
        <v>0</v>
      </c>
      <c r="T273" s="504"/>
      <c r="U273" s="505"/>
      <c r="V273" s="482">
        <f t="shared" si="124"/>
        <v>0</v>
      </c>
      <c r="W273" s="504"/>
      <c r="X273" s="505"/>
      <c r="Y273" s="481"/>
    </row>
    <row r="274" spans="2:25" s="461" customFormat="1" ht="15.75" customHeight="1">
      <c r="B274" s="1258"/>
      <c r="C274" s="527" t="s">
        <v>646</v>
      </c>
      <c r="D274" s="533"/>
      <c r="E274" s="1259" t="s">
        <v>645</v>
      </c>
      <c r="F274" s="1260"/>
      <c r="G274" s="476">
        <f>SUM(G267:G273)</f>
        <v>0</v>
      </c>
      <c r="H274" s="475"/>
      <c r="I274" s="474"/>
      <c r="J274" s="476">
        <f>SUM(J267:J273)</f>
        <v>0</v>
      </c>
      <c r="K274" s="475"/>
      <c r="L274" s="474"/>
      <c r="M274" s="476">
        <f>SUM(M267:M273)</f>
        <v>0</v>
      </c>
      <c r="N274" s="475"/>
      <c r="O274" s="474"/>
      <c r="P274" s="476">
        <f>SUM(P267:P273)</f>
        <v>0</v>
      </c>
      <c r="Q274" s="475"/>
      <c r="R274" s="474"/>
      <c r="S274" s="476">
        <f>SUM(S267:S273)</f>
        <v>0</v>
      </c>
      <c r="T274" s="475"/>
      <c r="U274" s="474"/>
      <c r="V274" s="476">
        <f>SUM(V267:V273)</f>
        <v>0</v>
      </c>
      <c r="W274" s="475"/>
      <c r="X274" s="474"/>
      <c r="Y274" s="473"/>
    </row>
    <row r="275" spans="2:25" s="461" customFormat="1" ht="15.75" customHeight="1">
      <c r="B275" s="1258"/>
      <c r="C275" s="534"/>
      <c r="D275" s="530">
        <f>D264</f>
        <v>0.1</v>
      </c>
      <c r="E275" s="517"/>
      <c r="F275" s="535" t="s">
        <v>644</v>
      </c>
      <c r="G275" s="480">
        <f>G274*$D$61</f>
        <v>0</v>
      </c>
      <c r="H275" s="479"/>
      <c r="I275" s="478"/>
      <c r="J275" s="480">
        <f>J274*$D$61</f>
        <v>0</v>
      </c>
      <c r="K275" s="479"/>
      <c r="L275" s="478"/>
      <c r="M275" s="480">
        <f>M274*$D$61</f>
        <v>0</v>
      </c>
      <c r="N275" s="479"/>
      <c r="O275" s="478"/>
      <c r="P275" s="480">
        <f>P274*$D$61</f>
        <v>0</v>
      </c>
      <c r="Q275" s="479"/>
      <c r="R275" s="478"/>
      <c r="S275" s="480">
        <f>S274*$D$61</f>
        <v>0</v>
      </c>
      <c r="T275" s="479"/>
      <c r="U275" s="478"/>
      <c r="V275" s="480">
        <f>V274*$D$61</f>
        <v>0</v>
      </c>
      <c r="W275" s="479"/>
      <c r="X275" s="478"/>
      <c r="Y275" s="477"/>
    </row>
    <row r="276" spans="2:25" s="461" customFormat="1" ht="15.75" customHeight="1">
      <c r="B276" s="1255" t="s">
        <v>643</v>
      </c>
      <c r="C276" s="1256"/>
      <c r="D276" s="1256"/>
      <c r="E276" s="1256"/>
      <c r="F276" s="1257"/>
      <c r="G276" s="476">
        <f>SUM(G274:G275)</f>
        <v>0</v>
      </c>
      <c r="H276" s="475"/>
      <c r="I276" s="474"/>
      <c r="J276" s="476">
        <f>SUM(J274:J275)</f>
        <v>0</v>
      </c>
      <c r="K276" s="475"/>
      <c r="L276" s="474"/>
      <c r="M276" s="476">
        <f>SUM(M274:M275)</f>
        <v>0</v>
      </c>
      <c r="N276" s="475"/>
      <c r="O276" s="474"/>
      <c r="P276" s="476">
        <f>SUM(P274:P275)</f>
        <v>0</v>
      </c>
      <c r="Q276" s="475"/>
      <c r="R276" s="474"/>
      <c r="S276" s="476">
        <f>SUM(S274:S275)</f>
        <v>0</v>
      </c>
      <c r="T276" s="475"/>
      <c r="U276" s="474"/>
      <c r="V276" s="476">
        <f>SUM(V274:V275)</f>
        <v>0</v>
      </c>
      <c r="W276" s="475"/>
      <c r="X276" s="474"/>
      <c r="Y276" s="473"/>
    </row>
    <row r="277" spans="2:25" s="461" customFormat="1" ht="15.75" customHeight="1" thickBot="1">
      <c r="B277" s="1269" t="s">
        <v>642</v>
      </c>
      <c r="C277" s="1270"/>
      <c r="D277" s="1270"/>
      <c r="E277" s="1270"/>
      <c r="F277" s="1271"/>
      <c r="G277" s="472" t="e">
        <f>SUM(J277,M277,S277,V277)</f>
        <v>#DIV/0!</v>
      </c>
      <c r="H277" s="471"/>
      <c r="I277" s="470"/>
      <c r="J277" s="472" t="e">
        <f>+J276/$G276</f>
        <v>#DIV/0!</v>
      </c>
      <c r="K277" s="471"/>
      <c r="L277" s="470"/>
      <c r="M277" s="472" t="e">
        <f>+M276/$G276</f>
        <v>#DIV/0!</v>
      </c>
      <c r="N277" s="471"/>
      <c r="O277" s="470"/>
      <c r="P277" s="472" t="e">
        <f>+P276/$G276</f>
        <v>#DIV/0!</v>
      </c>
      <c r="Q277" s="471"/>
      <c r="R277" s="470"/>
      <c r="S277" s="472" t="e">
        <f>+S276/$G276</f>
        <v>#DIV/0!</v>
      </c>
      <c r="T277" s="471"/>
      <c r="U277" s="470"/>
      <c r="V277" s="472" t="e">
        <f>+V276/$G276</f>
        <v>#DIV/0!</v>
      </c>
      <c r="W277" s="471"/>
      <c r="X277" s="470"/>
      <c r="Y277" s="462"/>
    </row>
    <row r="278" spans="2:25" s="461" customFormat="1" ht="15.75" customHeight="1">
      <c r="B278" s="536"/>
      <c r="C278" s="537" t="s">
        <v>641</v>
      </c>
      <c r="D278" s="537"/>
      <c r="E278" s="537"/>
      <c r="F278" s="537"/>
      <c r="G278" s="469">
        <f>SUM(G265,G276)</f>
        <v>0</v>
      </c>
      <c r="H278" s="468"/>
      <c r="I278" s="467"/>
      <c r="J278" s="469">
        <f>SUM(J265,J276)</f>
        <v>0</v>
      </c>
      <c r="K278" s="468"/>
      <c r="L278" s="467"/>
      <c r="M278" s="469">
        <f>SUM(M265,M276)</f>
        <v>0</v>
      </c>
      <c r="N278" s="468"/>
      <c r="O278" s="467"/>
      <c r="P278" s="469">
        <f>SUM(P265,P276)</f>
        <v>0</v>
      </c>
      <c r="Q278" s="468"/>
      <c r="R278" s="467"/>
      <c r="S278" s="469">
        <f>SUM(S265,S276)</f>
        <v>0</v>
      </c>
      <c r="T278" s="468"/>
      <c r="U278" s="467"/>
      <c r="V278" s="469">
        <f>SUM(V265,V276)</f>
        <v>0</v>
      </c>
      <c r="W278" s="468"/>
      <c r="X278" s="467"/>
      <c r="Y278" s="466"/>
    </row>
    <row r="279" spans="2:25" s="461" customFormat="1" ht="15.75" customHeight="1" thickBot="1">
      <c r="B279" s="1051"/>
      <c r="C279" s="538"/>
      <c r="D279" s="538"/>
      <c r="E279" s="538"/>
      <c r="F279" s="539" t="s">
        <v>640</v>
      </c>
      <c r="G279" s="465" t="e">
        <f>SUM(J279,M279,S279,V279)</f>
        <v>#DIV/0!</v>
      </c>
      <c r="H279" s="464"/>
      <c r="I279" s="463"/>
      <c r="J279" s="465" t="e">
        <f>+J278/$G278</f>
        <v>#DIV/0!</v>
      </c>
      <c r="K279" s="464"/>
      <c r="L279" s="463"/>
      <c r="M279" s="465" t="e">
        <f>+M278/$G278</f>
        <v>#DIV/0!</v>
      </c>
      <c r="N279" s="464"/>
      <c r="O279" s="463"/>
      <c r="P279" s="465" t="e">
        <f>+P278/$G278</f>
        <v>#DIV/0!</v>
      </c>
      <c r="Q279" s="464"/>
      <c r="R279" s="463"/>
      <c r="S279" s="465" t="e">
        <f>+S278/$G278</f>
        <v>#DIV/0!</v>
      </c>
      <c r="T279" s="464"/>
      <c r="U279" s="463"/>
      <c r="V279" s="465" t="e">
        <f>+V278/$G278</f>
        <v>#DIV/0!</v>
      </c>
      <c r="W279" s="464"/>
      <c r="X279" s="463"/>
      <c r="Y279" s="462"/>
    </row>
    <row r="280" spans="2:25" ht="6.75" customHeight="1"/>
    <row r="281" spans="2:25" s="461" customFormat="1" ht="20.3" customHeight="1" thickBot="1">
      <c r="B281" s="498" t="s">
        <v>679</v>
      </c>
      <c r="C281" s="497"/>
      <c r="D281" s="497"/>
      <c r="E281" s="497"/>
      <c r="F281" s="497"/>
      <c r="G281" s="496"/>
      <c r="H281" s="496"/>
      <c r="I281" s="496"/>
      <c r="J281" s="497"/>
      <c r="K281" s="497"/>
      <c r="L281" s="497"/>
      <c r="M281" s="497"/>
      <c r="N281" s="497"/>
      <c r="O281" s="497"/>
      <c r="P281" s="497"/>
      <c r="Q281" s="497"/>
      <c r="R281" s="497"/>
      <c r="S281" s="496"/>
      <c r="T281" s="496"/>
      <c r="U281" s="496"/>
      <c r="V281" s="497"/>
      <c r="W281" s="497"/>
      <c r="X281" s="497"/>
      <c r="Y281" s="496" t="s">
        <v>676</v>
      </c>
    </row>
    <row r="282" spans="2:25" s="461" customFormat="1" ht="12.9">
      <c r="B282" s="506"/>
      <c r="C282" s="1273" t="s">
        <v>675</v>
      </c>
      <c r="D282" s="1262"/>
      <c r="E282" s="1262"/>
      <c r="F282" s="1263"/>
      <c r="G282" s="1261" t="s">
        <v>674</v>
      </c>
      <c r="H282" s="1262"/>
      <c r="I282" s="1263"/>
      <c r="J282" s="1261" t="s">
        <v>731</v>
      </c>
      <c r="K282" s="1262"/>
      <c r="L282" s="1263"/>
      <c r="M282" s="1261" t="s">
        <v>732</v>
      </c>
      <c r="N282" s="1262"/>
      <c r="O282" s="1263"/>
      <c r="P282" s="1261" t="s">
        <v>733</v>
      </c>
      <c r="Q282" s="1262"/>
      <c r="R282" s="1263"/>
      <c r="S282" s="1261" t="s">
        <v>734</v>
      </c>
      <c r="T282" s="1262"/>
      <c r="U282" s="1263"/>
      <c r="V282" s="1261" t="s">
        <v>735</v>
      </c>
      <c r="W282" s="1262"/>
      <c r="X282" s="1263"/>
      <c r="Y282" s="507"/>
    </row>
    <row r="283" spans="2:25" s="461" customFormat="1" ht="12.9">
      <c r="B283" s="508"/>
      <c r="C283" s="1274"/>
      <c r="D283" s="1275"/>
      <c r="E283" s="1275"/>
      <c r="F283" s="1276"/>
      <c r="G283" s="1277"/>
      <c r="H283" s="1265"/>
      <c r="I283" s="1266"/>
      <c r="J283" s="1264"/>
      <c r="K283" s="1265"/>
      <c r="L283" s="1266"/>
      <c r="M283" s="1264"/>
      <c r="N283" s="1265"/>
      <c r="O283" s="1266"/>
      <c r="P283" s="1264"/>
      <c r="Q283" s="1265"/>
      <c r="R283" s="1266"/>
      <c r="S283" s="1264"/>
      <c r="T283" s="1265"/>
      <c r="U283" s="1266"/>
      <c r="V283" s="1264"/>
      <c r="W283" s="1265"/>
      <c r="X283" s="1266"/>
      <c r="Y283" s="509" t="s">
        <v>673</v>
      </c>
    </row>
    <row r="284" spans="2:25" s="461" customFormat="1" ht="15.75" customHeight="1" thickBot="1">
      <c r="B284" s="510"/>
      <c r="C284" s="511" t="s">
        <v>672</v>
      </c>
      <c r="D284" s="511" t="s">
        <v>671</v>
      </c>
      <c r="E284" s="512"/>
      <c r="F284" s="1052" t="s">
        <v>670</v>
      </c>
      <c r="G284" s="513" t="s">
        <v>163</v>
      </c>
      <c r="H284" s="514" t="s">
        <v>669</v>
      </c>
      <c r="I284" s="515" t="s">
        <v>668</v>
      </c>
      <c r="J284" s="513" t="s">
        <v>163</v>
      </c>
      <c r="K284" s="514" t="s">
        <v>669</v>
      </c>
      <c r="L284" s="515" t="s">
        <v>668</v>
      </c>
      <c r="M284" s="513" t="s">
        <v>163</v>
      </c>
      <c r="N284" s="514" t="s">
        <v>669</v>
      </c>
      <c r="O284" s="515" t="s">
        <v>668</v>
      </c>
      <c r="P284" s="513" t="s">
        <v>163</v>
      </c>
      <c r="Q284" s="514" t="s">
        <v>669</v>
      </c>
      <c r="R284" s="515" t="s">
        <v>668</v>
      </c>
      <c r="S284" s="513" t="s">
        <v>163</v>
      </c>
      <c r="T284" s="514" t="s">
        <v>669</v>
      </c>
      <c r="U284" s="515" t="s">
        <v>668</v>
      </c>
      <c r="V284" s="513" t="s">
        <v>163</v>
      </c>
      <c r="W284" s="514" t="s">
        <v>669</v>
      </c>
      <c r="X284" s="515" t="s">
        <v>668</v>
      </c>
      <c r="Y284" s="516"/>
    </row>
    <row r="285" spans="2:25" s="461" customFormat="1" ht="15.75" customHeight="1">
      <c r="B285" s="1258" t="s">
        <v>667</v>
      </c>
      <c r="C285" s="517" t="s">
        <v>662</v>
      </c>
      <c r="D285" s="517" t="s">
        <v>661</v>
      </c>
      <c r="E285" s="518" t="s">
        <v>660</v>
      </c>
      <c r="F285" s="519" t="s">
        <v>659</v>
      </c>
      <c r="G285" s="487">
        <f t="shared" ref="G285:G291" si="125">SUM(H285:I285)</f>
        <v>0</v>
      </c>
      <c r="H285" s="488">
        <f t="shared" ref="H285:I291" si="126">SUM(K285,N285,T285,W285)</f>
        <v>0</v>
      </c>
      <c r="I285" s="488">
        <f t="shared" si="126"/>
        <v>0</v>
      </c>
      <c r="J285" s="487">
        <f t="shared" ref="J285:J291" si="127">SUM(K285:L285)</f>
        <v>0</v>
      </c>
      <c r="K285" s="502"/>
      <c r="L285" s="503"/>
      <c r="M285" s="487">
        <f t="shared" ref="M285:M291" si="128">SUM(N285:O285)</f>
        <v>0</v>
      </c>
      <c r="N285" s="502"/>
      <c r="O285" s="503"/>
      <c r="P285" s="487">
        <f t="shared" ref="P285:P291" si="129">SUM(Q285:R285)</f>
        <v>0</v>
      </c>
      <c r="Q285" s="502"/>
      <c r="R285" s="503"/>
      <c r="S285" s="487">
        <f t="shared" ref="S285:S291" si="130">SUM(T285:U285)</f>
        <v>0</v>
      </c>
      <c r="T285" s="502"/>
      <c r="U285" s="503"/>
      <c r="V285" s="487">
        <f t="shared" ref="V285:V291" si="131">SUM(W285:X285)</f>
        <v>0</v>
      </c>
      <c r="W285" s="502"/>
      <c r="X285" s="503"/>
      <c r="Y285" s="486"/>
    </row>
    <row r="286" spans="2:25" s="461" customFormat="1" ht="15.75" customHeight="1">
      <c r="B286" s="1258"/>
      <c r="C286" s="522"/>
      <c r="D286" s="522"/>
      <c r="E286" s="540" t="s">
        <v>658</v>
      </c>
      <c r="F286" s="523" t="s">
        <v>657</v>
      </c>
      <c r="G286" s="485">
        <f t="shared" si="125"/>
        <v>0</v>
      </c>
      <c r="H286" s="484">
        <f t="shared" si="126"/>
        <v>0</v>
      </c>
      <c r="I286" s="483">
        <f t="shared" si="126"/>
        <v>0</v>
      </c>
      <c r="J286" s="482">
        <f t="shared" si="127"/>
        <v>0</v>
      </c>
      <c r="K286" s="504"/>
      <c r="L286" s="505"/>
      <c r="M286" s="482">
        <f t="shared" si="128"/>
        <v>0</v>
      </c>
      <c r="N286" s="504"/>
      <c r="O286" s="505"/>
      <c r="P286" s="482">
        <f t="shared" si="129"/>
        <v>0</v>
      </c>
      <c r="Q286" s="504"/>
      <c r="R286" s="505"/>
      <c r="S286" s="482">
        <f t="shared" si="130"/>
        <v>0</v>
      </c>
      <c r="T286" s="504"/>
      <c r="U286" s="505"/>
      <c r="V286" s="482">
        <f t="shared" si="131"/>
        <v>0</v>
      </c>
      <c r="W286" s="504"/>
      <c r="X286" s="505"/>
      <c r="Y286" s="481"/>
    </row>
    <row r="287" spans="2:25" s="461" customFormat="1" ht="15.75" customHeight="1">
      <c r="B287" s="1258"/>
      <c r="C287" s="522"/>
      <c r="D287" s="524"/>
      <c r="E287" s="540" t="s">
        <v>656</v>
      </c>
      <c r="F287" s="523" t="s">
        <v>655</v>
      </c>
      <c r="G287" s="485">
        <f t="shared" si="125"/>
        <v>0</v>
      </c>
      <c r="H287" s="484">
        <f t="shared" si="126"/>
        <v>0</v>
      </c>
      <c r="I287" s="483">
        <f t="shared" si="126"/>
        <v>0</v>
      </c>
      <c r="J287" s="482">
        <f t="shared" si="127"/>
        <v>0</v>
      </c>
      <c r="K287" s="504"/>
      <c r="L287" s="505"/>
      <c r="M287" s="482">
        <f t="shared" si="128"/>
        <v>0</v>
      </c>
      <c r="N287" s="504"/>
      <c r="O287" s="505"/>
      <c r="P287" s="482">
        <f t="shared" si="129"/>
        <v>0</v>
      </c>
      <c r="Q287" s="504"/>
      <c r="R287" s="505"/>
      <c r="S287" s="482">
        <f t="shared" si="130"/>
        <v>0</v>
      </c>
      <c r="T287" s="504"/>
      <c r="U287" s="505"/>
      <c r="V287" s="482">
        <f t="shared" si="131"/>
        <v>0</v>
      </c>
      <c r="W287" s="504"/>
      <c r="X287" s="505"/>
      <c r="Y287" s="481"/>
    </row>
    <row r="288" spans="2:25" s="461" customFormat="1" ht="15.75" customHeight="1">
      <c r="B288" s="1258"/>
      <c r="C288" s="522"/>
      <c r="D288" s="524"/>
      <c r="E288" s="540" t="s">
        <v>654</v>
      </c>
      <c r="F288" s="523" t="s">
        <v>653</v>
      </c>
      <c r="G288" s="485">
        <f t="shared" si="125"/>
        <v>0</v>
      </c>
      <c r="H288" s="484">
        <f t="shared" si="126"/>
        <v>0</v>
      </c>
      <c r="I288" s="483">
        <f t="shared" si="126"/>
        <v>0</v>
      </c>
      <c r="J288" s="482">
        <f t="shared" si="127"/>
        <v>0</v>
      </c>
      <c r="K288" s="504"/>
      <c r="L288" s="505"/>
      <c r="M288" s="482">
        <f t="shared" si="128"/>
        <v>0</v>
      </c>
      <c r="N288" s="504"/>
      <c r="O288" s="505"/>
      <c r="P288" s="482">
        <f t="shared" si="129"/>
        <v>0</v>
      </c>
      <c r="Q288" s="504"/>
      <c r="R288" s="505"/>
      <c r="S288" s="482">
        <f t="shared" si="130"/>
        <v>0</v>
      </c>
      <c r="T288" s="504"/>
      <c r="U288" s="505"/>
      <c r="V288" s="482">
        <f t="shared" si="131"/>
        <v>0</v>
      </c>
      <c r="W288" s="504"/>
      <c r="X288" s="505"/>
      <c r="Y288" s="481"/>
    </row>
    <row r="289" spans="2:25" s="461" customFormat="1" ht="15.75" customHeight="1">
      <c r="B289" s="1258"/>
      <c r="C289" s="522"/>
      <c r="D289" s="524"/>
      <c r="E289" s="540" t="s">
        <v>652</v>
      </c>
      <c r="F289" s="525" t="s">
        <v>651</v>
      </c>
      <c r="G289" s="485">
        <f t="shared" si="125"/>
        <v>0</v>
      </c>
      <c r="H289" s="484">
        <f t="shared" si="126"/>
        <v>0</v>
      </c>
      <c r="I289" s="483">
        <f t="shared" si="126"/>
        <v>0</v>
      </c>
      <c r="J289" s="482">
        <f t="shared" si="127"/>
        <v>0</v>
      </c>
      <c r="K289" s="504"/>
      <c r="L289" s="505"/>
      <c r="M289" s="482">
        <f t="shared" si="128"/>
        <v>0</v>
      </c>
      <c r="N289" s="504"/>
      <c r="O289" s="505"/>
      <c r="P289" s="482">
        <f t="shared" si="129"/>
        <v>0</v>
      </c>
      <c r="Q289" s="504"/>
      <c r="R289" s="505"/>
      <c r="S289" s="482">
        <f t="shared" si="130"/>
        <v>0</v>
      </c>
      <c r="T289" s="504"/>
      <c r="U289" s="505"/>
      <c r="V289" s="482">
        <f t="shared" si="131"/>
        <v>0</v>
      </c>
      <c r="W289" s="504"/>
      <c r="X289" s="505"/>
      <c r="Y289" s="481"/>
    </row>
    <row r="290" spans="2:25" s="461" customFormat="1" ht="15.75" customHeight="1">
      <c r="B290" s="1258"/>
      <c r="C290" s="522"/>
      <c r="D290" s="524"/>
      <c r="E290" s="540" t="s">
        <v>650</v>
      </c>
      <c r="F290" s="525" t="s">
        <v>649</v>
      </c>
      <c r="G290" s="485">
        <f t="shared" si="125"/>
        <v>0</v>
      </c>
      <c r="H290" s="484">
        <f t="shared" si="126"/>
        <v>0</v>
      </c>
      <c r="I290" s="483">
        <f t="shared" si="126"/>
        <v>0</v>
      </c>
      <c r="J290" s="482">
        <f t="shared" si="127"/>
        <v>0</v>
      </c>
      <c r="K290" s="504"/>
      <c r="L290" s="505"/>
      <c r="M290" s="482">
        <f t="shared" si="128"/>
        <v>0</v>
      </c>
      <c r="N290" s="504"/>
      <c r="O290" s="505"/>
      <c r="P290" s="482">
        <f t="shared" si="129"/>
        <v>0</v>
      </c>
      <c r="Q290" s="504"/>
      <c r="R290" s="505"/>
      <c r="S290" s="482">
        <f t="shared" si="130"/>
        <v>0</v>
      </c>
      <c r="T290" s="504"/>
      <c r="U290" s="505"/>
      <c r="V290" s="482">
        <f t="shared" si="131"/>
        <v>0</v>
      </c>
      <c r="W290" s="504"/>
      <c r="X290" s="505"/>
      <c r="Y290" s="481"/>
    </row>
    <row r="291" spans="2:25" s="461" customFormat="1" ht="15.75" customHeight="1">
      <c r="B291" s="1258"/>
      <c r="C291" s="522"/>
      <c r="D291" s="526"/>
      <c r="E291" s="540" t="s">
        <v>648</v>
      </c>
      <c r="F291" s="525" t="s">
        <v>647</v>
      </c>
      <c r="G291" s="485">
        <f t="shared" si="125"/>
        <v>0</v>
      </c>
      <c r="H291" s="484">
        <f t="shared" si="126"/>
        <v>0</v>
      </c>
      <c r="I291" s="483">
        <f t="shared" si="126"/>
        <v>0</v>
      </c>
      <c r="J291" s="482">
        <f t="shared" si="127"/>
        <v>0</v>
      </c>
      <c r="K291" s="504"/>
      <c r="L291" s="505"/>
      <c r="M291" s="482">
        <f t="shared" si="128"/>
        <v>0</v>
      </c>
      <c r="N291" s="504"/>
      <c r="O291" s="505"/>
      <c r="P291" s="482">
        <f t="shared" si="129"/>
        <v>0</v>
      </c>
      <c r="Q291" s="504"/>
      <c r="R291" s="505"/>
      <c r="S291" s="482">
        <f t="shared" si="130"/>
        <v>0</v>
      </c>
      <c r="T291" s="504"/>
      <c r="U291" s="505"/>
      <c r="V291" s="482">
        <f t="shared" si="131"/>
        <v>0</v>
      </c>
      <c r="W291" s="504"/>
      <c r="X291" s="505"/>
      <c r="Y291" s="481"/>
    </row>
    <row r="292" spans="2:25" s="461" customFormat="1" ht="15.75" customHeight="1">
      <c r="B292" s="1258"/>
      <c r="C292" s="527" t="s">
        <v>646</v>
      </c>
      <c r="D292" s="528"/>
      <c r="E292" s="1253" t="s">
        <v>645</v>
      </c>
      <c r="F292" s="1254"/>
      <c r="G292" s="476">
        <f t="shared" ref="G292:X292" si="132">SUM(G285:G291)</f>
        <v>0</v>
      </c>
      <c r="H292" s="490">
        <f t="shared" si="132"/>
        <v>0</v>
      </c>
      <c r="I292" s="495">
        <f t="shared" si="132"/>
        <v>0</v>
      </c>
      <c r="J292" s="476">
        <f t="shared" si="132"/>
        <v>0</v>
      </c>
      <c r="K292" s="490">
        <f t="shared" si="132"/>
        <v>0</v>
      </c>
      <c r="L292" s="495">
        <f t="shared" si="132"/>
        <v>0</v>
      </c>
      <c r="M292" s="476">
        <f t="shared" si="132"/>
        <v>0</v>
      </c>
      <c r="N292" s="490">
        <f t="shared" si="132"/>
        <v>0</v>
      </c>
      <c r="O292" s="495">
        <f t="shared" si="132"/>
        <v>0</v>
      </c>
      <c r="P292" s="476">
        <f t="shared" si="132"/>
        <v>0</v>
      </c>
      <c r="Q292" s="490">
        <f t="shared" si="132"/>
        <v>0</v>
      </c>
      <c r="R292" s="495">
        <f t="shared" si="132"/>
        <v>0</v>
      </c>
      <c r="S292" s="476">
        <f t="shared" si="132"/>
        <v>0</v>
      </c>
      <c r="T292" s="490">
        <f t="shared" si="132"/>
        <v>0</v>
      </c>
      <c r="U292" s="495">
        <f t="shared" si="132"/>
        <v>0</v>
      </c>
      <c r="V292" s="476">
        <f t="shared" si="132"/>
        <v>0</v>
      </c>
      <c r="W292" s="490">
        <f t="shared" si="132"/>
        <v>0</v>
      </c>
      <c r="X292" s="495">
        <f t="shared" si="132"/>
        <v>0</v>
      </c>
      <c r="Y292" s="473"/>
    </row>
    <row r="293" spans="2:25" s="461" customFormat="1" ht="15.75" customHeight="1">
      <c r="B293" s="1258"/>
      <c r="C293" s="529"/>
      <c r="D293" s="530">
        <v>0.1</v>
      </c>
      <c r="E293" s="531"/>
      <c r="F293" s="532" t="s">
        <v>666</v>
      </c>
      <c r="G293" s="494">
        <f t="shared" ref="G293:X293" si="133">G292*$D$33</f>
        <v>0</v>
      </c>
      <c r="H293" s="493">
        <f t="shared" si="133"/>
        <v>0</v>
      </c>
      <c r="I293" s="492">
        <f t="shared" si="133"/>
        <v>0</v>
      </c>
      <c r="J293" s="494">
        <f t="shared" si="133"/>
        <v>0</v>
      </c>
      <c r="K293" s="493">
        <f t="shared" si="133"/>
        <v>0</v>
      </c>
      <c r="L293" s="492">
        <f t="shared" si="133"/>
        <v>0</v>
      </c>
      <c r="M293" s="494">
        <f t="shared" si="133"/>
        <v>0</v>
      </c>
      <c r="N293" s="493">
        <f t="shared" si="133"/>
        <v>0</v>
      </c>
      <c r="O293" s="492">
        <f t="shared" si="133"/>
        <v>0</v>
      </c>
      <c r="P293" s="494">
        <f t="shared" si="133"/>
        <v>0</v>
      </c>
      <c r="Q293" s="493">
        <f t="shared" si="133"/>
        <v>0</v>
      </c>
      <c r="R293" s="492">
        <f t="shared" si="133"/>
        <v>0</v>
      </c>
      <c r="S293" s="494">
        <f t="shared" si="133"/>
        <v>0</v>
      </c>
      <c r="T293" s="493">
        <f t="shared" si="133"/>
        <v>0</v>
      </c>
      <c r="U293" s="492">
        <f t="shared" si="133"/>
        <v>0</v>
      </c>
      <c r="V293" s="494">
        <f t="shared" si="133"/>
        <v>0</v>
      </c>
      <c r="W293" s="493">
        <f t="shared" si="133"/>
        <v>0</v>
      </c>
      <c r="X293" s="492">
        <f t="shared" si="133"/>
        <v>0</v>
      </c>
      <c r="Y293" s="491"/>
    </row>
    <row r="294" spans="2:25" s="461" customFormat="1" ht="15.75" customHeight="1">
      <c r="B294" s="1255" t="s">
        <v>665</v>
      </c>
      <c r="C294" s="1256"/>
      <c r="D294" s="1256"/>
      <c r="E294" s="1256"/>
      <c r="F294" s="1257"/>
      <c r="G294" s="476">
        <f t="shared" ref="G294:X294" si="134">SUM(G292:G293)</f>
        <v>0</v>
      </c>
      <c r="H294" s="490">
        <f t="shared" si="134"/>
        <v>0</v>
      </c>
      <c r="I294" s="489">
        <f t="shared" si="134"/>
        <v>0</v>
      </c>
      <c r="J294" s="476">
        <f t="shared" si="134"/>
        <v>0</v>
      </c>
      <c r="K294" s="490">
        <f t="shared" si="134"/>
        <v>0</v>
      </c>
      <c r="L294" s="489">
        <f t="shared" si="134"/>
        <v>0</v>
      </c>
      <c r="M294" s="476">
        <f t="shared" si="134"/>
        <v>0</v>
      </c>
      <c r="N294" s="490">
        <f t="shared" si="134"/>
        <v>0</v>
      </c>
      <c r="O294" s="489">
        <f t="shared" si="134"/>
        <v>0</v>
      </c>
      <c r="P294" s="476">
        <f t="shared" si="134"/>
        <v>0</v>
      </c>
      <c r="Q294" s="490">
        <f t="shared" si="134"/>
        <v>0</v>
      </c>
      <c r="R294" s="489">
        <f t="shared" si="134"/>
        <v>0</v>
      </c>
      <c r="S294" s="476">
        <f t="shared" si="134"/>
        <v>0</v>
      </c>
      <c r="T294" s="490">
        <f t="shared" si="134"/>
        <v>0</v>
      </c>
      <c r="U294" s="489">
        <f t="shared" si="134"/>
        <v>0</v>
      </c>
      <c r="V294" s="476">
        <f t="shared" si="134"/>
        <v>0</v>
      </c>
      <c r="W294" s="490">
        <f t="shared" si="134"/>
        <v>0</v>
      </c>
      <c r="X294" s="489">
        <f t="shared" si="134"/>
        <v>0</v>
      </c>
      <c r="Y294" s="473"/>
    </row>
    <row r="295" spans="2:25" s="461" customFormat="1" ht="15.75" customHeight="1" thickBot="1">
      <c r="B295" s="1269" t="s">
        <v>664</v>
      </c>
      <c r="C295" s="1270"/>
      <c r="D295" s="1270"/>
      <c r="E295" s="1270"/>
      <c r="F295" s="1271"/>
      <c r="G295" s="465" t="e">
        <f>SUM(J295,M295,S295,V295)</f>
        <v>#DIV/0!</v>
      </c>
      <c r="H295" s="464"/>
      <c r="I295" s="463"/>
      <c r="J295" s="465" t="e">
        <f>+J294/$G294</f>
        <v>#DIV/0!</v>
      </c>
      <c r="K295" s="464"/>
      <c r="L295" s="463"/>
      <c r="M295" s="465" t="e">
        <f>+M294/$G294</f>
        <v>#DIV/0!</v>
      </c>
      <c r="N295" s="464"/>
      <c r="O295" s="463"/>
      <c r="P295" s="465" t="e">
        <f>+P294/$G294</f>
        <v>#DIV/0!</v>
      </c>
      <c r="Q295" s="464"/>
      <c r="R295" s="463"/>
      <c r="S295" s="465" t="e">
        <f>+S294/$G294</f>
        <v>#DIV/0!</v>
      </c>
      <c r="T295" s="464"/>
      <c r="U295" s="463"/>
      <c r="V295" s="465" t="e">
        <f>+V294/$G294</f>
        <v>#DIV/0!</v>
      </c>
      <c r="W295" s="464"/>
      <c r="X295" s="463"/>
      <c r="Y295" s="462"/>
    </row>
    <row r="296" spans="2:25" s="461" customFormat="1" ht="15.75" customHeight="1">
      <c r="B296" s="1258" t="s">
        <v>663</v>
      </c>
      <c r="C296" s="517" t="s">
        <v>662</v>
      </c>
      <c r="D296" s="517" t="s">
        <v>661</v>
      </c>
      <c r="E296" s="518" t="s">
        <v>660</v>
      </c>
      <c r="F296" s="519" t="s">
        <v>659</v>
      </c>
      <c r="G296" s="487">
        <f t="shared" ref="G296:G302" si="135">SUM(H296:I296)</f>
        <v>0</v>
      </c>
      <c r="H296" s="488">
        <f t="shared" ref="H296:I302" si="136">SUM(K296,N296,T296,W296)</f>
        <v>0</v>
      </c>
      <c r="I296" s="488">
        <f t="shared" si="136"/>
        <v>0</v>
      </c>
      <c r="J296" s="487">
        <f t="shared" ref="J296:J302" si="137">SUM(K296:L296)</f>
        <v>0</v>
      </c>
      <c r="K296" s="502"/>
      <c r="L296" s="503"/>
      <c r="M296" s="487">
        <f t="shared" ref="M296:M302" si="138">SUM(N296:O296)</f>
        <v>0</v>
      </c>
      <c r="N296" s="502"/>
      <c r="O296" s="503"/>
      <c r="P296" s="487">
        <f t="shared" ref="P296:P302" si="139">SUM(Q296:R296)</f>
        <v>0</v>
      </c>
      <c r="Q296" s="502"/>
      <c r="R296" s="503"/>
      <c r="S296" s="487">
        <f t="shared" ref="S296:S302" si="140">SUM(T296:U296)</f>
        <v>0</v>
      </c>
      <c r="T296" s="543"/>
      <c r="U296" s="503"/>
      <c r="V296" s="487">
        <f t="shared" ref="V296:V302" si="141">SUM(W296:X296)</f>
        <v>0</v>
      </c>
      <c r="W296" s="502"/>
      <c r="X296" s="503"/>
      <c r="Y296" s="486"/>
    </row>
    <row r="297" spans="2:25" s="461" customFormat="1" ht="15.75" customHeight="1">
      <c r="B297" s="1258"/>
      <c r="C297" s="522"/>
      <c r="D297" s="522"/>
      <c r="E297" s="540" t="s">
        <v>658</v>
      </c>
      <c r="F297" s="523" t="s">
        <v>657</v>
      </c>
      <c r="G297" s="485">
        <f t="shared" si="135"/>
        <v>0</v>
      </c>
      <c r="H297" s="484">
        <f t="shared" si="136"/>
        <v>0</v>
      </c>
      <c r="I297" s="483">
        <f t="shared" si="136"/>
        <v>0</v>
      </c>
      <c r="J297" s="482">
        <f t="shared" si="137"/>
        <v>0</v>
      </c>
      <c r="K297" s="504"/>
      <c r="L297" s="505"/>
      <c r="M297" s="482">
        <f t="shared" si="138"/>
        <v>0</v>
      </c>
      <c r="N297" s="504"/>
      <c r="O297" s="505"/>
      <c r="P297" s="482">
        <f t="shared" si="139"/>
        <v>0</v>
      </c>
      <c r="Q297" s="504"/>
      <c r="R297" s="505"/>
      <c r="S297" s="482">
        <f t="shared" si="140"/>
        <v>0</v>
      </c>
      <c r="T297" s="504"/>
      <c r="U297" s="505"/>
      <c r="V297" s="482">
        <f t="shared" si="141"/>
        <v>0</v>
      </c>
      <c r="W297" s="504"/>
      <c r="X297" s="505"/>
      <c r="Y297" s="481"/>
    </row>
    <row r="298" spans="2:25" s="461" customFormat="1" ht="15.75" customHeight="1">
      <c r="B298" s="1258"/>
      <c r="C298" s="522"/>
      <c r="D298" s="524"/>
      <c r="E298" s="540" t="s">
        <v>656</v>
      </c>
      <c r="F298" s="523" t="s">
        <v>655</v>
      </c>
      <c r="G298" s="485">
        <f t="shared" si="135"/>
        <v>0</v>
      </c>
      <c r="H298" s="484">
        <f t="shared" si="136"/>
        <v>0</v>
      </c>
      <c r="I298" s="483">
        <f t="shared" si="136"/>
        <v>0</v>
      </c>
      <c r="J298" s="482">
        <f t="shared" si="137"/>
        <v>0</v>
      </c>
      <c r="K298" s="504"/>
      <c r="L298" s="505"/>
      <c r="M298" s="482">
        <f t="shared" si="138"/>
        <v>0</v>
      </c>
      <c r="N298" s="504"/>
      <c r="O298" s="505"/>
      <c r="P298" s="482">
        <f t="shared" si="139"/>
        <v>0</v>
      </c>
      <c r="Q298" s="504"/>
      <c r="R298" s="505"/>
      <c r="S298" s="482">
        <f t="shared" si="140"/>
        <v>0</v>
      </c>
      <c r="T298" s="504"/>
      <c r="U298" s="505"/>
      <c r="V298" s="482">
        <f t="shared" si="141"/>
        <v>0</v>
      </c>
      <c r="W298" s="504"/>
      <c r="X298" s="505"/>
      <c r="Y298" s="481"/>
    </row>
    <row r="299" spans="2:25" s="461" customFormat="1" ht="15.75" customHeight="1">
      <c r="B299" s="1258"/>
      <c r="C299" s="522"/>
      <c r="D299" s="524"/>
      <c r="E299" s="540" t="s">
        <v>654</v>
      </c>
      <c r="F299" s="523" t="s">
        <v>653</v>
      </c>
      <c r="G299" s="485">
        <f t="shared" si="135"/>
        <v>0</v>
      </c>
      <c r="H299" s="484">
        <f t="shared" si="136"/>
        <v>0</v>
      </c>
      <c r="I299" s="483">
        <f t="shared" si="136"/>
        <v>0</v>
      </c>
      <c r="J299" s="482">
        <f t="shared" si="137"/>
        <v>0</v>
      </c>
      <c r="K299" s="504"/>
      <c r="L299" s="505"/>
      <c r="M299" s="482">
        <f t="shared" si="138"/>
        <v>0</v>
      </c>
      <c r="N299" s="504"/>
      <c r="O299" s="505"/>
      <c r="P299" s="482">
        <f t="shared" si="139"/>
        <v>0</v>
      </c>
      <c r="Q299" s="504"/>
      <c r="R299" s="505"/>
      <c r="S299" s="482">
        <f t="shared" si="140"/>
        <v>0</v>
      </c>
      <c r="T299" s="504"/>
      <c r="U299" s="505"/>
      <c r="V299" s="482">
        <f t="shared" si="141"/>
        <v>0</v>
      </c>
      <c r="W299" s="504"/>
      <c r="X299" s="505"/>
      <c r="Y299" s="481"/>
    </row>
    <row r="300" spans="2:25" s="461" customFormat="1" ht="15.75" customHeight="1">
      <c r="B300" s="1258"/>
      <c r="C300" s="522"/>
      <c r="D300" s="524"/>
      <c r="E300" s="540" t="s">
        <v>652</v>
      </c>
      <c r="F300" s="525" t="s">
        <v>651</v>
      </c>
      <c r="G300" s="485">
        <f t="shared" si="135"/>
        <v>0</v>
      </c>
      <c r="H300" s="484">
        <f t="shared" si="136"/>
        <v>0</v>
      </c>
      <c r="I300" s="483">
        <f t="shared" si="136"/>
        <v>0</v>
      </c>
      <c r="J300" s="482">
        <f t="shared" si="137"/>
        <v>0</v>
      </c>
      <c r="K300" s="504"/>
      <c r="L300" s="505"/>
      <c r="M300" s="482">
        <f t="shared" si="138"/>
        <v>0</v>
      </c>
      <c r="N300" s="504"/>
      <c r="O300" s="505"/>
      <c r="P300" s="482">
        <f t="shared" si="139"/>
        <v>0</v>
      </c>
      <c r="Q300" s="504"/>
      <c r="R300" s="505"/>
      <c r="S300" s="482">
        <f t="shared" si="140"/>
        <v>0</v>
      </c>
      <c r="T300" s="504"/>
      <c r="U300" s="505"/>
      <c r="V300" s="482">
        <f t="shared" si="141"/>
        <v>0</v>
      </c>
      <c r="W300" s="504"/>
      <c r="X300" s="505"/>
      <c r="Y300" s="481"/>
    </row>
    <row r="301" spans="2:25" s="461" customFormat="1" ht="15.75" customHeight="1">
      <c r="B301" s="1258"/>
      <c r="C301" s="522"/>
      <c r="D301" s="524"/>
      <c r="E301" s="540" t="s">
        <v>650</v>
      </c>
      <c r="F301" s="525" t="s">
        <v>649</v>
      </c>
      <c r="G301" s="485">
        <f t="shared" si="135"/>
        <v>0</v>
      </c>
      <c r="H301" s="484">
        <f t="shared" si="136"/>
        <v>0</v>
      </c>
      <c r="I301" s="483">
        <f t="shared" si="136"/>
        <v>0</v>
      </c>
      <c r="J301" s="482">
        <f t="shared" si="137"/>
        <v>0</v>
      </c>
      <c r="K301" s="504"/>
      <c r="L301" s="505"/>
      <c r="M301" s="482">
        <f t="shared" si="138"/>
        <v>0</v>
      </c>
      <c r="N301" s="504"/>
      <c r="O301" s="505"/>
      <c r="P301" s="482">
        <f t="shared" si="139"/>
        <v>0</v>
      </c>
      <c r="Q301" s="504"/>
      <c r="R301" s="505"/>
      <c r="S301" s="482">
        <f t="shared" si="140"/>
        <v>0</v>
      </c>
      <c r="T301" s="504"/>
      <c r="U301" s="505"/>
      <c r="V301" s="482">
        <f t="shared" si="141"/>
        <v>0</v>
      </c>
      <c r="W301" s="504"/>
      <c r="X301" s="505"/>
      <c r="Y301" s="481"/>
    </row>
    <row r="302" spans="2:25" s="461" customFormat="1" ht="15.75" customHeight="1">
      <c r="B302" s="1258"/>
      <c r="C302" s="522"/>
      <c r="D302" s="524"/>
      <c r="E302" s="540" t="s">
        <v>648</v>
      </c>
      <c r="F302" s="525" t="s">
        <v>647</v>
      </c>
      <c r="G302" s="485">
        <f t="shared" si="135"/>
        <v>0</v>
      </c>
      <c r="H302" s="484">
        <f t="shared" si="136"/>
        <v>0</v>
      </c>
      <c r="I302" s="483">
        <f t="shared" si="136"/>
        <v>0</v>
      </c>
      <c r="J302" s="482">
        <f t="shared" si="137"/>
        <v>0</v>
      </c>
      <c r="K302" s="504"/>
      <c r="L302" s="505"/>
      <c r="M302" s="482">
        <f t="shared" si="138"/>
        <v>0</v>
      </c>
      <c r="N302" s="504"/>
      <c r="O302" s="505"/>
      <c r="P302" s="482">
        <f t="shared" si="139"/>
        <v>0</v>
      </c>
      <c r="Q302" s="504"/>
      <c r="R302" s="505"/>
      <c r="S302" s="482">
        <f t="shared" si="140"/>
        <v>0</v>
      </c>
      <c r="T302" s="504"/>
      <c r="U302" s="505"/>
      <c r="V302" s="482">
        <f t="shared" si="141"/>
        <v>0</v>
      </c>
      <c r="W302" s="504"/>
      <c r="X302" s="505"/>
      <c r="Y302" s="481"/>
    </row>
    <row r="303" spans="2:25" s="461" customFormat="1" ht="15.75" customHeight="1">
      <c r="B303" s="1258"/>
      <c r="C303" s="527" t="s">
        <v>646</v>
      </c>
      <c r="D303" s="533"/>
      <c r="E303" s="1259" t="s">
        <v>645</v>
      </c>
      <c r="F303" s="1260"/>
      <c r="G303" s="476">
        <f>SUM(G296:G302)</f>
        <v>0</v>
      </c>
      <c r="H303" s="475"/>
      <c r="I303" s="474"/>
      <c r="J303" s="476">
        <f>SUM(J296:J302)</f>
        <v>0</v>
      </c>
      <c r="K303" s="475"/>
      <c r="L303" s="474"/>
      <c r="M303" s="476">
        <f>SUM(M296:M302)</f>
        <v>0</v>
      </c>
      <c r="N303" s="475"/>
      <c r="O303" s="474"/>
      <c r="P303" s="476">
        <f>SUM(P296:P302)</f>
        <v>0</v>
      </c>
      <c r="Q303" s="475"/>
      <c r="R303" s="474"/>
      <c r="S303" s="476">
        <f>SUM(S296:S302)</f>
        <v>0</v>
      </c>
      <c r="T303" s="475"/>
      <c r="U303" s="474"/>
      <c r="V303" s="476">
        <f>SUM(V296:V302)</f>
        <v>0</v>
      </c>
      <c r="W303" s="475"/>
      <c r="X303" s="474"/>
      <c r="Y303" s="473"/>
    </row>
    <row r="304" spans="2:25" s="461" customFormat="1" ht="15.75" customHeight="1">
      <c r="B304" s="1258"/>
      <c r="C304" s="534"/>
      <c r="D304" s="530">
        <f>D293</f>
        <v>0.1</v>
      </c>
      <c r="E304" s="517"/>
      <c r="F304" s="535" t="s">
        <v>644</v>
      </c>
      <c r="G304" s="480">
        <f>G303*$D$61</f>
        <v>0</v>
      </c>
      <c r="H304" s="479"/>
      <c r="I304" s="478"/>
      <c r="J304" s="480">
        <f>J303*$D$61</f>
        <v>0</v>
      </c>
      <c r="K304" s="479"/>
      <c r="L304" s="478"/>
      <c r="M304" s="480">
        <f>M303*$D$61</f>
        <v>0</v>
      </c>
      <c r="N304" s="479"/>
      <c r="O304" s="478"/>
      <c r="P304" s="480">
        <f>P303*$D$61</f>
        <v>0</v>
      </c>
      <c r="Q304" s="479"/>
      <c r="R304" s="478"/>
      <c r="S304" s="480">
        <f>S303*$D$61</f>
        <v>0</v>
      </c>
      <c r="T304" s="479"/>
      <c r="U304" s="478"/>
      <c r="V304" s="480">
        <f>V303*$D$61</f>
        <v>0</v>
      </c>
      <c r="W304" s="479"/>
      <c r="X304" s="478"/>
      <c r="Y304" s="477"/>
    </row>
    <row r="305" spans="2:25" s="461" customFormat="1" ht="15.75" customHeight="1">
      <c r="B305" s="1255" t="s">
        <v>643</v>
      </c>
      <c r="C305" s="1256"/>
      <c r="D305" s="1256"/>
      <c r="E305" s="1256"/>
      <c r="F305" s="1257"/>
      <c r="G305" s="476">
        <f>SUM(G303:G304)</f>
        <v>0</v>
      </c>
      <c r="H305" s="475"/>
      <c r="I305" s="474"/>
      <c r="J305" s="476">
        <f>SUM(J303:J304)</f>
        <v>0</v>
      </c>
      <c r="K305" s="475"/>
      <c r="L305" s="474"/>
      <c r="M305" s="476">
        <f>SUM(M303:M304)</f>
        <v>0</v>
      </c>
      <c r="N305" s="475"/>
      <c r="O305" s="474"/>
      <c r="P305" s="476">
        <f>SUM(P303:P304)</f>
        <v>0</v>
      </c>
      <c r="Q305" s="475"/>
      <c r="R305" s="474"/>
      <c r="S305" s="476">
        <f>SUM(S303:S304)</f>
        <v>0</v>
      </c>
      <c r="T305" s="475"/>
      <c r="U305" s="474"/>
      <c r="V305" s="476">
        <f>SUM(V303:V304)</f>
        <v>0</v>
      </c>
      <c r="W305" s="475"/>
      <c r="X305" s="474"/>
      <c r="Y305" s="473"/>
    </row>
    <row r="306" spans="2:25" s="461" customFormat="1" ht="15.75" customHeight="1" thickBot="1">
      <c r="B306" s="1269" t="s">
        <v>642</v>
      </c>
      <c r="C306" s="1270"/>
      <c r="D306" s="1270"/>
      <c r="E306" s="1270"/>
      <c r="F306" s="1271"/>
      <c r="G306" s="472" t="e">
        <f>SUM(J306,M306,S306,V306)</f>
        <v>#DIV/0!</v>
      </c>
      <c r="H306" s="471"/>
      <c r="I306" s="470"/>
      <c r="J306" s="472" t="e">
        <f>+J305/$G305</f>
        <v>#DIV/0!</v>
      </c>
      <c r="K306" s="471"/>
      <c r="L306" s="470"/>
      <c r="M306" s="472" t="e">
        <f>+M305/$G305</f>
        <v>#DIV/0!</v>
      </c>
      <c r="N306" s="471"/>
      <c r="O306" s="470"/>
      <c r="P306" s="472" t="e">
        <f>+P305/$G305</f>
        <v>#DIV/0!</v>
      </c>
      <c r="Q306" s="471"/>
      <c r="R306" s="470"/>
      <c r="S306" s="472" t="e">
        <f>+S305/$G305</f>
        <v>#DIV/0!</v>
      </c>
      <c r="T306" s="471"/>
      <c r="U306" s="470"/>
      <c r="V306" s="472" t="e">
        <f>+V305/$G305</f>
        <v>#DIV/0!</v>
      </c>
      <c r="W306" s="471"/>
      <c r="X306" s="470"/>
      <c r="Y306" s="462"/>
    </row>
    <row r="307" spans="2:25" s="461" customFormat="1" ht="15.75" customHeight="1">
      <c r="B307" s="536"/>
      <c r="C307" s="537" t="s">
        <v>641</v>
      </c>
      <c r="D307" s="537"/>
      <c r="E307" s="537"/>
      <c r="F307" s="537"/>
      <c r="G307" s="469">
        <f>SUM(G294,G305)</f>
        <v>0</v>
      </c>
      <c r="H307" s="468"/>
      <c r="I307" s="467"/>
      <c r="J307" s="469">
        <f>SUM(J294,J305)</f>
        <v>0</v>
      </c>
      <c r="K307" s="468"/>
      <c r="L307" s="467"/>
      <c r="M307" s="469">
        <f>SUM(M294,M305)</f>
        <v>0</v>
      </c>
      <c r="N307" s="468"/>
      <c r="O307" s="467"/>
      <c r="P307" s="469">
        <f>SUM(P294,P305)</f>
        <v>0</v>
      </c>
      <c r="Q307" s="468"/>
      <c r="R307" s="467"/>
      <c r="S307" s="469">
        <f>SUM(S294,S305)</f>
        <v>0</v>
      </c>
      <c r="T307" s="468"/>
      <c r="U307" s="467"/>
      <c r="V307" s="469">
        <f>SUM(V294,V305)</f>
        <v>0</v>
      </c>
      <c r="W307" s="468"/>
      <c r="X307" s="467"/>
      <c r="Y307" s="466"/>
    </row>
    <row r="308" spans="2:25" s="461" customFormat="1" ht="15.75" customHeight="1" thickBot="1">
      <c r="B308" s="1051"/>
      <c r="C308" s="538"/>
      <c r="D308" s="538"/>
      <c r="E308" s="538"/>
      <c r="F308" s="539" t="s">
        <v>640</v>
      </c>
      <c r="G308" s="465" t="e">
        <f>SUM(J308,M308,S308,V308)</f>
        <v>#DIV/0!</v>
      </c>
      <c r="H308" s="464"/>
      <c r="I308" s="463"/>
      <c r="J308" s="465" t="e">
        <f>+J307/$G307</f>
        <v>#DIV/0!</v>
      </c>
      <c r="K308" s="464"/>
      <c r="L308" s="463"/>
      <c r="M308" s="465" t="e">
        <f>+M307/$G307</f>
        <v>#DIV/0!</v>
      </c>
      <c r="N308" s="464"/>
      <c r="O308" s="463"/>
      <c r="P308" s="465" t="e">
        <f>+P307/$G307</f>
        <v>#DIV/0!</v>
      </c>
      <c r="Q308" s="464"/>
      <c r="R308" s="463"/>
      <c r="S308" s="465" t="e">
        <f>+S307/$G307</f>
        <v>#DIV/0!</v>
      </c>
      <c r="T308" s="464"/>
      <c r="U308" s="463"/>
      <c r="V308" s="465" t="e">
        <f>+V307/$G307</f>
        <v>#DIV/0!</v>
      </c>
      <c r="W308" s="464"/>
      <c r="X308" s="463"/>
      <c r="Y308" s="462"/>
    </row>
    <row r="309" spans="2:25" s="461" customFormat="1" ht="15.75" customHeight="1" thickBot="1">
      <c r="B309" s="555"/>
      <c r="C309" s="556"/>
      <c r="D309" s="556"/>
      <c r="E309" s="556"/>
      <c r="F309" s="557"/>
      <c r="G309" s="558"/>
      <c r="H309" s="558"/>
      <c r="I309" s="558"/>
      <c r="J309" s="558"/>
      <c r="K309" s="558"/>
      <c r="L309" s="558"/>
      <c r="M309" s="558"/>
      <c r="N309" s="558"/>
      <c r="O309" s="558"/>
      <c r="P309" s="558"/>
      <c r="Q309" s="558"/>
      <c r="R309" s="558"/>
      <c r="S309" s="558"/>
      <c r="T309" s="558"/>
      <c r="U309" s="558"/>
      <c r="V309" s="558"/>
      <c r="W309" s="558"/>
      <c r="X309" s="558"/>
      <c r="Y309" s="558"/>
    </row>
    <row r="310" spans="2:25" s="461" customFormat="1" ht="15.75" customHeight="1">
      <c r="B310" s="555"/>
      <c r="C310" s="556"/>
      <c r="D310" s="556"/>
      <c r="E310" s="556"/>
      <c r="F310" s="557"/>
      <c r="G310" s="558"/>
      <c r="H310" s="558"/>
      <c r="I310" s="558"/>
      <c r="J310" s="558"/>
      <c r="K310" s="558"/>
      <c r="L310" s="558"/>
      <c r="M310" s="558"/>
      <c r="N310" s="558"/>
      <c r="O310" s="558"/>
      <c r="P310" s="558"/>
      <c r="Q310" s="558"/>
      <c r="R310" s="558"/>
      <c r="S310" s="558"/>
      <c r="T310" s="558"/>
      <c r="U310" s="1246" t="s">
        <v>168</v>
      </c>
      <c r="V310" s="1247"/>
      <c r="W310" s="1247"/>
      <c r="X310" s="1247"/>
      <c r="Y310" s="1248"/>
    </row>
    <row r="311" spans="2:25" s="461" customFormat="1" ht="15.75" customHeight="1" thickBot="1">
      <c r="B311" s="555"/>
      <c r="C311" s="556"/>
      <c r="D311" s="556"/>
      <c r="E311" s="556"/>
      <c r="F311" s="557"/>
      <c r="G311" s="558"/>
      <c r="H311" s="558"/>
      <c r="I311" s="558"/>
      <c r="J311" s="558"/>
      <c r="K311" s="558"/>
      <c r="L311" s="558"/>
      <c r="M311" s="558"/>
      <c r="N311" s="558"/>
      <c r="O311" s="558"/>
      <c r="P311" s="558"/>
      <c r="Q311" s="558"/>
      <c r="R311" s="558"/>
      <c r="S311" s="558"/>
      <c r="T311" s="558"/>
      <c r="U311" s="1249"/>
      <c r="V311" s="1250"/>
      <c r="W311" s="1250"/>
      <c r="X311" s="1250"/>
      <c r="Y311" s="1251"/>
    </row>
    <row r="312" spans="2:25" ht="6.75" customHeight="1"/>
    <row r="313" spans="2:25" s="461" customFormat="1" ht="20.3" customHeight="1" thickBot="1">
      <c r="B313" s="498" t="s">
        <v>678</v>
      </c>
      <c r="C313" s="497"/>
      <c r="D313" s="497"/>
      <c r="E313" s="497"/>
      <c r="F313" s="497"/>
      <c r="G313" s="496"/>
      <c r="H313" s="496"/>
      <c r="I313" s="496"/>
      <c r="J313" s="497"/>
      <c r="K313" s="497"/>
      <c r="L313" s="497"/>
      <c r="M313" s="497"/>
      <c r="N313" s="497"/>
      <c r="O313" s="497"/>
      <c r="P313" s="497"/>
      <c r="Q313" s="497"/>
      <c r="R313" s="497"/>
      <c r="S313" s="496"/>
      <c r="T313" s="496"/>
      <c r="U313" s="496"/>
      <c r="V313" s="497"/>
      <c r="W313" s="497"/>
      <c r="X313" s="497"/>
      <c r="Y313" s="496" t="s">
        <v>676</v>
      </c>
    </row>
    <row r="314" spans="2:25" s="461" customFormat="1" ht="12.9">
      <c r="B314" s="506"/>
      <c r="C314" s="1273" t="s">
        <v>675</v>
      </c>
      <c r="D314" s="1262"/>
      <c r="E314" s="1262"/>
      <c r="F314" s="1263"/>
      <c r="G314" s="1261" t="s">
        <v>674</v>
      </c>
      <c r="H314" s="1262"/>
      <c r="I314" s="1263"/>
      <c r="J314" s="1261" t="s">
        <v>731</v>
      </c>
      <c r="K314" s="1262"/>
      <c r="L314" s="1263"/>
      <c r="M314" s="1261" t="s">
        <v>732</v>
      </c>
      <c r="N314" s="1262"/>
      <c r="O314" s="1263"/>
      <c r="P314" s="1261" t="s">
        <v>733</v>
      </c>
      <c r="Q314" s="1262"/>
      <c r="R314" s="1263"/>
      <c r="S314" s="1261" t="s">
        <v>734</v>
      </c>
      <c r="T314" s="1262"/>
      <c r="U314" s="1263"/>
      <c r="V314" s="1261" t="s">
        <v>735</v>
      </c>
      <c r="W314" s="1262"/>
      <c r="X314" s="1263"/>
      <c r="Y314" s="507"/>
    </row>
    <row r="315" spans="2:25" s="461" customFormat="1" ht="12.9">
      <c r="B315" s="508"/>
      <c r="C315" s="1274"/>
      <c r="D315" s="1275"/>
      <c r="E315" s="1275"/>
      <c r="F315" s="1276"/>
      <c r="G315" s="1277"/>
      <c r="H315" s="1265"/>
      <c r="I315" s="1266"/>
      <c r="J315" s="1264"/>
      <c r="K315" s="1265"/>
      <c r="L315" s="1266"/>
      <c r="M315" s="1264"/>
      <c r="N315" s="1265"/>
      <c r="O315" s="1266"/>
      <c r="P315" s="1264"/>
      <c r="Q315" s="1265"/>
      <c r="R315" s="1266"/>
      <c r="S315" s="1264"/>
      <c r="T315" s="1265"/>
      <c r="U315" s="1266"/>
      <c r="V315" s="1264"/>
      <c r="W315" s="1265"/>
      <c r="X315" s="1266"/>
      <c r="Y315" s="509" t="s">
        <v>673</v>
      </c>
    </row>
    <row r="316" spans="2:25" s="461" customFormat="1" ht="15.75" customHeight="1" thickBot="1">
      <c r="B316" s="510"/>
      <c r="C316" s="511" t="s">
        <v>672</v>
      </c>
      <c r="D316" s="511" t="s">
        <v>671</v>
      </c>
      <c r="E316" s="512"/>
      <c r="F316" s="1052" t="s">
        <v>670</v>
      </c>
      <c r="G316" s="513" t="s">
        <v>163</v>
      </c>
      <c r="H316" s="514" t="s">
        <v>669</v>
      </c>
      <c r="I316" s="515" t="s">
        <v>668</v>
      </c>
      <c r="J316" s="513" t="s">
        <v>163</v>
      </c>
      <c r="K316" s="514" t="s">
        <v>669</v>
      </c>
      <c r="L316" s="515" t="s">
        <v>668</v>
      </c>
      <c r="M316" s="513" t="s">
        <v>163</v>
      </c>
      <c r="N316" s="514" t="s">
        <v>669</v>
      </c>
      <c r="O316" s="515" t="s">
        <v>668</v>
      </c>
      <c r="P316" s="513" t="s">
        <v>163</v>
      </c>
      <c r="Q316" s="514" t="s">
        <v>669</v>
      </c>
      <c r="R316" s="515" t="s">
        <v>668</v>
      </c>
      <c r="S316" s="513" t="s">
        <v>163</v>
      </c>
      <c r="T316" s="514" t="s">
        <v>669</v>
      </c>
      <c r="U316" s="515" t="s">
        <v>668</v>
      </c>
      <c r="V316" s="513" t="s">
        <v>163</v>
      </c>
      <c r="W316" s="514" t="s">
        <v>669</v>
      </c>
      <c r="X316" s="515" t="s">
        <v>668</v>
      </c>
      <c r="Y316" s="516"/>
    </row>
    <row r="317" spans="2:25" s="461" customFormat="1" ht="15.75" customHeight="1">
      <c r="B317" s="1258" t="s">
        <v>667</v>
      </c>
      <c r="C317" s="517" t="s">
        <v>662</v>
      </c>
      <c r="D317" s="517" t="s">
        <v>661</v>
      </c>
      <c r="E317" s="518" t="s">
        <v>660</v>
      </c>
      <c r="F317" s="519" t="s">
        <v>659</v>
      </c>
      <c r="G317" s="487">
        <f t="shared" ref="G317:G323" si="142">SUM(H317:I317)</f>
        <v>0</v>
      </c>
      <c r="H317" s="488">
        <f t="shared" ref="H317:I323" si="143">SUM(K317,N317,T317,W317)</f>
        <v>0</v>
      </c>
      <c r="I317" s="488">
        <f t="shared" si="143"/>
        <v>0</v>
      </c>
      <c r="J317" s="487">
        <f t="shared" ref="J317:J323" si="144">SUM(K317:L317)</f>
        <v>0</v>
      </c>
      <c r="K317" s="502"/>
      <c r="L317" s="503"/>
      <c r="M317" s="487">
        <f t="shared" ref="M317:M323" si="145">SUM(N317:O317)</f>
        <v>0</v>
      </c>
      <c r="N317" s="502"/>
      <c r="O317" s="503"/>
      <c r="P317" s="487">
        <f t="shared" ref="P317:P323" si="146">SUM(Q317:R317)</f>
        <v>0</v>
      </c>
      <c r="Q317" s="502"/>
      <c r="R317" s="503"/>
      <c r="S317" s="487">
        <f t="shared" ref="S317:S323" si="147">SUM(T317:U317)</f>
        <v>0</v>
      </c>
      <c r="T317" s="502"/>
      <c r="U317" s="503"/>
      <c r="V317" s="487">
        <f t="shared" ref="V317:V323" si="148">SUM(W317:X317)</f>
        <v>0</v>
      </c>
      <c r="W317" s="502"/>
      <c r="X317" s="503"/>
      <c r="Y317" s="486"/>
    </row>
    <row r="318" spans="2:25" s="461" customFormat="1" ht="15.75" customHeight="1">
      <c r="B318" s="1258"/>
      <c r="C318" s="522"/>
      <c r="D318" s="522"/>
      <c r="E318" s="540" t="s">
        <v>658</v>
      </c>
      <c r="F318" s="523" t="s">
        <v>657</v>
      </c>
      <c r="G318" s="485">
        <f t="shared" si="142"/>
        <v>0</v>
      </c>
      <c r="H318" s="484">
        <f t="shared" si="143"/>
        <v>0</v>
      </c>
      <c r="I318" s="483">
        <f t="shared" si="143"/>
        <v>0</v>
      </c>
      <c r="J318" s="482">
        <f t="shared" si="144"/>
        <v>0</v>
      </c>
      <c r="K318" s="504"/>
      <c r="L318" s="505"/>
      <c r="M318" s="482">
        <f t="shared" si="145"/>
        <v>0</v>
      </c>
      <c r="N318" s="504"/>
      <c r="O318" s="505"/>
      <c r="P318" s="482">
        <f t="shared" si="146"/>
        <v>0</v>
      </c>
      <c r="Q318" s="504"/>
      <c r="R318" s="505"/>
      <c r="S318" s="482">
        <f t="shared" si="147"/>
        <v>0</v>
      </c>
      <c r="T318" s="504"/>
      <c r="U318" s="505"/>
      <c r="V318" s="482">
        <f t="shared" si="148"/>
        <v>0</v>
      </c>
      <c r="W318" s="504"/>
      <c r="X318" s="505"/>
      <c r="Y318" s="481"/>
    </row>
    <row r="319" spans="2:25" s="461" customFormat="1" ht="15.75" customHeight="1">
      <c r="B319" s="1258"/>
      <c r="C319" s="522"/>
      <c r="D319" s="524"/>
      <c r="E319" s="540" t="s">
        <v>656</v>
      </c>
      <c r="F319" s="523" t="s">
        <v>655</v>
      </c>
      <c r="G319" s="485">
        <f t="shared" si="142"/>
        <v>0</v>
      </c>
      <c r="H319" s="484">
        <f t="shared" si="143"/>
        <v>0</v>
      </c>
      <c r="I319" s="483">
        <f t="shared" si="143"/>
        <v>0</v>
      </c>
      <c r="J319" s="482">
        <f t="shared" si="144"/>
        <v>0</v>
      </c>
      <c r="K319" s="504"/>
      <c r="L319" s="505"/>
      <c r="M319" s="482">
        <f t="shared" si="145"/>
        <v>0</v>
      </c>
      <c r="N319" s="504"/>
      <c r="O319" s="505"/>
      <c r="P319" s="482">
        <f t="shared" si="146"/>
        <v>0</v>
      </c>
      <c r="Q319" s="504"/>
      <c r="R319" s="505"/>
      <c r="S319" s="482">
        <f t="shared" si="147"/>
        <v>0</v>
      </c>
      <c r="T319" s="504"/>
      <c r="U319" s="505"/>
      <c r="V319" s="482">
        <f t="shared" si="148"/>
        <v>0</v>
      </c>
      <c r="W319" s="504"/>
      <c r="X319" s="505"/>
      <c r="Y319" s="481"/>
    </row>
    <row r="320" spans="2:25" s="461" customFormat="1" ht="15.75" customHeight="1">
      <c r="B320" s="1258"/>
      <c r="C320" s="522"/>
      <c r="D320" s="524"/>
      <c r="E320" s="540" t="s">
        <v>654</v>
      </c>
      <c r="F320" s="523" t="s">
        <v>653</v>
      </c>
      <c r="G320" s="485">
        <f t="shared" si="142"/>
        <v>0</v>
      </c>
      <c r="H320" s="484">
        <f t="shared" si="143"/>
        <v>0</v>
      </c>
      <c r="I320" s="483">
        <f t="shared" si="143"/>
        <v>0</v>
      </c>
      <c r="J320" s="482">
        <f t="shared" si="144"/>
        <v>0</v>
      </c>
      <c r="K320" s="504"/>
      <c r="L320" s="505"/>
      <c r="M320" s="482">
        <f t="shared" si="145"/>
        <v>0</v>
      </c>
      <c r="N320" s="504"/>
      <c r="O320" s="505"/>
      <c r="P320" s="482">
        <f t="shared" si="146"/>
        <v>0</v>
      </c>
      <c r="Q320" s="504"/>
      <c r="R320" s="505"/>
      <c r="S320" s="482">
        <f t="shared" si="147"/>
        <v>0</v>
      </c>
      <c r="T320" s="504"/>
      <c r="U320" s="505"/>
      <c r="V320" s="482">
        <f t="shared" si="148"/>
        <v>0</v>
      </c>
      <c r="W320" s="504"/>
      <c r="X320" s="505"/>
      <c r="Y320" s="481"/>
    </row>
    <row r="321" spans="2:25" s="461" customFormat="1" ht="15.75" customHeight="1">
      <c r="B321" s="1258"/>
      <c r="C321" s="522"/>
      <c r="D321" s="524"/>
      <c r="E321" s="540" t="s">
        <v>652</v>
      </c>
      <c r="F321" s="525" t="s">
        <v>651</v>
      </c>
      <c r="G321" s="485">
        <f t="shared" si="142"/>
        <v>0</v>
      </c>
      <c r="H321" s="484">
        <f t="shared" si="143"/>
        <v>0</v>
      </c>
      <c r="I321" s="483">
        <f t="shared" si="143"/>
        <v>0</v>
      </c>
      <c r="J321" s="482">
        <f t="shared" si="144"/>
        <v>0</v>
      </c>
      <c r="K321" s="504"/>
      <c r="L321" s="505"/>
      <c r="M321" s="482">
        <f t="shared" si="145"/>
        <v>0</v>
      </c>
      <c r="N321" s="504"/>
      <c r="O321" s="505"/>
      <c r="P321" s="482">
        <f t="shared" si="146"/>
        <v>0</v>
      </c>
      <c r="Q321" s="504"/>
      <c r="R321" s="505"/>
      <c r="S321" s="482">
        <f t="shared" si="147"/>
        <v>0</v>
      </c>
      <c r="T321" s="504"/>
      <c r="U321" s="505"/>
      <c r="V321" s="482">
        <f t="shared" si="148"/>
        <v>0</v>
      </c>
      <c r="W321" s="504"/>
      <c r="X321" s="505"/>
      <c r="Y321" s="481"/>
    </row>
    <row r="322" spans="2:25" s="461" customFormat="1" ht="15.75" customHeight="1">
      <c r="B322" s="1258"/>
      <c r="C322" s="522"/>
      <c r="D322" s="524"/>
      <c r="E322" s="540" t="s">
        <v>650</v>
      </c>
      <c r="F322" s="525" t="s">
        <v>649</v>
      </c>
      <c r="G322" s="485">
        <f t="shared" si="142"/>
        <v>0</v>
      </c>
      <c r="H322" s="484">
        <f t="shared" si="143"/>
        <v>0</v>
      </c>
      <c r="I322" s="483">
        <f t="shared" si="143"/>
        <v>0</v>
      </c>
      <c r="J322" s="482">
        <f t="shared" si="144"/>
        <v>0</v>
      </c>
      <c r="K322" s="504"/>
      <c r="L322" s="505"/>
      <c r="M322" s="482">
        <f t="shared" si="145"/>
        <v>0</v>
      </c>
      <c r="N322" s="504"/>
      <c r="O322" s="505"/>
      <c r="P322" s="482">
        <f t="shared" si="146"/>
        <v>0</v>
      </c>
      <c r="Q322" s="504"/>
      <c r="R322" s="505"/>
      <c r="S322" s="482">
        <f t="shared" si="147"/>
        <v>0</v>
      </c>
      <c r="T322" s="504"/>
      <c r="U322" s="505"/>
      <c r="V322" s="482">
        <f t="shared" si="148"/>
        <v>0</v>
      </c>
      <c r="W322" s="504"/>
      <c r="X322" s="505"/>
      <c r="Y322" s="481"/>
    </row>
    <row r="323" spans="2:25" s="461" customFormat="1" ht="15.75" customHeight="1">
      <c r="B323" s="1258"/>
      <c r="C323" s="522"/>
      <c r="D323" s="526"/>
      <c r="E323" s="540" t="s">
        <v>648</v>
      </c>
      <c r="F323" s="525" t="s">
        <v>647</v>
      </c>
      <c r="G323" s="485">
        <f t="shared" si="142"/>
        <v>0</v>
      </c>
      <c r="H323" s="484">
        <f t="shared" si="143"/>
        <v>0</v>
      </c>
      <c r="I323" s="483">
        <f t="shared" si="143"/>
        <v>0</v>
      </c>
      <c r="J323" s="482">
        <f t="shared" si="144"/>
        <v>0</v>
      </c>
      <c r="K323" s="504"/>
      <c r="L323" s="505"/>
      <c r="M323" s="482">
        <f t="shared" si="145"/>
        <v>0</v>
      </c>
      <c r="N323" s="504"/>
      <c r="O323" s="505"/>
      <c r="P323" s="482">
        <f t="shared" si="146"/>
        <v>0</v>
      </c>
      <c r="Q323" s="504"/>
      <c r="R323" s="505"/>
      <c r="S323" s="482">
        <f t="shared" si="147"/>
        <v>0</v>
      </c>
      <c r="T323" s="504"/>
      <c r="U323" s="505"/>
      <c r="V323" s="482">
        <f t="shared" si="148"/>
        <v>0</v>
      </c>
      <c r="W323" s="504"/>
      <c r="X323" s="505"/>
      <c r="Y323" s="481"/>
    </row>
    <row r="324" spans="2:25" s="461" customFormat="1" ht="15.75" customHeight="1">
      <c r="B324" s="1258"/>
      <c r="C324" s="527" t="s">
        <v>646</v>
      </c>
      <c r="D324" s="528"/>
      <c r="E324" s="1253" t="s">
        <v>645</v>
      </c>
      <c r="F324" s="1254"/>
      <c r="G324" s="476">
        <f t="shared" ref="G324:X324" si="149">SUM(G317:G323)</f>
        <v>0</v>
      </c>
      <c r="H324" s="490">
        <f t="shared" si="149"/>
        <v>0</v>
      </c>
      <c r="I324" s="495">
        <f t="shared" si="149"/>
        <v>0</v>
      </c>
      <c r="J324" s="476">
        <f t="shared" si="149"/>
        <v>0</v>
      </c>
      <c r="K324" s="490">
        <f t="shared" si="149"/>
        <v>0</v>
      </c>
      <c r="L324" s="495">
        <f t="shared" si="149"/>
        <v>0</v>
      </c>
      <c r="M324" s="476">
        <f t="shared" si="149"/>
        <v>0</v>
      </c>
      <c r="N324" s="490">
        <f t="shared" si="149"/>
        <v>0</v>
      </c>
      <c r="O324" s="495">
        <f t="shared" si="149"/>
        <v>0</v>
      </c>
      <c r="P324" s="476">
        <f t="shared" si="149"/>
        <v>0</v>
      </c>
      <c r="Q324" s="490">
        <f t="shared" si="149"/>
        <v>0</v>
      </c>
      <c r="R324" s="495">
        <f t="shared" si="149"/>
        <v>0</v>
      </c>
      <c r="S324" s="476">
        <f t="shared" si="149"/>
        <v>0</v>
      </c>
      <c r="T324" s="490">
        <f t="shared" si="149"/>
        <v>0</v>
      </c>
      <c r="U324" s="495">
        <f t="shared" si="149"/>
        <v>0</v>
      </c>
      <c r="V324" s="476">
        <f t="shared" si="149"/>
        <v>0</v>
      </c>
      <c r="W324" s="490">
        <f t="shared" si="149"/>
        <v>0</v>
      </c>
      <c r="X324" s="495">
        <f t="shared" si="149"/>
        <v>0</v>
      </c>
      <c r="Y324" s="473"/>
    </row>
    <row r="325" spans="2:25" s="461" customFormat="1" ht="15.75" customHeight="1">
      <c r="B325" s="1258"/>
      <c r="C325" s="529"/>
      <c r="D325" s="530">
        <v>0.1</v>
      </c>
      <c r="E325" s="531"/>
      <c r="F325" s="532" t="s">
        <v>666</v>
      </c>
      <c r="G325" s="494">
        <f t="shared" ref="G325:X325" si="150">G324*$D$33</f>
        <v>0</v>
      </c>
      <c r="H325" s="493">
        <f t="shared" si="150"/>
        <v>0</v>
      </c>
      <c r="I325" s="492">
        <f t="shared" si="150"/>
        <v>0</v>
      </c>
      <c r="J325" s="494">
        <f t="shared" si="150"/>
        <v>0</v>
      </c>
      <c r="K325" s="493">
        <f t="shared" si="150"/>
        <v>0</v>
      </c>
      <c r="L325" s="492">
        <f t="shared" si="150"/>
        <v>0</v>
      </c>
      <c r="M325" s="494">
        <f t="shared" si="150"/>
        <v>0</v>
      </c>
      <c r="N325" s="493">
        <f t="shared" si="150"/>
        <v>0</v>
      </c>
      <c r="O325" s="492">
        <f t="shared" si="150"/>
        <v>0</v>
      </c>
      <c r="P325" s="494">
        <f t="shared" si="150"/>
        <v>0</v>
      </c>
      <c r="Q325" s="493">
        <f t="shared" si="150"/>
        <v>0</v>
      </c>
      <c r="R325" s="492">
        <f t="shared" si="150"/>
        <v>0</v>
      </c>
      <c r="S325" s="494">
        <f t="shared" si="150"/>
        <v>0</v>
      </c>
      <c r="T325" s="493">
        <f t="shared" si="150"/>
        <v>0</v>
      </c>
      <c r="U325" s="492">
        <f t="shared" si="150"/>
        <v>0</v>
      </c>
      <c r="V325" s="494">
        <f t="shared" si="150"/>
        <v>0</v>
      </c>
      <c r="W325" s="493">
        <f t="shared" si="150"/>
        <v>0</v>
      </c>
      <c r="X325" s="492">
        <f t="shared" si="150"/>
        <v>0</v>
      </c>
      <c r="Y325" s="491"/>
    </row>
    <row r="326" spans="2:25" s="461" customFormat="1" ht="15.75" customHeight="1">
      <c r="B326" s="1255" t="s">
        <v>665</v>
      </c>
      <c r="C326" s="1256"/>
      <c r="D326" s="1256"/>
      <c r="E326" s="1256"/>
      <c r="F326" s="1257"/>
      <c r="G326" s="476">
        <f t="shared" ref="G326:X326" si="151">SUM(G324:G325)</f>
        <v>0</v>
      </c>
      <c r="H326" s="490">
        <f t="shared" si="151"/>
        <v>0</v>
      </c>
      <c r="I326" s="489">
        <f t="shared" si="151"/>
        <v>0</v>
      </c>
      <c r="J326" s="476">
        <f t="shared" si="151"/>
        <v>0</v>
      </c>
      <c r="K326" s="490">
        <f t="shared" si="151"/>
        <v>0</v>
      </c>
      <c r="L326" s="489">
        <f t="shared" si="151"/>
        <v>0</v>
      </c>
      <c r="M326" s="476">
        <f t="shared" si="151"/>
        <v>0</v>
      </c>
      <c r="N326" s="490">
        <f t="shared" si="151"/>
        <v>0</v>
      </c>
      <c r="O326" s="489">
        <f t="shared" si="151"/>
        <v>0</v>
      </c>
      <c r="P326" s="476">
        <f t="shared" si="151"/>
        <v>0</v>
      </c>
      <c r="Q326" s="490">
        <f t="shared" si="151"/>
        <v>0</v>
      </c>
      <c r="R326" s="489">
        <f t="shared" si="151"/>
        <v>0</v>
      </c>
      <c r="S326" s="476">
        <f t="shared" si="151"/>
        <v>0</v>
      </c>
      <c r="T326" s="490">
        <f t="shared" si="151"/>
        <v>0</v>
      </c>
      <c r="U326" s="489">
        <f t="shared" si="151"/>
        <v>0</v>
      </c>
      <c r="V326" s="476">
        <f t="shared" si="151"/>
        <v>0</v>
      </c>
      <c r="W326" s="490">
        <f t="shared" si="151"/>
        <v>0</v>
      </c>
      <c r="X326" s="489">
        <f t="shared" si="151"/>
        <v>0</v>
      </c>
      <c r="Y326" s="473"/>
    </row>
    <row r="327" spans="2:25" s="461" customFormat="1" ht="15.75" customHeight="1" thickBot="1">
      <c r="B327" s="1269" t="s">
        <v>664</v>
      </c>
      <c r="C327" s="1270"/>
      <c r="D327" s="1270"/>
      <c r="E327" s="1270"/>
      <c r="F327" s="1271"/>
      <c r="G327" s="465" t="e">
        <f>SUM(J327,M327,S327,V327)</f>
        <v>#DIV/0!</v>
      </c>
      <c r="H327" s="464"/>
      <c r="I327" s="463"/>
      <c r="J327" s="465" t="e">
        <f>+J326/$G326</f>
        <v>#DIV/0!</v>
      </c>
      <c r="K327" s="464"/>
      <c r="L327" s="463"/>
      <c r="M327" s="465" t="e">
        <f>+M326/$G326</f>
        <v>#DIV/0!</v>
      </c>
      <c r="N327" s="464"/>
      <c r="O327" s="463"/>
      <c r="P327" s="465" t="e">
        <f>+P326/$G326</f>
        <v>#DIV/0!</v>
      </c>
      <c r="Q327" s="464"/>
      <c r="R327" s="463"/>
      <c r="S327" s="465" t="e">
        <f>+S326/$G326</f>
        <v>#DIV/0!</v>
      </c>
      <c r="T327" s="464"/>
      <c r="U327" s="463"/>
      <c r="V327" s="465" t="e">
        <f>+V326/$G326</f>
        <v>#DIV/0!</v>
      </c>
      <c r="W327" s="464"/>
      <c r="X327" s="463"/>
      <c r="Y327" s="462"/>
    </row>
    <row r="328" spans="2:25" s="461" customFormat="1" ht="15.75" customHeight="1">
      <c r="B328" s="1258" t="s">
        <v>663</v>
      </c>
      <c r="C328" s="517" t="s">
        <v>662</v>
      </c>
      <c r="D328" s="517" t="s">
        <v>661</v>
      </c>
      <c r="E328" s="518" t="s">
        <v>660</v>
      </c>
      <c r="F328" s="519" t="s">
        <v>659</v>
      </c>
      <c r="G328" s="487">
        <f t="shared" ref="G328:G334" si="152">SUM(H328:I328)</f>
        <v>0</v>
      </c>
      <c r="H328" s="488">
        <f t="shared" ref="H328:I334" si="153">SUM(K328,N328,T328,W328)</f>
        <v>0</v>
      </c>
      <c r="I328" s="488">
        <f t="shared" si="153"/>
        <v>0</v>
      </c>
      <c r="J328" s="487">
        <f t="shared" ref="J328:J334" si="154">SUM(K328:L328)</f>
        <v>0</v>
      </c>
      <c r="K328" s="502"/>
      <c r="L328" s="503"/>
      <c r="M328" s="487">
        <f t="shared" ref="M328:M334" si="155">SUM(N328:O328)</f>
        <v>0</v>
      </c>
      <c r="N328" s="502"/>
      <c r="O328" s="503"/>
      <c r="P328" s="487">
        <f t="shared" ref="P328:P334" si="156">SUM(Q328:R328)</f>
        <v>0</v>
      </c>
      <c r="Q328" s="502"/>
      <c r="R328" s="503"/>
      <c r="S328" s="487">
        <f t="shared" ref="S328:S334" si="157">SUM(T328:U328)</f>
        <v>0</v>
      </c>
      <c r="T328" s="543"/>
      <c r="U328" s="503"/>
      <c r="V328" s="487">
        <f t="shared" ref="V328:V334" si="158">SUM(W328:X328)</f>
        <v>0</v>
      </c>
      <c r="W328" s="502"/>
      <c r="X328" s="503"/>
      <c r="Y328" s="486"/>
    </row>
    <row r="329" spans="2:25" s="461" customFormat="1" ht="15.75" customHeight="1">
      <c r="B329" s="1258"/>
      <c r="C329" s="522"/>
      <c r="D329" s="522"/>
      <c r="E329" s="540" t="s">
        <v>658</v>
      </c>
      <c r="F329" s="523" t="s">
        <v>657</v>
      </c>
      <c r="G329" s="485">
        <f t="shared" si="152"/>
        <v>0</v>
      </c>
      <c r="H329" s="484">
        <f t="shared" si="153"/>
        <v>0</v>
      </c>
      <c r="I329" s="483">
        <f t="shared" si="153"/>
        <v>0</v>
      </c>
      <c r="J329" s="482">
        <f t="shared" si="154"/>
        <v>0</v>
      </c>
      <c r="K329" s="504"/>
      <c r="L329" s="505"/>
      <c r="M329" s="482">
        <f t="shared" si="155"/>
        <v>0</v>
      </c>
      <c r="N329" s="504"/>
      <c r="O329" s="505"/>
      <c r="P329" s="482">
        <f t="shared" si="156"/>
        <v>0</v>
      </c>
      <c r="Q329" s="504"/>
      <c r="R329" s="505"/>
      <c r="S329" s="482">
        <f t="shared" si="157"/>
        <v>0</v>
      </c>
      <c r="T329" s="504"/>
      <c r="U329" s="505"/>
      <c r="V329" s="482">
        <f t="shared" si="158"/>
        <v>0</v>
      </c>
      <c r="W329" s="504"/>
      <c r="X329" s="505"/>
      <c r="Y329" s="481"/>
    </row>
    <row r="330" spans="2:25" s="461" customFormat="1" ht="15.75" customHeight="1">
      <c r="B330" s="1258"/>
      <c r="C330" s="522"/>
      <c r="D330" s="524"/>
      <c r="E330" s="540" t="s">
        <v>656</v>
      </c>
      <c r="F330" s="523" t="s">
        <v>655</v>
      </c>
      <c r="G330" s="485">
        <f t="shared" si="152"/>
        <v>0</v>
      </c>
      <c r="H330" s="484">
        <f t="shared" si="153"/>
        <v>0</v>
      </c>
      <c r="I330" s="483">
        <f t="shared" si="153"/>
        <v>0</v>
      </c>
      <c r="J330" s="482">
        <f t="shared" si="154"/>
        <v>0</v>
      </c>
      <c r="K330" s="504"/>
      <c r="L330" s="505"/>
      <c r="M330" s="482">
        <f t="shared" si="155"/>
        <v>0</v>
      </c>
      <c r="N330" s="504"/>
      <c r="O330" s="505"/>
      <c r="P330" s="482">
        <f t="shared" si="156"/>
        <v>0</v>
      </c>
      <c r="Q330" s="504"/>
      <c r="R330" s="505"/>
      <c r="S330" s="482">
        <f t="shared" si="157"/>
        <v>0</v>
      </c>
      <c r="T330" s="504"/>
      <c r="U330" s="505"/>
      <c r="V330" s="482">
        <f t="shared" si="158"/>
        <v>0</v>
      </c>
      <c r="W330" s="504"/>
      <c r="X330" s="505"/>
      <c r="Y330" s="481"/>
    </row>
    <row r="331" spans="2:25" s="461" customFormat="1" ht="15.75" customHeight="1">
      <c r="B331" s="1258"/>
      <c r="C331" s="522"/>
      <c r="D331" s="524"/>
      <c r="E331" s="540" t="s">
        <v>654</v>
      </c>
      <c r="F331" s="523" t="s">
        <v>653</v>
      </c>
      <c r="G331" s="485">
        <f t="shared" si="152"/>
        <v>0</v>
      </c>
      <c r="H331" s="484">
        <f t="shared" si="153"/>
        <v>0</v>
      </c>
      <c r="I331" s="483">
        <f t="shared" si="153"/>
        <v>0</v>
      </c>
      <c r="J331" s="482">
        <f t="shared" si="154"/>
        <v>0</v>
      </c>
      <c r="K331" s="504"/>
      <c r="L331" s="505"/>
      <c r="M331" s="482">
        <f t="shared" si="155"/>
        <v>0</v>
      </c>
      <c r="N331" s="504"/>
      <c r="O331" s="505"/>
      <c r="P331" s="482">
        <f t="shared" si="156"/>
        <v>0</v>
      </c>
      <c r="Q331" s="504"/>
      <c r="R331" s="505"/>
      <c r="S331" s="482">
        <f t="shared" si="157"/>
        <v>0</v>
      </c>
      <c r="T331" s="504"/>
      <c r="U331" s="505"/>
      <c r="V331" s="482">
        <f t="shared" si="158"/>
        <v>0</v>
      </c>
      <c r="W331" s="504"/>
      <c r="X331" s="505"/>
      <c r="Y331" s="481"/>
    </row>
    <row r="332" spans="2:25" s="461" customFormat="1" ht="15.75" customHeight="1">
      <c r="B332" s="1258"/>
      <c r="C332" s="522"/>
      <c r="D332" s="524"/>
      <c r="E332" s="540" t="s">
        <v>652</v>
      </c>
      <c r="F332" s="525" t="s">
        <v>651</v>
      </c>
      <c r="G332" s="485">
        <f t="shared" si="152"/>
        <v>0</v>
      </c>
      <c r="H332" s="484">
        <f t="shared" si="153"/>
        <v>0</v>
      </c>
      <c r="I332" s="483">
        <f t="shared" si="153"/>
        <v>0</v>
      </c>
      <c r="J332" s="482">
        <f t="shared" si="154"/>
        <v>0</v>
      </c>
      <c r="K332" s="504"/>
      <c r="L332" s="505"/>
      <c r="M332" s="482">
        <f t="shared" si="155"/>
        <v>0</v>
      </c>
      <c r="N332" s="504"/>
      <c r="O332" s="505"/>
      <c r="P332" s="482">
        <f t="shared" si="156"/>
        <v>0</v>
      </c>
      <c r="Q332" s="504"/>
      <c r="R332" s="505"/>
      <c r="S332" s="482">
        <f t="shared" si="157"/>
        <v>0</v>
      </c>
      <c r="T332" s="504"/>
      <c r="U332" s="505"/>
      <c r="V332" s="482">
        <f t="shared" si="158"/>
        <v>0</v>
      </c>
      <c r="W332" s="504"/>
      <c r="X332" s="505"/>
      <c r="Y332" s="481"/>
    </row>
    <row r="333" spans="2:25" s="461" customFormat="1" ht="15.75" customHeight="1">
      <c r="B333" s="1258"/>
      <c r="C333" s="522"/>
      <c r="D333" s="524"/>
      <c r="E333" s="540" t="s">
        <v>650</v>
      </c>
      <c r="F333" s="525" t="s">
        <v>649</v>
      </c>
      <c r="G333" s="485">
        <f t="shared" si="152"/>
        <v>0</v>
      </c>
      <c r="H333" s="484">
        <f t="shared" si="153"/>
        <v>0</v>
      </c>
      <c r="I333" s="483">
        <f t="shared" si="153"/>
        <v>0</v>
      </c>
      <c r="J333" s="482">
        <f t="shared" si="154"/>
        <v>0</v>
      </c>
      <c r="K333" s="504"/>
      <c r="L333" s="505"/>
      <c r="M333" s="482">
        <f t="shared" si="155"/>
        <v>0</v>
      </c>
      <c r="N333" s="504"/>
      <c r="O333" s="505"/>
      <c r="P333" s="482">
        <f t="shared" si="156"/>
        <v>0</v>
      </c>
      <c r="Q333" s="504"/>
      <c r="R333" s="505"/>
      <c r="S333" s="482">
        <f t="shared" si="157"/>
        <v>0</v>
      </c>
      <c r="T333" s="504"/>
      <c r="U333" s="505"/>
      <c r="V333" s="482">
        <f t="shared" si="158"/>
        <v>0</v>
      </c>
      <c r="W333" s="504"/>
      <c r="X333" s="505"/>
      <c r="Y333" s="481"/>
    </row>
    <row r="334" spans="2:25" s="461" customFormat="1" ht="15.75" customHeight="1">
      <c r="B334" s="1258"/>
      <c r="C334" s="522"/>
      <c r="D334" s="524"/>
      <c r="E334" s="540" t="s">
        <v>648</v>
      </c>
      <c r="F334" s="525" t="s">
        <v>647</v>
      </c>
      <c r="G334" s="485">
        <f t="shared" si="152"/>
        <v>0</v>
      </c>
      <c r="H334" s="484">
        <f t="shared" si="153"/>
        <v>0</v>
      </c>
      <c r="I334" s="483">
        <f t="shared" si="153"/>
        <v>0</v>
      </c>
      <c r="J334" s="482">
        <f t="shared" si="154"/>
        <v>0</v>
      </c>
      <c r="K334" s="504"/>
      <c r="L334" s="505"/>
      <c r="M334" s="482">
        <f t="shared" si="155"/>
        <v>0</v>
      </c>
      <c r="N334" s="504"/>
      <c r="O334" s="505"/>
      <c r="P334" s="482">
        <f t="shared" si="156"/>
        <v>0</v>
      </c>
      <c r="Q334" s="504"/>
      <c r="R334" s="505"/>
      <c r="S334" s="482">
        <f t="shared" si="157"/>
        <v>0</v>
      </c>
      <c r="T334" s="504"/>
      <c r="U334" s="505"/>
      <c r="V334" s="482">
        <f t="shared" si="158"/>
        <v>0</v>
      </c>
      <c r="W334" s="504"/>
      <c r="X334" s="505"/>
      <c r="Y334" s="481"/>
    </row>
    <row r="335" spans="2:25" s="461" customFormat="1" ht="15.75" customHeight="1">
      <c r="B335" s="1258"/>
      <c r="C335" s="527" t="s">
        <v>646</v>
      </c>
      <c r="D335" s="533"/>
      <c r="E335" s="1259" t="s">
        <v>645</v>
      </c>
      <c r="F335" s="1260"/>
      <c r="G335" s="476">
        <f>SUM(G328:G334)</f>
        <v>0</v>
      </c>
      <c r="H335" s="475"/>
      <c r="I335" s="474"/>
      <c r="J335" s="476">
        <f>SUM(J328:J334)</f>
        <v>0</v>
      </c>
      <c r="K335" s="475"/>
      <c r="L335" s="474"/>
      <c r="M335" s="476">
        <f>SUM(M328:M334)</f>
        <v>0</v>
      </c>
      <c r="N335" s="475"/>
      <c r="O335" s="474"/>
      <c r="P335" s="476">
        <f>SUM(P328:P334)</f>
        <v>0</v>
      </c>
      <c r="Q335" s="475"/>
      <c r="R335" s="474"/>
      <c r="S335" s="476">
        <f>SUM(S328:S334)</f>
        <v>0</v>
      </c>
      <c r="T335" s="475"/>
      <c r="U335" s="474"/>
      <c r="V335" s="476">
        <f>SUM(V328:V334)</f>
        <v>0</v>
      </c>
      <c r="W335" s="475"/>
      <c r="X335" s="474"/>
      <c r="Y335" s="473"/>
    </row>
    <row r="336" spans="2:25" s="461" customFormat="1" ht="15.75" customHeight="1">
      <c r="B336" s="1258"/>
      <c r="C336" s="534"/>
      <c r="D336" s="530">
        <f>D325</f>
        <v>0.1</v>
      </c>
      <c r="E336" s="517"/>
      <c r="F336" s="535" t="s">
        <v>644</v>
      </c>
      <c r="G336" s="480">
        <f>G335*$D$61</f>
        <v>0</v>
      </c>
      <c r="H336" s="479"/>
      <c r="I336" s="478"/>
      <c r="J336" s="480">
        <f>J335*$D$61</f>
        <v>0</v>
      </c>
      <c r="K336" s="479"/>
      <c r="L336" s="478"/>
      <c r="M336" s="480">
        <f>M335*$D$61</f>
        <v>0</v>
      </c>
      <c r="N336" s="479"/>
      <c r="O336" s="478"/>
      <c r="P336" s="480">
        <f>P335*$D$61</f>
        <v>0</v>
      </c>
      <c r="Q336" s="479"/>
      <c r="R336" s="478"/>
      <c r="S336" s="480">
        <f>S335*$D$61</f>
        <v>0</v>
      </c>
      <c r="T336" s="479"/>
      <c r="U336" s="478"/>
      <c r="V336" s="480">
        <f>V335*$D$61</f>
        <v>0</v>
      </c>
      <c r="W336" s="479"/>
      <c r="X336" s="478"/>
      <c r="Y336" s="477"/>
    </row>
    <row r="337" spans="2:25" s="461" customFormat="1" ht="15.75" customHeight="1">
      <c r="B337" s="1255" t="s">
        <v>643</v>
      </c>
      <c r="C337" s="1256"/>
      <c r="D337" s="1256"/>
      <c r="E337" s="1256"/>
      <c r="F337" s="1257"/>
      <c r="G337" s="476">
        <f>SUM(G335:G336)</f>
        <v>0</v>
      </c>
      <c r="H337" s="475"/>
      <c r="I337" s="474"/>
      <c r="J337" s="476">
        <f>SUM(J335:J336)</f>
        <v>0</v>
      </c>
      <c r="K337" s="475"/>
      <c r="L337" s="474"/>
      <c r="M337" s="476">
        <f>SUM(M335:M336)</f>
        <v>0</v>
      </c>
      <c r="N337" s="475"/>
      <c r="O337" s="474"/>
      <c r="P337" s="476">
        <f>SUM(P335:P336)</f>
        <v>0</v>
      </c>
      <c r="Q337" s="475"/>
      <c r="R337" s="474"/>
      <c r="S337" s="476">
        <f>SUM(S335:S336)</f>
        <v>0</v>
      </c>
      <c r="T337" s="475"/>
      <c r="U337" s="474"/>
      <c r="V337" s="476">
        <f>SUM(V335:V336)</f>
        <v>0</v>
      </c>
      <c r="W337" s="475"/>
      <c r="X337" s="474"/>
      <c r="Y337" s="473"/>
    </row>
    <row r="338" spans="2:25" s="461" customFormat="1" ht="15.75" customHeight="1" thickBot="1">
      <c r="B338" s="1269" t="s">
        <v>642</v>
      </c>
      <c r="C338" s="1270"/>
      <c r="D338" s="1270"/>
      <c r="E338" s="1270"/>
      <c r="F338" s="1271"/>
      <c r="G338" s="472" t="e">
        <f>SUM(J338,M338,S338,V338)</f>
        <v>#DIV/0!</v>
      </c>
      <c r="H338" s="471"/>
      <c r="I338" s="470"/>
      <c r="J338" s="472" t="e">
        <f>+J337/$G337</f>
        <v>#DIV/0!</v>
      </c>
      <c r="K338" s="471"/>
      <c r="L338" s="470"/>
      <c r="M338" s="472" t="e">
        <f>+M337/$G337</f>
        <v>#DIV/0!</v>
      </c>
      <c r="N338" s="471"/>
      <c r="O338" s="470"/>
      <c r="P338" s="472" t="e">
        <f>+P337/$G337</f>
        <v>#DIV/0!</v>
      </c>
      <c r="Q338" s="471"/>
      <c r="R338" s="470"/>
      <c r="S338" s="472" t="e">
        <f>+S337/$G337</f>
        <v>#DIV/0!</v>
      </c>
      <c r="T338" s="471"/>
      <c r="U338" s="470"/>
      <c r="V338" s="472" t="e">
        <f>+V337/$G337</f>
        <v>#DIV/0!</v>
      </c>
      <c r="W338" s="471"/>
      <c r="X338" s="470"/>
      <c r="Y338" s="462"/>
    </row>
    <row r="339" spans="2:25" s="461" customFormat="1" ht="15.75" customHeight="1">
      <c r="B339" s="536"/>
      <c r="C339" s="537" t="s">
        <v>641</v>
      </c>
      <c r="D339" s="537"/>
      <c r="E339" s="537"/>
      <c r="F339" s="537"/>
      <c r="G339" s="469">
        <f>SUM(G326,G337)</f>
        <v>0</v>
      </c>
      <c r="H339" s="468"/>
      <c r="I339" s="467"/>
      <c r="J339" s="469">
        <f>SUM(J326,J337)</f>
        <v>0</v>
      </c>
      <c r="K339" s="468"/>
      <c r="L339" s="467"/>
      <c r="M339" s="469">
        <f>SUM(M326,M337)</f>
        <v>0</v>
      </c>
      <c r="N339" s="468"/>
      <c r="O339" s="467"/>
      <c r="P339" s="469">
        <f>SUM(P326,P337)</f>
        <v>0</v>
      </c>
      <c r="Q339" s="468"/>
      <c r="R339" s="467"/>
      <c r="S339" s="469">
        <f>SUM(S326,S337)</f>
        <v>0</v>
      </c>
      <c r="T339" s="468"/>
      <c r="U339" s="467"/>
      <c r="V339" s="469">
        <f>SUM(V326,V337)</f>
        <v>0</v>
      </c>
      <c r="W339" s="468"/>
      <c r="X339" s="467"/>
      <c r="Y339" s="466"/>
    </row>
    <row r="340" spans="2:25" s="461" customFormat="1" ht="15.75" customHeight="1" thickBot="1">
      <c r="B340" s="1051"/>
      <c r="C340" s="538"/>
      <c r="D340" s="538"/>
      <c r="E340" s="538"/>
      <c r="F340" s="539" t="s">
        <v>640</v>
      </c>
      <c r="G340" s="465" t="e">
        <f>SUM(J340,M340,S340,V340)</f>
        <v>#DIV/0!</v>
      </c>
      <c r="H340" s="464"/>
      <c r="I340" s="463"/>
      <c r="J340" s="465" t="e">
        <f>+J339/$G339</f>
        <v>#DIV/0!</v>
      </c>
      <c r="K340" s="464"/>
      <c r="L340" s="463"/>
      <c r="M340" s="465" t="e">
        <f>+M339/$G339</f>
        <v>#DIV/0!</v>
      </c>
      <c r="N340" s="464"/>
      <c r="O340" s="463"/>
      <c r="P340" s="465" t="e">
        <f>+P339/$G339</f>
        <v>#DIV/0!</v>
      </c>
      <c r="Q340" s="464"/>
      <c r="R340" s="463"/>
      <c r="S340" s="465" t="e">
        <f>+S339/$G339</f>
        <v>#DIV/0!</v>
      </c>
      <c r="T340" s="464"/>
      <c r="U340" s="463"/>
      <c r="V340" s="465" t="e">
        <f>+V339/$G339</f>
        <v>#DIV/0!</v>
      </c>
      <c r="W340" s="464"/>
      <c r="X340" s="463"/>
      <c r="Y340" s="462"/>
    </row>
    <row r="341" spans="2:25" ht="6.75" customHeight="1"/>
    <row r="342" spans="2:25" s="461" customFormat="1" ht="20.3" customHeight="1" thickBot="1">
      <c r="B342" s="498" t="s">
        <v>677</v>
      </c>
      <c r="C342" s="497"/>
      <c r="D342" s="497"/>
      <c r="E342" s="497"/>
      <c r="F342" s="497"/>
      <c r="G342" s="496"/>
      <c r="H342" s="496"/>
      <c r="I342" s="496"/>
      <c r="J342" s="497"/>
      <c r="K342" s="497"/>
      <c r="L342" s="497"/>
      <c r="M342" s="497"/>
      <c r="N342" s="497"/>
      <c r="O342" s="497"/>
      <c r="P342" s="497"/>
      <c r="Q342" s="497"/>
      <c r="R342" s="497"/>
      <c r="S342" s="496"/>
      <c r="T342" s="496"/>
      <c r="U342" s="496"/>
      <c r="V342" s="497"/>
      <c r="W342" s="497"/>
      <c r="X342" s="497"/>
      <c r="Y342" s="496" t="s">
        <v>676</v>
      </c>
    </row>
    <row r="343" spans="2:25" s="461" customFormat="1" ht="12.9">
      <c r="B343" s="506"/>
      <c r="C343" s="1273" t="s">
        <v>675</v>
      </c>
      <c r="D343" s="1262"/>
      <c r="E343" s="1262"/>
      <c r="F343" s="1263"/>
      <c r="G343" s="1261" t="s">
        <v>674</v>
      </c>
      <c r="H343" s="1262"/>
      <c r="I343" s="1263"/>
      <c r="J343" s="1261" t="s">
        <v>731</v>
      </c>
      <c r="K343" s="1262"/>
      <c r="L343" s="1263"/>
      <c r="M343" s="1261" t="s">
        <v>732</v>
      </c>
      <c r="N343" s="1262"/>
      <c r="O343" s="1263"/>
      <c r="P343" s="1261" t="s">
        <v>733</v>
      </c>
      <c r="Q343" s="1262"/>
      <c r="R343" s="1263"/>
      <c r="S343" s="1261" t="s">
        <v>734</v>
      </c>
      <c r="T343" s="1262"/>
      <c r="U343" s="1263"/>
      <c r="V343" s="1261" t="s">
        <v>735</v>
      </c>
      <c r="W343" s="1262"/>
      <c r="X343" s="1263"/>
      <c r="Y343" s="507"/>
    </row>
    <row r="344" spans="2:25" s="461" customFormat="1" ht="12.9">
      <c r="B344" s="508"/>
      <c r="C344" s="1274"/>
      <c r="D344" s="1275"/>
      <c r="E344" s="1275"/>
      <c r="F344" s="1276"/>
      <c r="G344" s="1277"/>
      <c r="H344" s="1265"/>
      <c r="I344" s="1266"/>
      <c r="J344" s="1264"/>
      <c r="K344" s="1265"/>
      <c r="L344" s="1266"/>
      <c r="M344" s="1264"/>
      <c r="N344" s="1265"/>
      <c r="O344" s="1266"/>
      <c r="P344" s="1264"/>
      <c r="Q344" s="1265"/>
      <c r="R344" s="1266"/>
      <c r="S344" s="1264"/>
      <c r="T344" s="1265"/>
      <c r="U344" s="1266"/>
      <c r="V344" s="1264"/>
      <c r="W344" s="1265"/>
      <c r="X344" s="1266"/>
      <c r="Y344" s="509" t="s">
        <v>673</v>
      </c>
    </row>
    <row r="345" spans="2:25" s="461" customFormat="1" ht="15.75" customHeight="1" thickBot="1">
      <c r="B345" s="510"/>
      <c r="C345" s="511" t="s">
        <v>672</v>
      </c>
      <c r="D345" s="511" t="s">
        <v>671</v>
      </c>
      <c r="E345" s="512"/>
      <c r="F345" s="1052" t="s">
        <v>670</v>
      </c>
      <c r="G345" s="513" t="s">
        <v>163</v>
      </c>
      <c r="H345" s="514" t="s">
        <v>669</v>
      </c>
      <c r="I345" s="515" t="s">
        <v>668</v>
      </c>
      <c r="J345" s="513" t="s">
        <v>163</v>
      </c>
      <c r="K345" s="514" t="s">
        <v>669</v>
      </c>
      <c r="L345" s="515" t="s">
        <v>668</v>
      </c>
      <c r="M345" s="513" t="s">
        <v>163</v>
      </c>
      <c r="N345" s="514" t="s">
        <v>669</v>
      </c>
      <c r="O345" s="515" t="s">
        <v>668</v>
      </c>
      <c r="P345" s="513" t="s">
        <v>163</v>
      </c>
      <c r="Q345" s="514" t="s">
        <v>669</v>
      </c>
      <c r="R345" s="515" t="s">
        <v>668</v>
      </c>
      <c r="S345" s="513" t="s">
        <v>163</v>
      </c>
      <c r="T345" s="514" t="s">
        <v>669</v>
      </c>
      <c r="U345" s="515" t="s">
        <v>668</v>
      </c>
      <c r="V345" s="513" t="s">
        <v>163</v>
      </c>
      <c r="W345" s="514" t="s">
        <v>669</v>
      </c>
      <c r="X345" s="515" t="s">
        <v>668</v>
      </c>
      <c r="Y345" s="516"/>
    </row>
    <row r="346" spans="2:25" s="461" customFormat="1" ht="15.75" customHeight="1">
      <c r="B346" s="1258" t="s">
        <v>667</v>
      </c>
      <c r="C346" s="517" t="s">
        <v>662</v>
      </c>
      <c r="D346" s="517" t="s">
        <v>661</v>
      </c>
      <c r="E346" s="518" t="s">
        <v>660</v>
      </c>
      <c r="F346" s="519" t="s">
        <v>659</v>
      </c>
      <c r="G346" s="487">
        <f t="shared" ref="G346:G352" si="159">SUM(H346:I346)</f>
        <v>0</v>
      </c>
      <c r="H346" s="488">
        <f t="shared" ref="H346:I352" si="160">SUM(K346,N346,T346,W346)</f>
        <v>0</v>
      </c>
      <c r="I346" s="488">
        <f t="shared" si="160"/>
        <v>0</v>
      </c>
      <c r="J346" s="487">
        <f t="shared" ref="J346:J352" si="161">SUM(K346:L346)</f>
        <v>0</v>
      </c>
      <c r="K346" s="502"/>
      <c r="L346" s="503"/>
      <c r="M346" s="487">
        <f t="shared" ref="M346:M352" si="162">SUM(N346:O346)</f>
        <v>0</v>
      </c>
      <c r="N346" s="502"/>
      <c r="O346" s="503"/>
      <c r="P346" s="487">
        <f t="shared" ref="P346:P352" si="163">SUM(Q346:R346)</f>
        <v>0</v>
      </c>
      <c r="Q346" s="502"/>
      <c r="R346" s="503"/>
      <c r="S346" s="487">
        <f t="shared" ref="S346:S352" si="164">SUM(T346:U346)</f>
        <v>0</v>
      </c>
      <c r="T346" s="502"/>
      <c r="U346" s="503"/>
      <c r="V346" s="487">
        <f t="shared" ref="V346:V352" si="165">SUM(W346:X346)</f>
        <v>0</v>
      </c>
      <c r="W346" s="502"/>
      <c r="X346" s="503"/>
      <c r="Y346" s="486"/>
    </row>
    <row r="347" spans="2:25" s="461" customFormat="1" ht="15.75" customHeight="1">
      <c r="B347" s="1258"/>
      <c r="C347" s="522"/>
      <c r="D347" s="522"/>
      <c r="E347" s="540" t="s">
        <v>658</v>
      </c>
      <c r="F347" s="523" t="s">
        <v>657</v>
      </c>
      <c r="G347" s="485">
        <f t="shared" si="159"/>
        <v>0</v>
      </c>
      <c r="H347" s="484">
        <f t="shared" si="160"/>
        <v>0</v>
      </c>
      <c r="I347" s="483">
        <f t="shared" si="160"/>
        <v>0</v>
      </c>
      <c r="J347" s="482">
        <f t="shared" si="161"/>
        <v>0</v>
      </c>
      <c r="K347" s="504"/>
      <c r="L347" s="505"/>
      <c r="M347" s="482">
        <f t="shared" si="162"/>
        <v>0</v>
      </c>
      <c r="N347" s="504"/>
      <c r="O347" s="505"/>
      <c r="P347" s="482">
        <f t="shared" si="163"/>
        <v>0</v>
      </c>
      <c r="Q347" s="504"/>
      <c r="R347" s="505"/>
      <c r="S347" s="482">
        <f t="shared" si="164"/>
        <v>0</v>
      </c>
      <c r="T347" s="504"/>
      <c r="U347" s="505"/>
      <c r="V347" s="482">
        <f t="shared" si="165"/>
        <v>0</v>
      </c>
      <c r="W347" s="504"/>
      <c r="X347" s="505"/>
      <c r="Y347" s="481"/>
    </row>
    <row r="348" spans="2:25" s="461" customFormat="1" ht="15.75" customHeight="1">
      <c r="B348" s="1258"/>
      <c r="C348" s="522"/>
      <c r="D348" s="524"/>
      <c r="E348" s="540" t="s">
        <v>656</v>
      </c>
      <c r="F348" s="523" t="s">
        <v>655</v>
      </c>
      <c r="G348" s="485">
        <f t="shared" si="159"/>
        <v>0</v>
      </c>
      <c r="H348" s="484">
        <f t="shared" si="160"/>
        <v>0</v>
      </c>
      <c r="I348" s="483">
        <f t="shared" si="160"/>
        <v>0</v>
      </c>
      <c r="J348" s="482">
        <f t="shared" si="161"/>
        <v>0</v>
      </c>
      <c r="K348" s="504"/>
      <c r="L348" s="505"/>
      <c r="M348" s="482">
        <f t="shared" si="162"/>
        <v>0</v>
      </c>
      <c r="N348" s="504"/>
      <c r="O348" s="505"/>
      <c r="P348" s="482">
        <f t="shared" si="163"/>
        <v>0</v>
      </c>
      <c r="Q348" s="504"/>
      <c r="R348" s="505"/>
      <c r="S348" s="482">
        <f t="shared" si="164"/>
        <v>0</v>
      </c>
      <c r="T348" s="504"/>
      <c r="U348" s="505"/>
      <c r="V348" s="482">
        <f t="shared" si="165"/>
        <v>0</v>
      </c>
      <c r="W348" s="504"/>
      <c r="X348" s="505"/>
      <c r="Y348" s="481"/>
    </row>
    <row r="349" spans="2:25" s="461" customFormat="1" ht="15.75" customHeight="1">
      <c r="B349" s="1258"/>
      <c r="C349" s="522"/>
      <c r="D349" s="524"/>
      <c r="E349" s="540" t="s">
        <v>654</v>
      </c>
      <c r="F349" s="523" t="s">
        <v>653</v>
      </c>
      <c r="G349" s="485">
        <f t="shared" si="159"/>
        <v>0</v>
      </c>
      <c r="H349" s="484">
        <f t="shared" si="160"/>
        <v>0</v>
      </c>
      <c r="I349" s="483">
        <f t="shared" si="160"/>
        <v>0</v>
      </c>
      <c r="J349" s="482">
        <f t="shared" si="161"/>
        <v>0</v>
      </c>
      <c r="K349" s="504"/>
      <c r="L349" s="505"/>
      <c r="M349" s="482">
        <f t="shared" si="162"/>
        <v>0</v>
      </c>
      <c r="N349" s="504"/>
      <c r="O349" s="505"/>
      <c r="P349" s="482">
        <f t="shared" si="163"/>
        <v>0</v>
      </c>
      <c r="Q349" s="504"/>
      <c r="R349" s="505"/>
      <c r="S349" s="482">
        <f t="shared" si="164"/>
        <v>0</v>
      </c>
      <c r="T349" s="504"/>
      <c r="U349" s="505"/>
      <c r="V349" s="482">
        <f t="shared" si="165"/>
        <v>0</v>
      </c>
      <c r="W349" s="504"/>
      <c r="X349" s="505"/>
      <c r="Y349" s="481"/>
    </row>
    <row r="350" spans="2:25" s="461" customFormat="1" ht="15.75" customHeight="1">
      <c r="B350" s="1258"/>
      <c r="C350" s="522"/>
      <c r="D350" s="524"/>
      <c r="E350" s="540" t="s">
        <v>652</v>
      </c>
      <c r="F350" s="525" t="s">
        <v>651</v>
      </c>
      <c r="G350" s="485">
        <f t="shared" si="159"/>
        <v>0</v>
      </c>
      <c r="H350" s="484">
        <f t="shared" si="160"/>
        <v>0</v>
      </c>
      <c r="I350" s="483">
        <f t="shared" si="160"/>
        <v>0</v>
      </c>
      <c r="J350" s="482">
        <f t="shared" si="161"/>
        <v>0</v>
      </c>
      <c r="K350" s="504"/>
      <c r="L350" s="505"/>
      <c r="M350" s="482">
        <f t="shared" si="162"/>
        <v>0</v>
      </c>
      <c r="N350" s="504"/>
      <c r="O350" s="505"/>
      <c r="P350" s="482">
        <f t="shared" si="163"/>
        <v>0</v>
      </c>
      <c r="Q350" s="504"/>
      <c r="R350" s="505"/>
      <c r="S350" s="482">
        <f t="shared" si="164"/>
        <v>0</v>
      </c>
      <c r="T350" s="504"/>
      <c r="U350" s="505"/>
      <c r="V350" s="482">
        <f t="shared" si="165"/>
        <v>0</v>
      </c>
      <c r="W350" s="504"/>
      <c r="X350" s="505"/>
      <c r="Y350" s="481"/>
    </row>
    <row r="351" spans="2:25" s="461" customFormat="1" ht="15.75" customHeight="1">
      <c r="B351" s="1258"/>
      <c r="C351" s="522"/>
      <c r="D351" s="524"/>
      <c r="E351" s="540" t="s">
        <v>650</v>
      </c>
      <c r="F351" s="525" t="s">
        <v>649</v>
      </c>
      <c r="G351" s="485">
        <f t="shared" si="159"/>
        <v>0</v>
      </c>
      <c r="H351" s="484">
        <f t="shared" si="160"/>
        <v>0</v>
      </c>
      <c r="I351" s="483">
        <f t="shared" si="160"/>
        <v>0</v>
      </c>
      <c r="J351" s="482">
        <f t="shared" si="161"/>
        <v>0</v>
      </c>
      <c r="K351" s="504"/>
      <c r="L351" s="505"/>
      <c r="M351" s="482">
        <f t="shared" si="162"/>
        <v>0</v>
      </c>
      <c r="N351" s="504"/>
      <c r="O351" s="505"/>
      <c r="P351" s="482">
        <f t="shared" si="163"/>
        <v>0</v>
      </c>
      <c r="Q351" s="504"/>
      <c r="R351" s="505"/>
      <c r="S351" s="482">
        <f t="shared" si="164"/>
        <v>0</v>
      </c>
      <c r="T351" s="504"/>
      <c r="U351" s="505"/>
      <c r="V351" s="482">
        <f t="shared" si="165"/>
        <v>0</v>
      </c>
      <c r="W351" s="504"/>
      <c r="X351" s="505"/>
      <c r="Y351" s="481"/>
    </row>
    <row r="352" spans="2:25" s="461" customFormat="1" ht="15.75" customHeight="1">
      <c r="B352" s="1258"/>
      <c r="C352" s="522"/>
      <c r="D352" s="526"/>
      <c r="E352" s="540" t="s">
        <v>648</v>
      </c>
      <c r="F352" s="525" t="s">
        <v>647</v>
      </c>
      <c r="G352" s="485">
        <f t="shared" si="159"/>
        <v>0</v>
      </c>
      <c r="H352" s="484">
        <f t="shared" si="160"/>
        <v>0</v>
      </c>
      <c r="I352" s="483">
        <f t="shared" si="160"/>
        <v>0</v>
      </c>
      <c r="J352" s="482">
        <f t="shared" si="161"/>
        <v>0</v>
      </c>
      <c r="K352" s="504"/>
      <c r="L352" s="505"/>
      <c r="M352" s="482">
        <f t="shared" si="162"/>
        <v>0</v>
      </c>
      <c r="N352" s="504"/>
      <c r="O352" s="505"/>
      <c r="P352" s="482">
        <f t="shared" si="163"/>
        <v>0</v>
      </c>
      <c r="Q352" s="504"/>
      <c r="R352" s="505"/>
      <c r="S352" s="482">
        <f t="shared" si="164"/>
        <v>0</v>
      </c>
      <c r="T352" s="504"/>
      <c r="U352" s="505"/>
      <c r="V352" s="482">
        <f t="shared" si="165"/>
        <v>0</v>
      </c>
      <c r="W352" s="504"/>
      <c r="X352" s="505"/>
      <c r="Y352" s="481"/>
    </row>
    <row r="353" spans="2:25" s="461" customFormat="1" ht="15.75" customHeight="1">
      <c r="B353" s="1258"/>
      <c r="C353" s="527" t="s">
        <v>646</v>
      </c>
      <c r="D353" s="528"/>
      <c r="E353" s="1253" t="s">
        <v>645</v>
      </c>
      <c r="F353" s="1254"/>
      <c r="G353" s="476">
        <f t="shared" ref="G353:X353" si="166">SUM(G346:G352)</f>
        <v>0</v>
      </c>
      <c r="H353" s="490">
        <f t="shared" si="166"/>
        <v>0</v>
      </c>
      <c r="I353" s="495">
        <f t="shared" si="166"/>
        <v>0</v>
      </c>
      <c r="J353" s="476">
        <f t="shared" si="166"/>
        <v>0</v>
      </c>
      <c r="K353" s="490">
        <f t="shared" si="166"/>
        <v>0</v>
      </c>
      <c r="L353" s="495">
        <f t="shared" si="166"/>
        <v>0</v>
      </c>
      <c r="M353" s="476">
        <f t="shared" si="166"/>
        <v>0</v>
      </c>
      <c r="N353" s="490">
        <f t="shared" si="166"/>
        <v>0</v>
      </c>
      <c r="O353" s="495">
        <f t="shared" si="166"/>
        <v>0</v>
      </c>
      <c r="P353" s="476">
        <f t="shared" si="166"/>
        <v>0</v>
      </c>
      <c r="Q353" s="490">
        <f t="shared" si="166"/>
        <v>0</v>
      </c>
      <c r="R353" s="495">
        <f t="shared" si="166"/>
        <v>0</v>
      </c>
      <c r="S353" s="476">
        <f t="shared" si="166"/>
        <v>0</v>
      </c>
      <c r="T353" s="490">
        <f t="shared" si="166"/>
        <v>0</v>
      </c>
      <c r="U353" s="495">
        <f t="shared" si="166"/>
        <v>0</v>
      </c>
      <c r="V353" s="476">
        <f t="shared" si="166"/>
        <v>0</v>
      </c>
      <c r="W353" s="490">
        <f t="shared" si="166"/>
        <v>0</v>
      </c>
      <c r="X353" s="495">
        <f t="shared" si="166"/>
        <v>0</v>
      </c>
      <c r="Y353" s="473"/>
    </row>
    <row r="354" spans="2:25" s="461" customFormat="1" ht="15.75" customHeight="1">
      <c r="B354" s="1258"/>
      <c r="C354" s="529"/>
      <c r="D354" s="530">
        <v>0.1</v>
      </c>
      <c r="E354" s="531"/>
      <c r="F354" s="532" t="s">
        <v>666</v>
      </c>
      <c r="G354" s="494">
        <f t="shared" ref="G354:X354" si="167">G353*$D$33</f>
        <v>0</v>
      </c>
      <c r="H354" s="493">
        <f t="shared" si="167"/>
        <v>0</v>
      </c>
      <c r="I354" s="492">
        <f t="shared" si="167"/>
        <v>0</v>
      </c>
      <c r="J354" s="494">
        <f t="shared" si="167"/>
        <v>0</v>
      </c>
      <c r="K354" s="493">
        <f t="shared" si="167"/>
        <v>0</v>
      </c>
      <c r="L354" s="492">
        <f t="shared" si="167"/>
        <v>0</v>
      </c>
      <c r="M354" s="494">
        <f t="shared" si="167"/>
        <v>0</v>
      </c>
      <c r="N354" s="493">
        <f t="shared" si="167"/>
        <v>0</v>
      </c>
      <c r="O354" s="492">
        <f t="shared" si="167"/>
        <v>0</v>
      </c>
      <c r="P354" s="494">
        <f t="shared" si="167"/>
        <v>0</v>
      </c>
      <c r="Q354" s="493">
        <f t="shared" si="167"/>
        <v>0</v>
      </c>
      <c r="R354" s="492">
        <f t="shared" si="167"/>
        <v>0</v>
      </c>
      <c r="S354" s="494">
        <f t="shared" si="167"/>
        <v>0</v>
      </c>
      <c r="T354" s="493">
        <f t="shared" si="167"/>
        <v>0</v>
      </c>
      <c r="U354" s="492">
        <f t="shared" si="167"/>
        <v>0</v>
      </c>
      <c r="V354" s="494">
        <f t="shared" si="167"/>
        <v>0</v>
      </c>
      <c r="W354" s="493">
        <f t="shared" si="167"/>
        <v>0</v>
      </c>
      <c r="X354" s="492">
        <f t="shared" si="167"/>
        <v>0</v>
      </c>
      <c r="Y354" s="491"/>
    </row>
    <row r="355" spans="2:25" s="461" customFormat="1" ht="15.75" customHeight="1">
      <c r="B355" s="1255" t="s">
        <v>665</v>
      </c>
      <c r="C355" s="1256"/>
      <c r="D355" s="1256"/>
      <c r="E355" s="1256"/>
      <c r="F355" s="1257"/>
      <c r="G355" s="476">
        <f t="shared" ref="G355:X355" si="168">SUM(G353:G354)</f>
        <v>0</v>
      </c>
      <c r="H355" s="490">
        <f t="shared" si="168"/>
        <v>0</v>
      </c>
      <c r="I355" s="489">
        <f t="shared" si="168"/>
        <v>0</v>
      </c>
      <c r="J355" s="476">
        <f t="shared" si="168"/>
        <v>0</v>
      </c>
      <c r="K355" s="490">
        <f t="shared" si="168"/>
        <v>0</v>
      </c>
      <c r="L355" s="489">
        <f t="shared" si="168"/>
        <v>0</v>
      </c>
      <c r="M355" s="476">
        <f t="shared" si="168"/>
        <v>0</v>
      </c>
      <c r="N355" s="490">
        <f t="shared" si="168"/>
        <v>0</v>
      </c>
      <c r="O355" s="489">
        <f t="shared" si="168"/>
        <v>0</v>
      </c>
      <c r="P355" s="476">
        <f t="shared" si="168"/>
        <v>0</v>
      </c>
      <c r="Q355" s="490">
        <f t="shared" si="168"/>
        <v>0</v>
      </c>
      <c r="R355" s="489">
        <f t="shared" si="168"/>
        <v>0</v>
      </c>
      <c r="S355" s="476">
        <f t="shared" si="168"/>
        <v>0</v>
      </c>
      <c r="T355" s="490">
        <f t="shared" si="168"/>
        <v>0</v>
      </c>
      <c r="U355" s="489">
        <f t="shared" si="168"/>
        <v>0</v>
      </c>
      <c r="V355" s="476">
        <f t="shared" si="168"/>
        <v>0</v>
      </c>
      <c r="W355" s="490">
        <f t="shared" si="168"/>
        <v>0</v>
      </c>
      <c r="X355" s="489">
        <f t="shared" si="168"/>
        <v>0</v>
      </c>
      <c r="Y355" s="473"/>
    </row>
    <row r="356" spans="2:25" s="461" customFormat="1" ht="15.75" customHeight="1" thickBot="1">
      <c r="B356" s="1269" t="s">
        <v>664</v>
      </c>
      <c r="C356" s="1270"/>
      <c r="D356" s="1270"/>
      <c r="E356" s="1270"/>
      <c r="F356" s="1271"/>
      <c r="G356" s="465" t="e">
        <f>SUM(J356,M356,S356,V356)</f>
        <v>#DIV/0!</v>
      </c>
      <c r="H356" s="464"/>
      <c r="I356" s="463"/>
      <c r="J356" s="465" t="e">
        <f>+J355/$G355</f>
        <v>#DIV/0!</v>
      </c>
      <c r="K356" s="464"/>
      <c r="L356" s="463"/>
      <c r="M356" s="465" t="e">
        <f>+M355/$G355</f>
        <v>#DIV/0!</v>
      </c>
      <c r="N356" s="464"/>
      <c r="O356" s="463"/>
      <c r="P356" s="465" t="e">
        <f>+P355/$G355</f>
        <v>#DIV/0!</v>
      </c>
      <c r="Q356" s="464"/>
      <c r="R356" s="463"/>
      <c r="S356" s="465" t="e">
        <f>+S355/$G355</f>
        <v>#DIV/0!</v>
      </c>
      <c r="T356" s="464"/>
      <c r="U356" s="463"/>
      <c r="V356" s="465" t="e">
        <f>+V355/$G355</f>
        <v>#DIV/0!</v>
      </c>
      <c r="W356" s="464"/>
      <c r="X356" s="463"/>
      <c r="Y356" s="462"/>
    </row>
    <row r="357" spans="2:25" s="461" customFormat="1" ht="15.75" customHeight="1">
      <c r="B357" s="1258" t="s">
        <v>663</v>
      </c>
      <c r="C357" s="517" t="s">
        <v>662</v>
      </c>
      <c r="D357" s="517" t="s">
        <v>661</v>
      </c>
      <c r="E357" s="518" t="s">
        <v>660</v>
      </c>
      <c r="F357" s="519" t="s">
        <v>659</v>
      </c>
      <c r="G357" s="487">
        <f t="shared" ref="G357:G363" si="169">SUM(H357:I357)</f>
        <v>0</v>
      </c>
      <c r="H357" s="488">
        <f t="shared" ref="H357:I363" si="170">SUM(K357,N357,T357,W357)</f>
        <v>0</v>
      </c>
      <c r="I357" s="488">
        <f t="shared" si="170"/>
        <v>0</v>
      </c>
      <c r="J357" s="487">
        <f t="shared" ref="J357:J363" si="171">SUM(K357:L357)</f>
        <v>0</v>
      </c>
      <c r="K357" s="502"/>
      <c r="L357" s="503"/>
      <c r="M357" s="487">
        <f t="shared" ref="M357:M363" si="172">SUM(N357:O357)</f>
        <v>0</v>
      </c>
      <c r="N357" s="502"/>
      <c r="O357" s="503"/>
      <c r="P357" s="487">
        <f t="shared" ref="P357:P363" si="173">SUM(Q357:R357)</f>
        <v>0</v>
      </c>
      <c r="Q357" s="502"/>
      <c r="R357" s="503"/>
      <c r="S357" s="487">
        <f t="shared" ref="S357:S363" si="174">SUM(T357:U357)</f>
        <v>0</v>
      </c>
      <c r="T357" s="543"/>
      <c r="U357" s="503"/>
      <c r="V357" s="487">
        <f t="shared" ref="V357:V363" si="175">SUM(W357:X357)</f>
        <v>0</v>
      </c>
      <c r="W357" s="502"/>
      <c r="X357" s="503"/>
      <c r="Y357" s="486"/>
    </row>
    <row r="358" spans="2:25" s="461" customFormat="1" ht="15.75" customHeight="1">
      <c r="B358" s="1258"/>
      <c r="C358" s="522"/>
      <c r="D358" s="522"/>
      <c r="E358" s="540" t="s">
        <v>658</v>
      </c>
      <c r="F358" s="523" t="s">
        <v>657</v>
      </c>
      <c r="G358" s="485">
        <f t="shared" si="169"/>
        <v>0</v>
      </c>
      <c r="H358" s="484">
        <f t="shared" si="170"/>
        <v>0</v>
      </c>
      <c r="I358" s="483">
        <f t="shared" si="170"/>
        <v>0</v>
      </c>
      <c r="J358" s="482">
        <f t="shared" si="171"/>
        <v>0</v>
      </c>
      <c r="K358" s="504"/>
      <c r="L358" s="505"/>
      <c r="M358" s="482">
        <f t="shared" si="172"/>
        <v>0</v>
      </c>
      <c r="N358" s="504"/>
      <c r="O358" s="505"/>
      <c r="P358" s="482">
        <f t="shared" si="173"/>
        <v>0</v>
      </c>
      <c r="Q358" s="504"/>
      <c r="R358" s="505"/>
      <c r="S358" s="482">
        <f t="shared" si="174"/>
        <v>0</v>
      </c>
      <c r="T358" s="504"/>
      <c r="U358" s="505"/>
      <c r="V358" s="482">
        <f t="shared" si="175"/>
        <v>0</v>
      </c>
      <c r="W358" s="504"/>
      <c r="X358" s="505"/>
      <c r="Y358" s="481"/>
    </row>
    <row r="359" spans="2:25" s="461" customFormat="1" ht="15.75" customHeight="1">
      <c r="B359" s="1258"/>
      <c r="C359" s="522"/>
      <c r="D359" s="524"/>
      <c r="E359" s="540" t="s">
        <v>656</v>
      </c>
      <c r="F359" s="523" t="s">
        <v>655</v>
      </c>
      <c r="G359" s="485">
        <f t="shared" si="169"/>
        <v>0</v>
      </c>
      <c r="H359" s="484">
        <f t="shared" si="170"/>
        <v>0</v>
      </c>
      <c r="I359" s="483">
        <f t="shared" si="170"/>
        <v>0</v>
      </c>
      <c r="J359" s="482">
        <f t="shared" si="171"/>
        <v>0</v>
      </c>
      <c r="K359" s="504"/>
      <c r="L359" s="505"/>
      <c r="M359" s="482">
        <f t="shared" si="172"/>
        <v>0</v>
      </c>
      <c r="N359" s="504"/>
      <c r="O359" s="505"/>
      <c r="P359" s="482">
        <f t="shared" si="173"/>
        <v>0</v>
      </c>
      <c r="Q359" s="504"/>
      <c r="R359" s="505"/>
      <c r="S359" s="482">
        <f t="shared" si="174"/>
        <v>0</v>
      </c>
      <c r="T359" s="504"/>
      <c r="U359" s="505"/>
      <c r="V359" s="482">
        <f t="shared" si="175"/>
        <v>0</v>
      </c>
      <c r="W359" s="504"/>
      <c r="X359" s="505"/>
      <c r="Y359" s="481"/>
    </row>
    <row r="360" spans="2:25" s="461" customFormat="1" ht="15.75" customHeight="1">
      <c r="B360" s="1258"/>
      <c r="C360" s="522"/>
      <c r="D360" s="524"/>
      <c r="E360" s="540" t="s">
        <v>654</v>
      </c>
      <c r="F360" s="523" t="s">
        <v>653</v>
      </c>
      <c r="G360" s="485">
        <f t="shared" si="169"/>
        <v>0</v>
      </c>
      <c r="H360" s="484">
        <f t="shared" si="170"/>
        <v>0</v>
      </c>
      <c r="I360" s="483">
        <f t="shared" si="170"/>
        <v>0</v>
      </c>
      <c r="J360" s="482">
        <f t="shared" si="171"/>
        <v>0</v>
      </c>
      <c r="K360" s="504"/>
      <c r="L360" s="505"/>
      <c r="M360" s="482">
        <f t="shared" si="172"/>
        <v>0</v>
      </c>
      <c r="N360" s="504"/>
      <c r="O360" s="505"/>
      <c r="P360" s="482">
        <f t="shared" si="173"/>
        <v>0</v>
      </c>
      <c r="Q360" s="504"/>
      <c r="R360" s="505"/>
      <c r="S360" s="482">
        <f t="shared" si="174"/>
        <v>0</v>
      </c>
      <c r="T360" s="504"/>
      <c r="U360" s="505"/>
      <c r="V360" s="482">
        <f t="shared" si="175"/>
        <v>0</v>
      </c>
      <c r="W360" s="504"/>
      <c r="X360" s="505"/>
      <c r="Y360" s="481"/>
    </row>
    <row r="361" spans="2:25" s="461" customFormat="1" ht="15.75" customHeight="1">
      <c r="B361" s="1258"/>
      <c r="C361" s="522"/>
      <c r="D361" s="524"/>
      <c r="E361" s="540" t="s">
        <v>652</v>
      </c>
      <c r="F361" s="525" t="s">
        <v>651</v>
      </c>
      <c r="G361" s="485">
        <f t="shared" si="169"/>
        <v>0</v>
      </c>
      <c r="H361" s="484">
        <f t="shared" si="170"/>
        <v>0</v>
      </c>
      <c r="I361" s="483">
        <f t="shared" si="170"/>
        <v>0</v>
      </c>
      <c r="J361" s="482">
        <f t="shared" si="171"/>
        <v>0</v>
      </c>
      <c r="K361" s="504"/>
      <c r="L361" s="505"/>
      <c r="M361" s="482">
        <f t="shared" si="172"/>
        <v>0</v>
      </c>
      <c r="N361" s="504"/>
      <c r="O361" s="505"/>
      <c r="P361" s="482">
        <f t="shared" si="173"/>
        <v>0</v>
      </c>
      <c r="Q361" s="504"/>
      <c r="R361" s="505"/>
      <c r="S361" s="482">
        <f t="shared" si="174"/>
        <v>0</v>
      </c>
      <c r="T361" s="504"/>
      <c r="U361" s="505"/>
      <c r="V361" s="482">
        <f t="shared" si="175"/>
        <v>0</v>
      </c>
      <c r="W361" s="504"/>
      <c r="X361" s="505"/>
      <c r="Y361" s="481"/>
    </row>
    <row r="362" spans="2:25" s="461" customFormat="1" ht="15.75" customHeight="1">
      <c r="B362" s="1258"/>
      <c r="C362" s="522"/>
      <c r="D362" s="524"/>
      <c r="E362" s="540" t="s">
        <v>650</v>
      </c>
      <c r="F362" s="525" t="s">
        <v>649</v>
      </c>
      <c r="G362" s="485">
        <f t="shared" si="169"/>
        <v>0</v>
      </c>
      <c r="H362" s="484">
        <f t="shared" si="170"/>
        <v>0</v>
      </c>
      <c r="I362" s="483">
        <f t="shared" si="170"/>
        <v>0</v>
      </c>
      <c r="J362" s="482">
        <f t="shared" si="171"/>
        <v>0</v>
      </c>
      <c r="K362" s="504"/>
      <c r="L362" s="505"/>
      <c r="M362" s="482">
        <f t="shared" si="172"/>
        <v>0</v>
      </c>
      <c r="N362" s="504"/>
      <c r="O362" s="505"/>
      <c r="P362" s="482">
        <f t="shared" si="173"/>
        <v>0</v>
      </c>
      <c r="Q362" s="504"/>
      <c r="R362" s="505"/>
      <c r="S362" s="482">
        <f t="shared" si="174"/>
        <v>0</v>
      </c>
      <c r="T362" s="504"/>
      <c r="U362" s="505"/>
      <c r="V362" s="482">
        <f t="shared" si="175"/>
        <v>0</v>
      </c>
      <c r="W362" s="504"/>
      <c r="X362" s="505"/>
      <c r="Y362" s="481"/>
    </row>
    <row r="363" spans="2:25" s="461" customFormat="1" ht="15.75" customHeight="1">
      <c r="B363" s="1258"/>
      <c r="C363" s="522"/>
      <c r="D363" s="524"/>
      <c r="E363" s="540" t="s">
        <v>648</v>
      </c>
      <c r="F363" s="525" t="s">
        <v>647</v>
      </c>
      <c r="G363" s="485">
        <f t="shared" si="169"/>
        <v>0</v>
      </c>
      <c r="H363" s="484">
        <f t="shared" si="170"/>
        <v>0</v>
      </c>
      <c r="I363" s="483">
        <f t="shared" si="170"/>
        <v>0</v>
      </c>
      <c r="J363" s="482">
        <f t="shared" si="171"/>
        <v>0</v>
      </c>
      <c r="K363" s="504"/>
      <c r="L363" s="505"/>
      <c r="M363" s="482">
        <f t="shared" si="172"/>
        <v>0</v>
      </c>
      <c r="N363" s="504"/>
      <c r="O363" s="505"/>
      <c r="P363" s="482">
        <f t="shared" si="173"/>
        <v>0</v>
      </c>
      <c r="Q363" s="504"/>
      <c r="R363" s="505"/>
      <c r="S363" s="482">
        <f t="shared" si="174"/>
        <v>0</v>
      </c>
      <c r="T363" s="504"/>
      <c r="U363" s="505"/>
      <c r="V363" s="482">
        <f t="shared" si="175"/>
        <v>0</v>
      </c>
      <c r="W363" s="504"/>
      <c r="X363" s="505"/>
      <c r="Y363" s="481"/>
    </row>
    <row r="364" spans="2:25" s="461" customFormat="1" ht="15.75" customHeight="1">
      <c r="B364" s="1258"/>
      <c r="C364" s="527" t="s">
        <v>646</v>
      </c>
      <c r="D364" s="533"/>
      <c r="E364" s="1259" t="s">
        <v>645</v>
      </c>
      <c r="F364" s="1260"/>
      <c r="G364" s="476">
        <f>SUM(G357:G363)</f>
        <v>0</v>
      </c>
      <c r="H364" s="475"/>
      <c r="I364" s="474"/>
      <c r="J364" s="476">
        <f>SUM(J357:J363)</f>
        <v>0</v>
      </c>
      <c r="K364" s="475"/>
      <c r="L364" s="474"/>
      <c r="M364" s="476">
        <f>SUM(M357:M363)</f>
        <v>0</v>
      </c>
      <c r="N364" s="475"/>
      <c r="O364" s="474"/>
      <c r="P364" s="476">
        <f>SUM(P357:P363)</f>
        <v>0</v>
      </c>
      <c r="Q364" s="475"/>
      <c r="R364" s="474"/>
      <c r="S364" s="476">
        <f>SUM(S357:S363)</f>
        <v>0</v>
      </c>
      <c r="T364" s="475"/>
      <c r="U364" s="474"/>
      <c r="V364" s="476">
        <f>SUM(V357:V363)</f>
        <v>0</v>
      </c>
      <c r="W364" s="475"/>
      <c r="X364" s="474"/>
      <c r="Y364" s="473"/>
    </row>
    <row r="365" spans="2:25" s="461" customFormat="1" ht="15.75" customHeight="1">
      <c r="B365" s="1258"/>
      <c r="C365" s="534"/>
      <c r="D365" s="530">
        <f>D354</f>
        <v>0.1</v>
      </c>
      <c r="E365" s="517"/>
      <c r="F365" s="535" t="s">
        <v>644</v>
      </c>
      <c r="G365" s="480">
        <f>G364*$D$61</f>
        <v>0</v>
      </c>
      <c r="H365" s="479"/>
      <c r="I365" s="478"/>
      <c r="J365" s="480">
        <f>J364*$D$61</f>
        <v>0</v>
      </c>
      <c r="K365" s="479"/>
      <c r="L365" s="478"/>
      <c r="M365" s="480">
        <f>M364*$D$61</f>
        <v>0</v>
      </c>
      <c r="N365" s="479"/>
      <c r="O365" s="478"/>
      <c r="P365" s="480">
        <f>P364*$D$61</f>
        <v>0</v>
      </c>
      <c r="Q365" s="479"/>
      <c r="R365" s="478"/>
      <c r="S365" s="480">
        <f>S364*$D$61</f>
        <v>0</v>
      </c>
      <c r="T365" s="479"/>
      <c r="U365" s="478"/>
      <c r="V365" s="480">
        <f>V364*$D$61</f>
        <v>0</v>
      </c>
      <c r="W365" s="479"/>
      <c r="X365" s="478"/>
      <c r="Y365" s="477"/>
    </row>
    <row r="366" spans="2:25" s="461" customFormat="1" ht="15.75" customHeight="1">
      <c r="B366" s="1255" t="s">
        <v>643</v>
      </c>
      <c r="C366" s="1256"/>
      <c r="D366" s="1256"/>
      <c r="E366" s="1256"/>
      <c r="F366" s="1257"/>
      <c r="G366" s="476">
        <f>SUM(G364:G365)</f>
        <v>0</v>
      </c>
      <c r="H366" s="475"/>
      <c r="I366" s="474"/>
      <c r="J366" s="476">
        <f>SUM(J364:J365)</f>
        <v>0</v>
      </c>
      <c r="K366" s="475"/>
      <c r="L366" s="474"/>
      <c r="M366" s="476">
        <f>SUM(M364:M365)</f>
        <v>0</v>
      </c>
      <c r="N366" s="475"/>
      <c r="O366" s="474"/>
      <c r="P366" s="476">
        <f>SUM(P364:P365)</f>
        <v>0</v>
      </c>
      <c r="Q366" s="475"/>
      <c r="R366" s="474"/>
      <c r="S366" s="476">
        <f>SUM(S364:S365)</f>
        <v>0</v>
      </c>
      <c r="T366" s="475"/>
      <c r="U366" s="474"/>
      <c r="V366" s="476">
        <f>SUM(V364:V365)</f>
        <v>0</v>
      </c>
      <c r="W366" s="475"/>
      <c r="X366" s="474"/>
      <c r="Y366" s="473"/>
    </row>
    <row r="367" spans="2:25" s="461" customFormat="1" ht="15.75" customHeight="1" thickBot="1">
      <c r="B367" s="1269" t="s">
        <v>642</v>
      </c>
      <c r="C367" s="1270"/>
      <c r="D367" s="1270"/>
      <c r="E367" s="1270"/>
      <c r="F367" s="1271"/>
      <c r="G367" s="472" t="e">
        <f>SUM(J367,M367,S367,V367)</f>
        <v>#DIV/0!</v>
      </c>
      <c r="H367" s="471"/>
      <c r="I367" s="470"/>
      <c r="J367" s="472" t="e">
        <f>+J366/$G366</f>
        <v>#DIV/0!</v>
      </c>
      <c r="K367" s="471"/>
      <c r="L367" s="470"/>
      <c r="M367" s="472" t="e">
        <f>+M366/$G366</f>
        <v>#DIV/0!</v>
      </c>
      <c r="N367" s="471"/>
      <c r="O367" s="470"/>
      <c r="P367" s="472" t="e">
        <f>+P366/$G366</f>
        <v>#DIV/0!</v>
      </c>
      <c r="Q367" s="471"/>
      <c r="R367" s="470"/>
      <c r="S367" s="472" t="e">
        <f>+S366/$G366</f>
        <v>#DIV/0!</v>
      </c>
      <c r="T367" s="471"/>
      <c r="U367" s="470"/>
      <c r="V367" s="472" t="e">
        <f>+V366/$G366</f>
        <v>#DIV/0!</v>
      </c>
      <c r="W367" s="471"/>
      <c r="X367" s="470"/>
      <c r="Y367" s="462"/>
    </row>
    <row r="368" spans="2:25" s="461" customFormat="1" ht="15.75" customHeight="1">
      <c r="B368" s="536"/>
      <c r="C368" s="537" t="s">
        <v>641</v>
      </c>
      <c r="D368" s="537"/>
      <c r="E368" s="537"/>
      <c r="F368" s="537"/>
      <c r="G368" s="469">
        <f>SUM(G355,G366)</f>
        <v>0</v>
      </c>
      <c r="H368" s="468"/>
      <c r="I368" s="467"/>
      <c r="J368" s="469">
        <f>SUM(J355,J366)</f>
        <v>0</v>
      </c>
      <c r="K368" s="468"/>
      <c r="L368" s="467"/>
      <c r="M368" s="469">
        <f>SUM(M355,M366)</f>
        <v>0</v>
      </c>
      <c r="N368" s="468"/>
      <c r="O368" s="467"/>
      <c r="P368" s="469">
        <f>SUM(P355,P366)</f>
        <v>0</v>
      </c>
      <c r="Q368" s="468"/>
      <c r="R368" s="467"/>
      <c r="S368" s="469">
        <f>SUM(S355,S366)</f>
        <v>0</v>
      </c>
      <c r="T368" s="468"/>
      <c r="U368" s="467"/>
      <c r="V368" s="469">
        <f>SUM(V355,V366)</f>
        <v>0</v>
      </c>
      <c r="W368" s="468"/>
      <c r="X368" s="467"/>
      <c r="Y368" s="466"/>
    </row>
    <row r="369" spans="2:25" s="461" customFormat="1" ht="15.75" customHeight="1" thickBot="1">
      <c r="B369" s="1051"/>
      <c r="C369" s="538"/>
      <c r="D369" s="538"/>
      <c r="E369" s="538"/>
      <c r="F369" s="539" t="s">
        <v>640</v>
      </c>
      <c r="G369" s="465" t="e">
        <f>SUM(J369,M369,S369,V369)</f>
        <v>#DIV/0!</v>
      </c>
      <c r="H369" s="464"/>
      <c r="I369" s="463"/>
      <c r="J369" s="465" t="e">
        <f>+J368/$G368</f>
        <v>#DIV/0!</v>
      </c>
      <c r="K369" s="464"/>
      <c r="L369" s="463"/>
      <c r="M369" s="465" t="e">
        <f>+M368/$G368</f>
        <v>#DIV/0!</v>
      </c>
      <c r="N369" s="464"/>
      <c r="O369" s="463"/>
      <c r="P369" s="465" t="e">
        <f>+P368/$G368</f>
        <v>#DIV/0!</v>
      </c>
      <c r="Q369" s="464"/>
      <c r="R369" s="463"/>
      <c r="S369" s="465" t="e">
        <f>+S368/$G368</f>
        <v>#DIV/0!</v>
      </c>
      <c r="T369" s="464"/>
      <c r="U369" s="463"/>
      <c r="V369" s="465" t="e">
        <f>+V368/$G368</f>
        <v>#DIV/0!</v>
      </c>
      <c r="W369" s="464"/>
      <c r="X369" s="463"/>
      <c r="Y369" s="462"/>
    </row>
    <row r="371" spans="2:25" ht="12.9">
      <c r="B371" s="396" t="s">
        <v>169</v>
      </c>
      <c r="C371" s="1252" t="s">
        <v>639</v>
      </c>
      <c r="D371" s="1252"/>
      <c r="E371" s="1252"/>
      <c r="F371" s="1172"/>
      <c r="G371" s="1172"/>
      <c r="H371" s="1172"/>
      <c r="I371" s="1172"/>
      <c r="J371" s="1172"/>
      <c r="K371" s="1172"/>
      <c r="L371" s="1172"/>
      <c r="M371" s="1172"/>
      <c r="N371" s="1172"/>
    </row>
    <row r="372" spans="2:25" ht="12.9" thickBot="1">
      <c r="B372" s="396" t="s">
        <v>73</v>
      </c>
      <c r="C372" s="1252" t="s">
        <v>253</v>
      </c>
      <c r="D372" s="1252"/>
      <c r="E372" s="1252"/>
      <c r="F372" s="1232"/>
      <c r="G372" s="1232"/>
      <c r="H372" s="1232"/>
      <c r="I372" s="1232"/>
      <c r="J372" s="1232"/>
      <c r="K372" s="1232"/>
      <c r="L372" s="1232"/>
      <c r="M372" s="1232"/>
      <c r="N372" s="1232"/>
    </row>
    <row r="373" spans="2:25">
      <c r="B373" s="396" t="s">
        <v>171</v>
      </c>
      <c r="C373" s="1232" t="s">
        <v>947</v>
      </c>
      <c r="D373" s="1232"/>
      <c r="E373" s="1232"/>
      <c r="F373" s="1232"/>
      <c r="G373" s="1232"/>
      <c r="H373" s="1232"/>
      <c r="I373" s="1232"/>
      <c r="J373" s="1232"/>
      <c r="K373" s="1232"/>
      <c r="L373" s="1232"/>
      <c r="M373" s="1232"/>
      <c r="N373" s="1232"/>
      <c r="U373" s="1246" t="s">
        <v>168</v>
      </c>
      <c r="V373" s="1247"/>
      <c r="W373" s="1247"/>
      <c r="X373" s="1247"/>
      <c r="Y373" s="1248"/>
    </row>
    <row r="374" spans="2:25" ht="12.9" thickBot="1">
      <c r="B374" s="396" t="s">
        <v>204</v>
      </c>
      <c r="C374" s="1232" t="s">
        <v>583</v>
      </c>
      <c r="D374" s="1232"/>
      <c r="E374" s="1232"/>
      <c r="F374" s="1232"/>
      <c r="G374" s="1232"/>
      <c r="H374" s="1232"/>
      <c r="I374" s="1232"/>
      <c r="J374" s="1232"/>
      <c r="K374" s="1232"/>
      <c r="L374" s="1232"/>
      <c r="M374" s="1232"/>
      <c r="N374" s="1232"/>
      <c r="U374" s="1249"/>
      <c r="V374" s="1250"/>
      <c r="W374" s="1250"/>
      <c r="X374" s="1250"/>
      <c r="Y374" s="1251"/>
    </row>
  </sheetData>
  <customSheetViews>
    <customSheetView guid="{AA2843CF-4410-49C5-BE8D-11B5E515E501}" scale="70" showPageBreaks="1" printArea="1" view="pageBreakPreview" topLeftCell="A340">
      <selection activeCell="B3" sqref="B3:Y3"/>
      <rowBreaks count="5" manualBreakCount="5">
        <brk id="69" max="16383" man="1"/>
        <brk id="129" max="16383" man="1"/>
        <brk id="190" max="16383" man="1"/>
        <brk id="251" max="16383" man="1"/>
        <brk id="312" max="16383" man="1"/>
      </rowBreaks>
      <pageMargins left="0.78740157480314965" right="0.59055118110236227" top="0.47244094488188981" bottom="0.39370078740157483" header="0" footer="0"/>
      <printOptions horizontalCentered="1"/>
      <pageSetup paperSize="8" scale="70" orientation="landscape" horizontalDpi="300" verticalDpi="300"/>
      <headerFooter alignWithMargins="0"/>
    </customSheetView>
    <customSheetView guid="{E8BE075C-7DFB-4544-AC90-63F76E05B336}" scale="85" showPageBreaks="1" printArea="1" view="pageBreakPreview">
      <selection activeCell="B3" sqref="B3:Y3"/>
      <rowBreaks count="5" manualBreakCount="5">
        <brk id="69" max="16383" man="1"/>
        <brk id="129" max="16383" man="1"/>
        <brk id="190" max="16383" man="1"/>
        <brk id="251" max="16383" man="1"/>
        <brk id="312" max="16383" man="1"/>
      </rowBreaks>
      <pageMargins left="0.78740157480314965" right="0.59055118110236227" top="0.47244094488188981" bottom="0.39370078740157483" header="0" footer="0"/>
      <printOptions horizontalCentered="1"/>
      <pageSetup paperSize="8" scale="70" orientation="landscape" horizontalDpi="300" verticalDpi="300"/>
      <headerFooter alignWithMargins="0"/>
    </customSheetView>
  </customSheetViews>
  <mergeCells count="232">
    <mergeCell ref="B367:F367"/>
    <mergeCell ref="P5:R5"/>
    <mergeCell ref="P6:R6"/>
    <mergeCell ref="P71:R71"/>
    <mergeCell ref="P72:R72"/>
    <mergeCell ref="P160:R160"/>
    <mergeCell ref="P161:R161"/>
    <mergeCell ref="B346:B352"/>
    <mergeCell ref="B353:B354"/>
    <mergeCell ref="E353:F353"/>
    <mergeCell ref="B355:F355"/>
    <mergeCell ref="B356:F356"/>
    <mergeCell ref="B357:B363"/>
    <mergeCell ref="B364:B365"/>
    <mergeCell ref="E364:F364"/>
    <mergeCell ref="B366:F366"/>
    <mergeCell ref="B337:F337"/>
    <mergeCell ref="B338:F338"/>
    <mergeCell ref="C343:F344"/>
    <mergeCell ref="G343:I344"/>
    <mergeCell ref="J314:L314"/>
    <mergeCell ref="M314:O314"/>
    <mergeCell ref="B317:B323"/>
    <mergeCell ref="B324:B325"/>
    <mergeCell ref="S343:U343"/>
    <mergeCell ref="V343:X343"/>
    <mergeCell ref="J344:L344"/>
    <mergeCell ref="M344:O344"/>
    <mergeCell ref="S344:U344"/>
    <mergeCell ref="V344:X344"/>
    <mergeCell ref="P343:R343"/>
    <mergeCell ref="P344:R344"/>
    <mergeCell ref="J343:L343"/>
    <mergeCell ref="M343:O343"/>
    <mergeCell ref="E324:F324"/>
    <mergeCell ref="B326:F326"/>
    <mergeCell ref="B327:F327"/>
    <mergeCell ref="B328:B334"/>
    <mergeCell ref="B335:B336"/>
    <mergeCell ref="E335:F335"/>
    <mergeCell ref="B306:F306"/>
    <mergeCell ref="C314:F315"/>
    <mergeCell ref="G314:I315"/>
    <mergeCell ref="S314:U314"/>
    <mergeCell ref="V314:X314"/>
    <mergeCell ref="J315:L315"/>
    <mergeCell ref="M315:O315"/>
    <mergeCell ref="S315:U315"/>
    <mergeCell ref="V315:X315"/>
    <mergeCell ref="P314:R314"/>
    <mergeCell ref="P315:R315"/>
    <mergeCell ref="B285:B291"/>
    <mergeCell ref="B292:B293"/>
    <mergeCell ref="E292:F292"/>
    <mergeCell ref="B294:F294"/>
    <mergeCell ref="B295:F295"/>
    <mergeCell ref="B296:B302"/>
    <mergeCell ref="B303:B304"/>
    <mergeCell ref="E303:F303"/>
    <mergeCell ref="B305:F305"/>
    <mergeCell ref="U310:Y311"/>
    <mergeCell ref="B277:F277"/>
    <mergeCell ref="C282:F283"/>
    <mergeCell ref="G282:I283"/>
    <mergeCell ref="J282:L282"/>
    <mergeCell ref="M282:O282"/>
    <mergeCell ref="S282:U282"/>
    <mergeCell ref="V282:X282"/>
    <mergeCell ref="J283:L283"/>
    <mergeCell ref="M283:O283"/>
    <mergeCell ref="S283:U283"/>
    <mergeCell ref="V283:X283"/>
    <mergeCell ref="P282:R282"/>
    <mergeCell ref="P283:R283"/>
    <mergeCell ref="B256:B262"/>
    <mergeCell ref="B263:B264"/>
    <mergeCell ref="E263:F263"/>
    <mergeCell ref="B265:F265"/>
    <mergeCell ref="B266:F266"/>
    <mergeCell ref="B267:B273"/>
    <mergeCell ref="B274:B275"/>
    <mergeCell ref="E274:F274"/>
    <mergeCell ref="B276:F276"/>
    <mergeCell ref="B245:F245"/>
    <mergeCell ref="C253:F254"/>
    <mergeCell ref="G253:I254"/>
    <mergeCell ref="J253:L253"/>
    <mergeCell ref="M253:O253"/>
    <mergeCell ref="S253:U253"/>
    <mergeCell ref="V253:X253"/>
    <mergeCell ref="J254:L254"/>
    <mergeCell ref="M254:O254"/>
    <mergeCell ref="S254:U254"/>
    <mergeCell ref="V254:X254"/>
    <mergeCell ref="P253:R253"/>
    <mergeCell ref="P254:R254"/>
    <mergeCell ref="B224:B230"/>
    <mergeCell ref="B231:B232"/>
    <mergeCell ref="E231:F231"/>
    <mergeCell ref="B233:F233"/>
    <mergeCell ref="B234:F234"/>
    <mergeCell ref="B235:B241"/>
    <mergeCell ref="B242:B243"/>
    <mergeCell ref="E242:F242"/>
    <mergeCell ref="B244:F244"/>
    <mergeCell ref="B216:F216"/>
    <mergeCell ref="C221:F222"/>
    <mergeCell ref="G221:I222"/>
    <mergeCell ref="J221:L221"/>
    <mergeCell ref="M221:O221"/>
    <mergeCell ref="S221:U221"/>
    <mergeCell ref="V221:X221"/>
    <mergeCell ref="J222:L222"/>
    <mergeCell ref="M222:O222"/>
    <mergeCell ref="S222:U222"/>
    <mergeCell ref="V222:X222"/>
    <mergeCell ref="P221:R221"/>
    <mergeCell ref="P222:R222"/>
    <mergeCell ref="B195:B201"/>
    <mergeCell ref="B202:B203"/>
    <mergeCell ref="E202:F202"/>
    <mergeCell ref="B204:F204"/>
    <mergeCell ref="B205:F205"/>
    <mergeCell ref="B206:B212"/>
    <mergeCell ref="B213:B214"/>
    <mergeCell ref="E213:F213"/>
    <mergeCell ref="B215:F215"/>
    <mergeCell ref="B183:F183"/>
    <mergeCell ref="B184:F184"/>
    <mergeCell ref="C192:F193"/>
    <mergeCell ref="G192:I193"/>
    <mergeCell ref="J192:L192"/>
    <mergeCell ref="M192:O192"/>
    <mergeCell ref="S192:U192"/>
    <mergeCell ref="V192:X192"/>
    <mergeCell ref="J193:L193"/>
    <mergeCell ref="M193:O193"/>
    <mergeCell ref="S193:U193"/>
    <mergeCell ref="V193:X193"/>
    <mergeCell ref="P192:R192"/>
    <mergeCell ref="P193:R193"/>
    <mergeCell ref="B163:B169"/>
    <mergeCell ref="B170:B171"/>
    <mergeCell ref="E170:F170"/>
    <mergeCell ref="B172:F172"/>
    <mergeCell ref="C160:F161"/>
    <mergeCell ref="G160:I161"/>
    <mergeCell ref="B173:F173"/>
    <mergeCell ref="B174:B180"/>
    <mergeCell ref="B181:B182"/>
    <mergeCell ref="E181:F181"/>
    <mergeCell ref="B154:F154"/>
    <mergeCell ref="B155:F155"/>
    <mergeCell ref="J160:L160"/>
    <mergeCell ref="M160:O160"/>
    <mergeCell ref="S160:U160"/>
    <mergeCell ref="P131:R131"/>
    <mergeCell ref="S131:U131"/>
    <mergeCell ref="V160:X160"/>
    <mergeCell ref="J161:L161"/>
    <mergeCell ref="M161:O161"/>
    <mergeCell ref="S161:U161"/>
    <mergeCell ref="V161:X161"/>
    <mergeCell ref="J132:L132"/>
    <mergeCell ref="M132:O132"/>
    <mergeCell ref="P132:R132"/>
    <mergeCell ref="S132:U132"/>
    <mergeCell ref="V132:X132"/>
    <mergeCell ref="M131:O131"/>
    <mergeCell ref="V131:X131"/>
    <mergeCell ref="B120:B121"/>
    <mergeCell ref="E120:F120"/>
    <mergeCell ref="B122:F122"/>
    <mergeCell ref="B123:F123"/>
    <mergeCell ref="C131:F132"/>
    <mergeCell ref="G131:I132"/>
    <mergeCell ref="B35:F35"/>
    <mergeCell ref="B36:B59"/>
    <mergeCell ref="B60:B61"/>
    <mergeCell ref="E60:F60"/>
    <mergeCell ref="B62:F62"/>
    <mergeCell ref="B63:F63"/>
    <mergeCell ref="C71:F72"/>
    <mergeCell ref="G71:I72"/>
    <mergeCell ref="J71:L71"/>
    <mergeCell ref="J72:L72"/>
    <mergeCell ref="B1:K1"/>
    <mergeCell ref="C371:N371"/>
    <mergeCell ref="C372:N372"/>
    <mergeCell ref="B134:B140"/>
    <mergeCell ref="B141:B142"/>
    <mergeCell ref="E141:F141"/>
    <mergeCell ref="B143:F143"/>
    <mergeCell ref="B144:F144"/>
    <mergeCell ref="B145:B151"/>
    <mergeCell ref="B3:Y3"/>
    <mergeCell ref="C5:F6"/>
    <mergeCell ref="G5:I6"/>
    <mergeCell ref="J5:L5"/>
    <mergeCell ref="M5:O5"/>
    <mergeCell ref="S5:U5"/>
    <mergeCell ref="V5:X5"/>
    <mergeCell ref="J6:L6"/>
    <mergeCell ref="M6:O6"/>
    <mergeCell ref="S6:U6"/>
    <mergeCell ref="V6:X6"/>
    <mergeCell ref="B8:B31"/>
    <mergeCell ref="B32:B33"/>
    <mergeCell ref="E32:F32"/>
    <mergeCell ref="B34:F34"/>
    <mergeCell ref="C373:N373"/>
    <mergeCell ref="C374:N374"/>
    <mergeCell ref="U373:Y374"/>
    <mergeCell ref="U67:Y68"/>
    <mergeCell ref="U127:Y128"/>
    <mergeCell ref="U188:Y189"/>
    <mergeCell ref="U249:Y250"/>
    <mergeCell ref="B152:B153"/>
    <mergeCell ref="E152:F152"/>
    <mergeCell ref="M71:O71"/>
    <mergeCell ref="S71:U71"/>
    <mergeCell ref="V71:X71"/>
    <mergeCell ref="M72:O72"/>
    <mergeCell ref="S72:U72"/>
    <mergeCell ref="V72:X72"/>
    <mergeCell ref="B74:B94"/>
    <mergeCell ref="B95:B96"/>
    <mergeCell ref="E95:F95"/>
    <mergeCell ref="B97:F97"/>
    <mergeCell ref="B98:F98"/>
    <mergeCell ref="B99:B119"/>
    <mergeCell ref="J131:L131"/>
  </mergeCells>
  <phoneticPr fontId="7"/>
  <printOptions horizontalCentered="1"/>
  <pageMargins left="0.78740157480314965" right="0.59055118110236227" top="0.47244094488188981" bottom="0.39370078740157483" header="0" footer="0"/>
  <pageSetup paperSize="8" scale="70" orientation="landscape" horizontalDpi="300" verticalDpi="300" r:id="rId1"/>
  <headerFooter alignWithMargins="0"/>
  <rowBreaks count="5" manualBreakCount="5">
    <brk id="69" max="16383" man="1"/>
    <brk id="129" max="16383" man="1"/>
    <brk id="190" max="16383" man="1"/>
    <brk id="251" max="16383" man="1"/>
    <brk id="31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K234"/>
  <sheetViews>
    <sheetView view="pageBreakPreview" topLeftCell="A235" zoomScaleNormal="115" zoomScaleSheetLayoutView="100" workbookViewId="0">
      <selection activeCell="B1" sqref="B1:K1"/>
    </sheetView>
  </sheetViews>
  <sheetFormatPr defaultColWidth="9" defaultRowHeight="10.75"/>
  <cols>
    <col min="1" max="5" width="2.59765625" style="544" customWidth="1"/>
    <col min="6" max="6" width="24.5" style="544" customWidth="1"/>
    <col min="7" max="11" width="12.59765625" style="544" customWidth="1"/>
    <col min="12" max="12" width="3" style="544" customWidth="1"/>
    <col min="13" max="16384" width="9" style="544"/>
  </cols>
  <sheetData>
    <row r="1" spans="2:11" s="545" customFormat="1" ht="18" customHeight="1">
      <c r="B1" s="1338" t="s">
        <v>730</v>
      </c>
      <c r="C1" s="1339"/>
      <c r="D1" s="1339"/>
      <c r="E1" s="1339"/>
      <c r="F1" s="1339"/>
      <c r="G1" s="1339"/>
      <c r="H1" s="1339"/>
      <c r="I1" s="1339"/>
      <c r="J1" s="1339"/>
      <c r="K1" s="1339"/>
    </row>
    <row r="2" spans="2:11" s="545" customFormat="1" ht="8.1999999999999993" customHeight="1">
      <c r="F2" s="546"/>
      <c r="G2" s="546"/>
      <c r="H2" s="546"/>
      <c r="I2" s="546"/>
      <c r="J2" s="546"/>
      <c r="K2" s="546"/>
    </row>
    <row r="3" spans="2:11" s="547" customFormat="1" ht="20.95" customHeight="1">
      <c r="B3" s="1340" t="s">
        <v>729</v>
      </c>
      <c r="C3" s="1341"/>
      <c r="D3" s="1341"/>
      <c r="E3" s="1341"/>
      <c r="F3" s="1341"/>
      <c r="G3" s="1341"/>
      <c r="H3" s="1341"/>
      <c r="I3" s="1341"/>
      <c r="J3" s="1341"/>
      <c r="K3" s="1341"/>
    </row>
    <row r="4" spans="2:11" s="547" customFormat="1" ht="8.1999999999999993" customHeight="1">
      <c r="B4" s="548"/>
      <c r="C4" s="548"/>
      <c r="D4" s="548"/>
      <c r="E4" s="548"/>
      <c r="F4" s="548"/>
      <c r="G4" s="548"/>
      <c r="H4" s="548"/>
      <c r="I4" s="548"/>
      <c r="J4" s="548"/>
      <c r="K4" s="548"/>
    </row>
    <row r="5" spans="2:11" s="741" customFormat="1" ht="15.75" customHeight="1">
      <c r="B5" s="1315" t="s">
        <v>740</v>
      </c>
      <c r="C5" s="1294"/>
      <c r="D5" s="1294"/>
      <c r="E5" s="1294"/>
      <c r="F5" s="1295"/>
      <c r="G5" s="936" t="s">
        <v>741</v>
      </c>
      <c r="H5" s="936" t="s">
        <v>742</v>
      </c>
      <c r="I5" s="936" t="s">
        <v>743</v>
      </c>
      <c r="J5" s="936" t="s">
        <v>744</v>
      </c>
      <c r="K5" s="936" t="s">
        <v>745</v>
      </c>
    </row>
    <row r="6" spans="2:11" s="938" customFormat="1" ht="15.75" customHeight="1">
      <c r="B6" s="1296"/>
      <c r="C6" s="1297"/>
      <c r="D6" s="1297"/>
      <c r="E6" s="1297"/>
      <c r="F6" s="1298"/>
      <c r="G6" s="937" t="s">
        <v>746</v>
      </c>
      <c r="H6" s="937" t="s">
        <v>747</v>
      </c>
      <c r="I6" s="937" t="s">
        <v>748</v>
      </c>
      <c r="J6" s="937" t="s">
        <v>749</v>
      </c>
      <c r="K6" s="937" t="s">
        <v>750</v>
      </c>
    </row>
    <row r="7" spans="2:11" s="938" customFormat="1" ht="20.45" customHeight="1">
      <c r="B7" s="939" t="s">
        <v>751</v>
      </c>
      <c r="C7" s="940"/>
      <c r="D7" s="940"/>
      <c r="E7" s="940"/>
      <c r="F7" s="941"/>
      <c r="G7" s="942">
        <f>G8</f>
        <v>0</v>
      </c>
      <c r="H7" s="942">
        <f t="shared" ref="H7:K7" si="0">H8</f>
        <v>0</v>
      </c>
      <c r="I7" s="942">
        <f t="shared" si="0"/>
        <v>0</v>
      </c>
      <c r="J7" s="942">
        <f t="shared" si="0"/>
        <v>0</v>
      </c>
      <c r="K7" s="942">
        <f t="shared" si="0"/>
        <v>0</v>
      </c>
    </row>
    <row r="8" spans="2:11" s="938" customFormat="1" ht="20.45" customHeight="1">
      <c r="B8" s="943"/>
      <c r="C8" s="944">
        <v>1</v>
      </c>
      <c r="D8" s="945" t="s">
        <v>752</v>
      </c>
      <c r="E8" s="946"/>
      <c r="F8" s="947"/>
      <c r="G8" s="948">
        <f>G9+G12</f>
        <v>0</v>
      </c>
      <c r="H8" s="948">
        <f t="shared" ref="H8:K8" si="1">H9+H12</f>
        <v>0</v>
      </c>
      <c r="I8" s="948">
        <f t="shared" si="1"/>
        <v>0</v>
      </c>
      <c r="J8" s="948">
        <f t="shared" si="1"/>
        <v>0</v>
      </c>
      <c r="K8" s="948">
        <f t="shared" si="1"/>
        <v>0</v>
      </c>
    </row>
    <row r="9" spans="2:11" s="938" customFormat="1" ht="20.45" customHeight="1">
      <c r="B9" s="943"/>
      <c r="C9" s="949"/>
      <c r="D9" s="950" t="s">
        <v>753</v>
      </c>
      <c r="E9" s="951"/>
      <c r="F9" s="952"/>
      <c r="G9" s="953">
        <f>G10+G11</f>
        <v>0</v>
      </c>
      <c r="H9" s="953">
        <f t="shared" ref="H9:K9" si="2">H10+H11</f>
        <v>0</v>
      </c>
      <c r="I9" s="953">
        <f t="shared" si="2"/>
        <v>0</v>
      </c>
      <c r="J9" s="953">
        <f t="shared" si="2"/>
        <v>0</v>
      </c>
      <c r="K9" s="953">
        <f t="shared" si="2"/>
        <v>0</v>
      </c>
    </row>
    <row r="10" spans="2:11" s="938" customFormat="1" ht="20.45" customHeight="1">
      <c r="B10" s="943"/>
      <c r="C10" s="949"/>
      <c r="D10" s="954"/>
      <c r="E10" s="955" t="s">
        <v>754</v>
      </c>
      <c r="F10" s="956"/>
      <c r="G10" s="957"/>
      <c r="H10" s="957"/>
      <c r="I10" s="957"/>
      <c r="J10" s="957"/>
      <c r="K10" s="957"/>
    </row>
    <row r="11" spans="2:11" s="938" customFormat="1" ht="20.45" customHeight="1">
      <c r="B11" s="943"/>
      <c r="C11" s="949"/>
      <c r="D11" s="958"/>
      <c r="E11" s="959" t="s">
        <v>755</v>
      </c>
      <c r="F11" s="960"/>
      <c r="G11" s="961"/>
      <c r="H11" s="961"/>
      <c r="I11" s="961"/>
      <c r="J11" s="961"/>
      <c r="K11" s="961"/>
    </row>
    <row r="12" spans="2:11" s="938" customFormat="1" ht="20.45" customHeight="1">
      <c r="B12" s="943"/>
      <c r="C12" s="962"/>
      <c r="D12" s="963" t="s">
        <v>756</v>
      </c>
      <c r="E12" s="964"/>
      <c r="F12" s="965"/>
      <c r="G12" s="966"/>
      <c r="H12" s="966"/>
      <c r="I12" s="966"/>
      <c r="J12" s="966"/>
      <c r="K12" s="966"/>
    </row>
    <row r="13" spans="2:11" s="938" customFormat="1" ht="17.2" customHeight="1">
      <c r="B13" s="939" t="s">
        <v>757</v>
      </c>
      <c r="C13" s="967"/>
      <c r="D13" s="968"/>
      <c r="E13" s="968"/>
      <c r="F13" s="969"/>
      <c r="G13" s="970">
        <f>SUM(G14:G17)</f>
        <v>0</v>
      </c>
      <c r="H13" s="970">
        <f t="shared" ref="H13:K13" si="3">SUM(H14:H17)</f>
        <v>0</v>
      </c>
      <c r="I13" s="970">
        <f t="shared" si="3"/>
        <v>0</v>
      </c>
      <c r="J13" s="970">
        <f t="shared" si="3"/>
        <v>0</v>
      </c>
      <c r="K13" s="970">
        <f t="shared" si="3"/>
        <v>0</v>
      </c>
    </row>
    <row r="14" spans="2:11" s="938" customFormat="1" ht="20.45" customHeight="1">
      <c r="B14" s="943"/>
      <c r="C14" s="971">
        <v>1</v>
      </c>
      <c r="D14" s="946" t="s">
        <v>758</v>
      </c>
      <c r="E14" s="946"/>
      <c r="F14" s="947"/>
      <c r="G14" s="972">
        <f>ROUND(G10/2+G11/3,0)</f>
        <v>0</v>
      </c>
      <c r="H14" s="972">
        <f>ROUND(H10/2+H11/3,0)</f>
        <v>0</v>
      </c>
      <c r="I14" s="972">
        <f>ROUND(I10/2+I11/3,0)</f>
        <v>0</v>
      </c>
      <c r="J14" s="972">
        <f>ROUND(J10/2+J11/3,0)</f>
        <v>0</v>
      </c>
      <c r="K14" s="972">
        <f>ROUND(K10/2+K11/3,0)</f>
        <v>0</v>
      </c>
    </row>
    <row r="15" spans="2:11" s="938" customFormat="1" ht="20.45" customHeight="1">
      <c r="B15" s="943"/>
      <c r="C15" s="944">
        <v>2</v>
      </c>
      <c r="D15" s="945" t="s">
        <v>759</v>
      </c>
      <c r="E15" s="945"/>
      <c r="F15" s="973"/>
      <c r="G15" s="974">
        <f>SUM(G20,G26,G31,G36,G41,G46)</f>
        <v>0</v>
      </c>
      <c r="H15" s="974">
        <f>SUM(H20,H26,H31,H36,H41,H46)</f>
        <v>0</v>
      </c>
      <c r="I15" s="974">
        <f>SUM(I20,I26,I31,I36,I41,I46)</f>
        <v>0</v>
      </c>
      <c r="J15" s="974">
        <f>SUM(J20,J26,J31,J36,J41,J46)</f>
        <v>0</v>
      </c>
      <c r="K15" s="974">
        <f>SUM(K20,K26,K31,K36,K41,K46)</f>
        <v>0</v>
      </c>
    </row>
    <row r="16" spans="2:11" s="938" customFormat="1" ht="20.45" customHeight="1">
      <c r="B16" s="943"/>
      <c r="C16" s="944">
        <v>3</v>
      </c>
      <c r="D16" s="945" t="s">
        <v>760</v>
      </c>
      <c r="E16" s="945"/>
      <c r="F16" s="973"/>
      <c r="G16" s="974">
        <f t="shared" ref="G16:K16" si="4">SUM(G19)</f>
        <v>0</v>
      </c>
      <c r="H16" s="974">
        <f t="shared" si="4"/>
        <v>0</v>
      </c>
      <c r="I16" s="974">
        <f t="shared" si="4"/>
        <v>0</v>
      </c>
      <c r="J16" s="974">
        <f t="shared" si="4"/>
        <v>0</v>
      </c>
      <c r="K16" s="974">
        <f t="shared" si="4"/>
        <v>0</v>
      </c>
    </row>
    <row r="17" spans="1:11" s="938" customFormat="1" ht="20.45" customHeight="1">
      <c r="B17" s="943"/>
      <c r="C17" s="944">
        <v>4</v>
      </c>
      <c r="D17" s="945" t="s">
        <v>761</v>
      </c>
      <c r="E17" s="945"/>
      <c r="F17" s="973"/>
      <c r="G17" s="974">
        <f>SUM(G23,G28,G33,G38,G43,G50)</f>
        <v>0</v>
      </c>
      <c r="H17" s="974">
        <f>SUM(H23,H28,H33,H38,H43,H50)</f>
        <v>0</v>
      </c>
      <c r="I17" s="974">
        <f>SUM(I23,I28,I33,I38,I43,I50)</f>
        <v>0</v>
      </c>
      <c r="J17" s="974">
        <f>SUM(J23,J28,J33,J38,J43,J50)</f>
        <v>0</v>
      </c>
      <c r="K17" s="974">
        <f>SUM(K23,K28,K33,K38,K43,K50)</f>
        <v>0</v>
      </c>
    </row>
    <row r="18" spans="1:11" s="938" customFormat="1" ht="20.45" customHeight="1">
      <c r="A18" s="975"/>
      <c r="B18" s="943"/>
      <c r="C18" s="1299" t="s">
        <v>762</v>
      </c>
      <c r="D18" s="1317">
        <v>0.79339999999999999</v>
      </c>
      <c r="E18" s="1318"/>
      <c r="F18" s="1319"/>
      <c r="G18" s="972">
        <f t="shared" ref="G18:I18" si="5">SUM(G19:G20,G23)</f>
        <v>0</v>
      </c>
      <c r="H18" s="972">
        <f t="shared" si="5"/>
        <v>0</v>
      </c>
      <c r="I18" s="972">
        <f t="shared" si="5"/>
        <v>0</v>
      </c>
      <c r="J18" s="972">
        <f>SUM(J19:J20,J23)</f>
        <v>0</v>
      </c>
      <c r="K18" s="972">
        <f>SUM(K19:K20,K23)</f>
        <v>0</v>
      </c>
    </row>
    <row r="19" spans="1:11" s="938" customFormat="1" ht="20.45" customHeight="1">
      <c r="A19" s="975"/>
      <c r="B19" s="943"/>
      <c r="C19" s="1300"/>
      <c r="D19" s="976"/>
      <c r="E19" s="977" t="s">
        <v>760</v>
      </c>
      <c r="F19" s="977"/>
      <c r="G19" s="978"/>
      <c r="H19" s="978"/>
      <c r="I19" s="978"/>
      <c r="J19" s="978"/>
      <c r="K19" s="978"/>
    </row>
    <row r="20" spans="1:11" s="938" customFormat="1" ht="20.45" customHeight="1">
      <c r="A20" s="975"/>
      <c r="B20" s="943"/>
      <c r="C20" s="1300"/>
      <c r="D20" s="976"/>
      <c r="E20" s="1305" t="s">
        <v>763</v>
      </c>
      <c r="F20" s="1306"/>
      <c r="G20" s="979">
        <f t="shared" ref="G20:K20" si="6">SUM(G21:G22)</f>
        <v>0</v>
      </c>
      <c r="H20" s="979">
        <f t="shared" si="6"/>
        <v>0</v>
      </c>
      <c r="I20" s="979">
        <f t="shared" si="6"/>
        <v>0</v>
      </c>
      <c r="J20" s="979">
        <f t="shared" si="6"/>
        <v>0</v>
      </c>
      <c r="K20" s="979">
        <f t="shared" si="6"/>
        <v>0</v>
      </c>
    </row>
    <row r="21" spans="1:11" s="938" customFormat="1" ht="20.45" customHeight="1">
      <c r="A21" s="975"/>
      <c r="B21" s="943"/>
      <c r="C21" s="1300"/>
      <c r="D21" s="976"/>
      <c r="E21" s="980"/>
      <c r="F21" s="981">
        <v>0.9</v>
      </c>
      <c r="G21" s="982"/>
      <c r="H21" s="982"/>
      <c r="I21" s="982"/>
      <c r="J21" s="982"/>
      <c r="K21" s="982"/>
    </row>
    <row r="22" spans="1:11" s="938" customFormat="1" ht="20.45" customHeight="1">
      <c r="A22" s="975"/>
      <c r="B22" s="943"/>
      <c r="C22" s="1300"/>
      <c r="D22" s="976"/>
      <c r="E22" s="983"/>
      <c r="F22" s="984">
        <v>0.75</v>
      </c>
      <c r="G22" s="985"/>
      <c r="H22" s="985"/>
      <c r="I22" s="985"/>
      <c r="J22" s="985"/>
      <c r="K22" s="985"/>
    </row>
    <row r="23" spans="1:11" s="938" customFormat="1" ht="20.45" customHeight="1">
      <c r="A23" s="975"/>
      <c r="B23" s="943"/>
      <c r="C23" s="1300"/>
      <c r="D23" s="976"/>
      <c r="E23" s="986" t="s">
        <v>761</v>
      </c>
      <c r="F23" s="986"/>
      <c r="G23" s="987">
        <f>SUM(G24:G24)</f>
        <v>0</v>
      </c>
      <c r="H23" s="987">
        <f>SUM(H24:H24)</f>
        <v>0</v>
      </c>
      <c r="I23" s="987">
        <f>SUM(I24:I24)</f>
        <v>0</v>
      </c>
      <c r="J23" s="987">
        <f>SUM(J24:J24)</f>
        <v>0</v>
      </c>
      <c r="K23" s="987">
        <f>SUM(K24:K24)</f>
        <v>0</v>
      </c>
    </row>
    <row r="24" spans="1:11" s="938" customFormat="1" ht="20.45" customHeight="1">
      <c r="A24" s="975"/>
      <c r="B24" s="943"/>
      <c r="C24" s="1300"/>
      <c r="D24" s="976"/>
      <c r="E24" s="988"/>
      <c r="F24" s="989" t="s">
        <v>752</v>
      </c>
      <c r="G24" s="982"/>
      <c r="H24" s="982"/>
      <c r="I24" s="982"/>
      <c r="J24" s="982"/>
      <c r="K24" s="982"/>
    </row>
    <row r="25" spans="1:11" s="938" customFormat="1" ht="20.45" customHeight="1">
      <c r="A25" s="975"/>
      <c r="B25" s="943"/>
      <c r="C25" s="1300"/>
      <c r="D25" s="1320">
        <v>4.9399999999999999E-2</v>
      </c>
      <c r="E25" s="1321"/>
      <c r="F25" s="1322"/>
      <c r="G25" s="972">
        <f>SUM(G26,G28)</f>
        <v>0</v>
      </c>
      <c r="H25" s="972">
        <f>SUM(H26,H28)</f>
        <v>0</v>
      </c>
      <c r="I25" s="972">
        <f>SUM(I26,I28)</f>
        <v>0</v>
      </c>
      <c r="J25" s="972">
        <f>SUM(J26,J28)</f>
        <v>0</v>
      </c>
      <c r="K25" s="972">
        <f>SUM(K26,K28)</f>
        <v>0</v>
      </c>
    </row>
    <row r="26" spans="1:11" s="938" customFormat="1" ht="20.45" customHeight="1">
      <c r="A26" s="975"/>
      <c r="B26" s="943"/>
      <c r="C26" s="1300"/>
      <c r="D26" s="976"/>
      <c r="E26" s="1282" t="s">
        <v>763</v>
      </c>
      <c r="F26" s="1283"/>
      <c r="G26" s="979">
        <f>SUM(G27:G27)</f>
        <v>0</v>
      </c>
      <c r="H26" s="979">
        <f>SUM(H27:H27)</f>
        <v>0</v>
      </c>
      <c r="I26" s="979">
        <f>SUM(I27:I27)</f>
        <v>0</v>
      </c>
      <c r="J26" s="979">
        <f>SUM(J27:J27)</f>
        <v>0</v>
      </c>
      <c r="K26" s="979">
        <f>SUM(K27:K27)</f>
        <v>0</v>
      </c>
    </row>
    <row r="27" spans="1:11" s="938" customFormat="1" ht="20.45" customHeight="1">
      <c r="A27" s="975"/>
      <c r="B27" s="943"/>
      <c r="C27" s="1300"/>
      <c r="D27" s="976"/>
      <c r="E27" s="980"/>
      <c r="F27" s="981">
        <v>1</v>
      </c>
      <c r="G27" s="982"/>
      <c r="H27" s="982"/>
      <c r="I27" s="982"/>
      <c r="J27" s="982"/>
      <c r="K27" s="982"/>
    </row>
    <row r="28" spans="1:11" s="938" customFormat="1" ht="20.45" customHeight="1">
      <c r="A28" s="975"/>
      <c r="B28" s="943"/>
      <c r="C28" s="1300"/>
      <c r="D28" s="976"/>
      <c r="E28" s="986" t="s">
        <v>761</v>
      </c>
      <c r="F28" s="986"/>
      <c r="G28" s="987">
        <f>SUM(G29:G29)</f>
        <v>0</v>
      </c>
      <c r="H28" s="987">
        <f>SUM(H29:H29)</f>
        <v>0</v>
      </c>
      <c r="I28" s="987">
        <f>SUM(I29:I29)</f>
        <v>0</v>
      </c>
      <c r="J28" s="987">
        <f>SUM(J29:J29)</f>
        <v>0</v>
      </c>
      <c r="K28" s="987">
        <f>SUM(K29:K29)</f>
        <v>0</v>
      </c>
    </row>
    <row r="29" spans="1:11" s="938" customFormat="1" ht="20.45" customHeight="1">
      <c r="A29" s="975"/>
      <c r="B29" s="943"/>
      <c r="C29" s="1300"/>
      <c r="D29" s="976"/>
      <c r="E29" s="988"/>
      <c r="F29" s="989" t="s">
        <v>752</v>
      </c>
      <c r="G29" s="982"/>
      <c r="H29" s="982"/>
      <c r="I29" s="982"/>
      <c r="J29" s="982"/>
      <c r="K29" s="982"/>
    </row>
    <row r="30" spans="1:11" s="938" customFormat="1" ht="20.45" customHeight="1">
      <c r="A30" s="975"/>
      <c r="B30" s="943"/>
      <c r="C30" s="1300"/>
      <c r="D30" s="1332">
        <v>1.3899999999999999E-2</v>
      </c>
      <c r="E30" s="1333"/>
      <c r="F30" s="1334"/>
      <c r="G30" s="972">
        <f>SUM(G31,G33)</f>
        <v>0</v>
      </c>
      <c r="H30" s="972">
        <f>SUM(H31,H33)</f>
        <v>0</v>
      </c>
      <c r="I30" s="972">
        <f>SUM(I31,I33)</f>
        <v>0</v>
      </c>
      <c r="J30" s="972">
        <f>SUM(J31,J33)</f>
        <v>0</v>
      </c>
      <c r="K30" s="972">
        <f>SUM(K31,K33)</f>
        <v>0</v>
      </c>
    </row>
    <row r="31" spans="1:11" s="938" customFormat="1" ht="20.45" customHeight="1">
      <c r="A31" s="975"/>
      <c r="B31" s="943"/>
      <c r="C31" s="1300"/>
      <c r="D31" s="976"/>
      <c r="E31" s="1282" t="s">
        <v>763</v>
      </c>
      <c r="F31" s="1283"/>
      <c r="G31" s="979">
        <f>SUM(G32:G32)</f>
        <v>0</v>
      </c>
      <c r="H31" s="979">
        <f>SUM(H32:H32)</f>
        <v>0</v>
      </c>
      <c r="I31" s="979">
        <f>SUM(I32:I32)</f>
        <v>0</v>
      </c>
      <c r="J31" s="979">
        <f>SUM(J32:J32)</f>
        <v>0</v>
      </c>
      <c r="K31" s="979">
        <f>SUM(K32:K32)</f>
        <v>0</v>
      </c>
    </row>
    <row r="32" spans="1:11" s="938" customFormat="1" ht="20.45" customHeight="1">
      <c r="A32" s="975"/>
      <c r="B32" s="943"/>
      <c r="C32" s="1300"/>
      <c r="D32" s="976"/>
      <c r="E32" s="980"/>
      <c r="F32" s="981">
        <v>1</v>
      </c>
      <c r="G32" s="982"/>
      <c r="H32" s="982"/>
      <c r="I32" s="982"/>
      <c r="J32" s="982"/>
      <c r="K32" s="982"/>
    </row>
    <row r="33" spans="1:11" s="938" customFormat="1" ht="20.45" customHeight="1">
      <c r="A33" s="975"/>
      <c r="B33" s="943"/>
      <c r="C33" s="1300"/>
      <c r="D33" s="976"/>
      <c r="E33" s="986" t="s">
        <v>761</v>
      </c>
      <c r="F33" s="986"/>
      <c r="G33" s="987">
        <f>SUM(G34:G34)</f>
        <v>0</v>
      </c>
      <c r="H33" s="987">
        <f>SUM(H34:H34)</f>
        <v>0</v>
      </c>
      <c r="I33" s="987">
        <f>SUM(I34:I34)</f>
        <v>0</v>
      </c>
      <c r="J33" s="987">
        <f>SUM(J34:J34)</f>
        <v>0</v>
      </c>
      <c r="K33" s="987">
        <f>SUM(K34:K34)</f>
        <v>0</v>
      </c>
    </row>
    <row r="34" spans="1:11" s="938" customFormat="1" ht="20.45" customHeight="1">
      <c r="A34" s="975"/>
      <c r="B34" s="943"/>
      <c r="C34" s="1300"/>
      <c r="D34" s="976"/>
      <c r="E34" s="988"/>
      <c r="F34" s="989" t="s">
        <v>752</v>
      </c>
      <c r="G34" s="982"/>
      <c r="H34" s="982"/>
      <c r="I34" s="982"/>
      <c r="J34" s="982"/>
      <c r="K34" s="982"/>
    </row>
    <row r="35" spans="1:11" s="938" customFormat="1" ht="20.45" customHeight="1">
      <c r="A35" s="975"/>
      <c r="B35" s="943"/>
      <c r="C35" s="1300"/>
      <c r="D35" s="1335">
        <v>2.86E-2</v>
      </c>
      <c r="E35" s="1336"/>
      <c r="F35" s="1337"/>
      <c r="G35" s="972">
        <f>SUM(G36,G38)</f>
        <v>0</v>
      </c>
      <c r="H35" s="972">
        <f>SUM(H36,H38)</f>
        <v>0</v>
      </c>
      <c r="I35" s="972">
        <f>SUM(I36,I38)</f>
        <v>0</v>
      </c>
      <c r="J35" s="972">
        <f>SUM(J36,J38)</f>
        <v>0</v>
      </c>
      <c r="K35" s="972">
        <f>SUM(K36,K38)</f>
        <v>0</v>
      </c>
    </row>
    <row r="36" spans="1:11" s="938" customFormat="1" ht="20.45" customHeight="1">
      <c r="A36" s="975"/>
      <c r="B36" s="943"/>
      <c r="C36" s="1300"/>
      <c r="D36" s="976"/>
      <c r="E36" s="1282" t="s">
        <v>763</v>
      </c>
      <c r="F36" s="1283"/>
      <c r="G36" s="979">
        <f>SUM(G37:G37)</f>
        <v>0</v>
      </c>
      <c r="H36" s="979">
        <f>SUM(H37:H37)</f>
        <v>0</v>
      </c>
      <c r="I36" s="979">
        <f>SUM(I37:I37)</f>
        <v>0</v>
      </c>
      <c r="J36" s="979">
        <f>SUM(J37:J37)</f>
        <v>0</v>
      </c>
      <c r="K36" s="979">
        <f>SUM(K37:K37)</f>
        <v>0</v>
      </c>
    </row>
    <row r="37" spans="1:11" s="938" customFormat="1" ht="20.45" customHeight="1">
      <c r="A37" s="975"/>
      <c r="B37" s="943"/>
      <c r="C37" s="1300"/>
      <c r="D37" s="976"/>
      <c r="E37" s="980"/>
      <c r="F37" s="981">
        <v>1</v>
      </c>
      <c r="G37" s="982"/>
      <c r="H37" s="982"/>
      <c r="I37" s="982"/>
      <c r="J37" s="982"/>
      <c r="K37" s="982"/>
    </row>
    <row r="38" spans="1:11" s="938" customFormat="1" ht="20.45" customHeight="1">
      <c r="A38" s="975"/>
      <c r="B38" s="943"/>
      <c r="C38" s="1300"/>
      <c r="D38" s="976"/>
      <c r="E38" s="986" t="s">
        <v>761</v>
      </c>
      <c r="F38" s="986"/>
      <c r="G38" s="987">
        <f>SUM(G39:G39)</f>
        <v>0</v>
      </c>
      <c r="H38" s="987">
        <f>SUM(H39:H39)</f>
        <v>0</v>
      </c>
      <c r="I38" s="987">
        <f>SUM(I39:I39)</f>
        <v>0</v>
      </c>
      <c r="J38" s="987">
        <f>SUM(J39:J39)</f>
        <v>0</v>
      </c>
      <c r="K38" s="987">
        <f>SUM(K39:K39)</f>
        <v>0</v>
      </c>
    </row>
    <row r="39" spans="1:11" s="938" customFormat="1" ht="20.45" customHeight="1">
      <c r="A39" s="975"/>
      <c r="B39" s="943"/>
      <c r="C39" s="1300"/>
      <c r="D39" s="976"/>
      <c r="E39" s="988"/>
      <c r="F39" s="989" t="s">
        <v>752</v>
      </c>
      <c r="G39" s="982"/>
      <c r="H39" s="982"/>
      <c r="I39" s="982"/>
      <c r="J39" s="982"/>
      <c r="K39" s="982"/>
    </row>
    <row r="40" spans="1:11" s="938" customFormat="1" ht="20.45" customHeight="1">
      <c r="A40" s="975"/>
      <c r="B40" s="943"/>
      <c r="C40" s="1300"/>
      <c r="D40" s="1342">
        <v>5.1700000000000003E-2</v>
      </c>
      <c r="E40" s="1343"/>
      <c r="F40" s="1344"/>
      <c r="G40" s="972">
        <f>SUM(G41,G43)</f>
        <v>0</v>
      </c>
      <c r="H40" s="972">
        <f>SUM(H41,H43)</f>
        <v>0</v>
      </c>
      <c r="I40" s="972">
        <f>SUM(I41,I43)</f>
        <v>0</v>
      </c>
      <c r="J40" s="972">
        <f>SUM(J41,J43)</f>
        <v>0</v>
      </c>
      <c r="K40" s="972">
        <f>SUM(K41,K43)</f>
        <v>0</v>
      </c>
    </row>
    <row r="41" spans="1:11" s="938" customFormat="1" ht="20.45" customHeight="1">
      <c r="A41" s="975"/>
      <c r="B41" s="943"/>
      <c r="C41" s="1300"/>
      <c r="D41" s="976"/>
      <c r="E41" s="1282" t="s">
        <v>763</v>
      </c>
      <c r="F41" s="1283"/>
      <c r="G41" s="979">
        <f>SUM(G42:G42)</f>
        <v>0</v>
      </c>
      <c r="H41" s="979">
        <f>SUM(H42:H42)</f>
        <v>0</v>
      </c>
      <c r="I41" s="979">
        <f>SUM(I42:I42)</f>
        <v>0</v>
      </c>
      <c r="J41" s="979">
        <f>SUM(J42:J42)</f>
        <v>0</v>
      </c>
      <c r="K41" s="979">
        <f>SUM(K42:K42)</f>
        <v>0</v>
      </c>
    </row>
    <row r="42" spans="1:11" s="938" customFormat="1" ht="20.45" customHeight="1">
      <c r="A42" s="975"/>
      <c r="B42" s="943"/>
      <c r="C42" s="1300"/>
      <c r="D42" s="976"/>
      <c r="E42" s="980"/>
      <c r="F42" s="990">
        <v>1</v>
      </c>
      <c r="G42" s="982"/>
      <c r="H42" s="982"/>
      <c r="I42" s="982"/>
      <c r="J42" s="982"/>
      <c r="K42" s="982"/>
    </row>
    <row r="43" spans="1:11" s="938" customFormat="1" ht="20.45" customHeight="1">
      <c r="A43" s="975"/>
      <c r="B43" s="943"/>
      <c r="C43" s="1300"/>
      <c r="D43" s="976"/>
      <c r="E43" s="986" t="s">
        <v>761</v>
      </c>
      <c r="F43" s="986"/>
      <c r="G43" s="987">
        <f>SUM(G44:G44)</f>
        <v>0</v>
      </c>
      <c r="H43" s="987">
        <f>SUM(H44:H44)</f>
        <v>0</v>
      </c>
      <c r="I43" s="987">
        <f>SUM(I44:I44)</f>
        <v>0</v>
      </c>
      <c r="J43" s="987">
        <f>SUM(J44:J44)</f>
        <v>0</v>
      </c>
      <c r="K43" s="987">
        <f>SUM(K44:K44)</f>
        <v>0</v>
      </c>
    </row>
    <row r="44" spans="1:11" s="938" customFormat="1" ht="20.45" customHeight="1">
      <c r="A44" s="975"/>
      <c r="B44" s="943"/>
      <c r="C44" s="1300"/>
      <c r="D44" s="976"/>
      <c r="E44" s="988"/>
      <c r="F44" s="989" t="s">
        <v>752</v>
      </c>
      <c r="G44" s="982"/>
      <c r="H44" s="982"/>
      <c r="I44" s="982"/>
      <c r="J44" s="982"/>
      <c r="K44" s="982"/>
    </row>
    <row r="45" spans="1:11" s="938" customFormat="1" ht="20.45" customHeight="1">
      <c r="A45" s="975"/>
      <c r="B45" s="943"/>
      <c r="C45" s="1300"/>
      <c r="D45" s="1323">
        <v>6.3E-2</v>
      </c>
      <c r="E45" s="1324"/>
      <c r="F45" s="1325"/>
      <c r="G45" s="972">
        <f>SUM(G46,G50)</f>
        <v>0</v>
      </c>
      <c r="H45" s="972">
        <f>SUM(H46,H50)</f>
        <v>0</v>
      </c>
      <c r="I45" s="972">
        <f>SUM(I46,I50)</f>
        <v>0</v>
      </c>
      <c r="J45" s="972">
        <f>SUM(J46,J50)</f>
        <v>0</v>
      </c>
      <c r="K45" s="972">
        <f>SUM(K46,K50)</f>
        <v>0</v>
      </c>
    </row>
    <row r="46" spans="1:11" s="938" customFormat="1" ht="20.45" customHeight="1">
      <c r="A46" s="975"/>
      <c r="B46" s="943"/>
      <c r="C46" s="1300"/>
      <c r="D46" s="976"/>
      <c r="E46" s="1282" t="s">
        <v>763</v>
      </c>
      <c r="F46" s="1283"/>
      <c r="G46" s="979">
        <f>SUM(G47:G47)</f>
        <v>0</v>
      </c>
      <c r="H46" s="979">
        <f>SUM(H47:H47)</f>
        <v>0</v>
      </c>
      <c r="I46" s="979">
        <f>SUM(I47:I47)</f>
        <v>0</v>
      </c>
      <c r="J46" s="979">
        <f>SUM(J47:J47)</f>
        <v>0</v>
      </c>
      <c r="K46" s="979">
        <f>SUM(K47:K47)</f>
        <v>0</v>
      </c>
    </row>
    <row r="47" spans="1:11" s="938" customFormat="1" ht="20.45" customHeight="1">
      <c r="A47" s="975"/>
      <c r="B47" s="943"/>
      <c r="C47" s="1300"/>
      <c r="D47" s="976"/>
      <c r="E47" s="980"/>
      <c r="F47" s="990">
        <v>1</v>
      </c>
      <c r="G47" s="1019"/>
      <c r="H47" s="1019"/>
      <c r="I47" s="1019"/>
      <c r="J47" s="1019"/>
      <c r="K47" s="1019"/>
    </row>
    <row r="48" spans="1:11" s="938" customFormat="1" ht="20.45" customHeight="1">
      <c r="A48" s="975"/>
      <c r="B48" s="943"/>
      <c r="C48" s="1300"/>
      <c r="D48" s="976"/>
      <c r="E48" s="980"/>
      <c r="F48" s="1020">
        <v>0.9</v>
      </c>
      <c r="G48" s="1021"/>
      <c r="H48" s="1021"/>
      <c r="I48" s="1021"/>
      <c r="J48" s="1021"/>
      <c r="K48" s="1021"/>
    </row>
    <row r="49" spans="1:11" s="938" customFormat="1" ht="20.45" customHeight="1">
      <c r="A49" s="975"/>
      <c r="B49" s="943"/>
      <c r="C49" s="1300"/>
      <c r="D49" s="976"/>
      <c r="E49" s="983"/>
      <c r="F49" s="984">
        <v>0.75</v>
      </c>
      <c r="G49" s="985"/>
      <c r="H49" s="985"/>
      <c r="I49" s="985"/>
      <c r="J49" s="985"/>
      <c r="K49" s="985"/>
    </row>
    <row r="50" spans="1:11" s="938" customFormat="1" ht="20.45" customHeight="1">
      <c r="A50" s="975"/>
      <c r="B50" s="943"/>
      <c r="C50" s="1300"/>
      <c r="D50" s="976"/>
      <c r="E50" s="986" t="s">
        <v>761</v>
      </c>
      <c r="F50" s="986"/>
      <c r="G50" s="987">
        <f>SUM(G51:G51)</f>
        <v>0</v>
      </c>
      <c r="H50" s="987">
        <f>SUM(H51:H51)</f>
        <v>0</v>
      </c>
      <c r="I50" s="987">
        <f>SUM(I51:I51)</f>
        <v>0</v>
      </c>
      <c r="J50" s="987">
        <f>SUM(J51:J51)</f>
        <v>0</v>
      </c>
      <c r="K50" s="987">
        <f>SUM(K51:K51)</f>
        <v>0</v>
      </c>
    </row>
    <row r="51" spans="1:11" s="938" customFormat="1" ht="20.45" customHeight="1">
      <c r="A51" s="1134"/>
      <c r="B51" s="992"/>
      <c r="C51" s="1301"/>
      <c r="D51" s="993"/>
      <c r="E51" s="994"/>
      <c r="F51" s="995" t="s">
        <v>752</v>
      </c>
      <c r="G51" s="996"/>
      <c r="H51" s="996"/>
      <c r="I51" s="996"/>
      <c r="J51" s="996"/>
      <c r="K51" s="996"/>
    </row>
    <row r="52" spans="1:11" s="938" customFormat="1" ht="45" customHeight="1">
      <c r="A52" s="1278" t="s">
        <v>1048</v>
      </c>
      <c r="B52" s="1279"/>
      <c r="C52" s="1279"/>
      <c r="D52" s="1279"/>
      <c r="E52" s="1279"/>
      <c r="F52" s="1279"/>
      <c r="G52" s="1279"/>
      <c r="H52" s="1279"/>
      <c r="I52" s="1279"/>
      <c r="J52" s="1279"/>
      <c r="K52" s="1279"/>
    </row>
    <row r="53" spans="1:11" s="938" customFormat="1" ht="16.55" customHeight="1">
      <c r="A53" s="1280" t="s">
        <v>1070</v>
      </c>
      <c r="B53" s="1280"/>
      <c r="C53" s="1280"/>
      <c r="D53" s="1280"/>
      <c r="E53" s="1280"/>
      <c r="F53" s="1280"/>
      <c r="G53" s="1280"/>
      <c r="H53" s="1280"/>
      <c r="I53" s="1280"/>
      <c r="J53" s="1280"/>
      <c r="K53" s="1280"/>
    </row>
    <row r="54" spans="1:11" s="938" customFormat="1" ht="16.55" customHeight="1">
      <c r="A54" s="1281" t="s">
        <v>1049</v>
      </c>
      <c r="B54" s="1281"/>
      <c r="C54" s="1281"/>
      <c r="D54" s="1281"/>
      <c r="E54" s="1281"/>
      <c r="F54" s="1281"/>
      <c r="G54" s="1281"/>
      <c r="H54" s="1281"/>
      <c r="I54" s="1281"/>
      <c r="J54" s="1281"/>
      <c r="K54" s="1281"/>
    </row>
    <row r="55" spans="1:11" s="938" customFormat="1" ht="16.55" customHeight="1">
      <c r="A55" s="1281" t="s">
        <v>1050</v>
      </c>
      <c r="B55" s="1281"/>
      <c r="C55" s="1281"/>
      <c r="D55" s="1281"/>
      <c r="E55" s="1281"/>
      <c r="F55" s="1281"/>
      <c r="G55" s="1281"/>
      <c r="H55" s="1281"/>
      <c r="I55" s="1281"/>
      <c r="J55" s="1281"/>
      <c r="K55" s="1281"/>
    </row>
    <row r="56" spans="1:11" s="938" customFormat="1" ht="9.8000000000000007" customHeight="1" thickBot="1">
      <c r="A56" s="1014"/>
      <c r="B56" s="1014"/>
      <c r="C56" s="1014"/>
      <c r="D56" s="1014"/>
      <c r="E56" s="1014"/>
      <c r="F56" s="1014"/>
      <c r="G56" s="1014"/>
      <c r="H56" s="1014"/>
      <c r="I56" s="1014"/>
      <c r="J56" s="1014"/>
      <c r="K56" s="1014"/>
    </row>
    <row r="57" spans="1:11" s="938" customFormat="1" ht="20.45" customHeight="1" thickBot="1">
      <c r="A57" s="975"/>
      <c r="B57" s="997"/>
      <c r="C57" s="998"/>
      <c r="D57" s="975"/>
      <c r="E57" s="975"/>
      <c r="F57" s="999"/>
      <c r="G57" s="1000"/>
      <c r="H57" s="1284" t="s">
        <v>535</v>
      </c>
      <c r="I57" s="1285"/>
      <c r="J57" s="1285"/>
      <c r="K57" s="1286"/>
    </row>
    <row r="58" spans="1:11" s="1005" customFormat="1" ht="11.95" customHeight="1">
      <c r="A58" s="1001"/>
      <c r="B58" s="1002"/>
      <c r="C58" s="1003"/>
      <c r="D58" s="1001"/>
      <c r="E58" s="1001"/>
      <c r="F58" s="1004"/>
      <c r="G58" s="1000"/>
      <c r="H58" s="1000"/>
      <c r="I58" s="1000"/>
      <c r="J58" s="1000"/>
      <c r="K58" s="1000"/>
    </row>
    <row r="59" spans="1:11" s="741" customFormat="1" ht="12.9">
      <c r="G59" s="1006"/>
      <c r="H59" s="1006"/>
      <c r="I59" s="1006"/>
      <c r="J59" s="1006"/>
      <c r="K59" s="1006"/>
    </row>
    <row r="60" spans="1:11" s="741" customFormat="1" ht="15.75" customHeight="1">
      <c r="B60" s="1293" t="s">
        <v>770</v>
      </c>
      <c r="C60" s="1294"/>
      <c r="D60" s="1294"/>
      <c r="E60" s="1294"/>
      <c r="F60" s="1295"/>
      <c r="G60" s="936" t="s">
        <v>741</v>
      </c>
      <c r="H60" s="936" t="s">
        <v>742</v>
      </c>
      <c r="I60" s="936" t="s">
        <v>743</v>
      </c>
      <c r="J60" s="936" t="s">
        <v>744</v>
      </c>
      <c r="K60" s="936" t="s">
        <v>745</v>
      </c>
    </row>
    <row r="61" spans="1:11" s="938" customFormat="1" ht="15.75" customHeight="1">
      <c r="B61" s="1296"/>
      <c r="C61" s="1297"/>
      <c r="D61" s="1297"/>
      <c r="E61" s="1297"/>
      <c r="F61" s="1298"/>
      <c r="G61" s="937" t="s">
        <v>746</v>
      </c>
      <c r="H61" s="937" t="s">
        <v>747</v>
      </c>
      <c r="I61" s="937" t="s">
        <v>748</v>
      </c>
      <c r="J61" s="937" t="s">
        <v>749</v>
      </c>
      <c r="K61" s="937" t="s">
        <v>750</v>
      </c>
    </row>
    <row r="62" spans="1:11" s="938" customFormat="1" ht="18.8" customHeight="1">
      <c r="B62" s="939" t="s">
        <v>751</v>
      </c>
      <c r="C62" s="940"/>
      <c r="D62" s="940"/>
      <c r="E62" s="940"/>
      <c r="F62" s="941"/>
      <c r="G62" s="942">
        <f>SUM(G63)</f>
        <v>0</v>
      </c>
      <c r="H62" s="942">
        <f t="shared" ref="H62:K62" si="7">SUM(H63)</f>
        <v>0</v>
      </c>
      <c r="I62" s="942">
        <f t="shared" si="7"/>
        <v>0</v>
      </c>
      <c r="J62" s="942">
        <f t="shared" si="7"/>
        <v>0</v>
      </c>
      <c r="K62" s="942">
        <f t="shared" si="7"/>
        <v>0</v>
      </c>
    </row>
    <row r="63" spans="1:11" s="938" customFormat="1" ht="18.8" customHeight="1">
      <c r="B63" s="943"/>
      <c r="C63" s="944">
        <v>1</v>
      </c>
      <c r="D63" s="945" t="s">
        <v>752</v>
      </c>
      <c r="E63" s="946"/>
      <c r="F63" s="947"/>
      <c r="G63" s="948">
        <f t="shared" ref="G63:K63" si="8">SUM(G64,G66)</f>
        <v>0</v>
      </c>
      <c r="H63" s="948">
        <f t="shared" si="8"/>
        <v>0</v>
      </c>
      <c r="I63" s="948">
        <f t="shared" si="8"/>
        <v>0</v>
      </c>
      <c r="J63" s="948">
        <f t="shared" si="8"/>
        <v>0</v>
      </c>
      <c r="K63" s="948">
        <f t="shared" si="8"/>
        <v>0</v>
      </c>
    </row>
    <row r="64" spans="1:11" s="938" customFormat="1" ht="18.8" customHeight="1">
      <c r="B64" s="943"/>
      <c r="C64" s="949"/>
      <c r="D64" s="950" t="s">
        <v>753</v>
      </c>
      <c r="E64" s="951"/>
      <c r="F64" s="952"/>
      <c r="G64" s="953">
        <f t="shared" ref="G64:K64" si="9">SUM(G65:G65)</f>
        <v>0</v>
      </c>
      <c r="H64" s="953">
        <f t="shared" si="9"/>
        <v>0</v>
      </c>
      <c r="I64" s="953">
        <f t="shared" si="9"/>
        <v>0</v>
      </c>
      <c r="J64" s="953">
        <f t="shared" si="9"/>
        <v>0</v>
      </c>
      <c r="K64" s="953">
        <f t="shared" si="9"/>
        <v>0</v>
      </c>
    </row>
    <row r="65" spans="2:11" s="938" customFormat="1" ht="18.8" customHeight="1">
      <c r="B65" s="943"/>
      <c r="C65" s="949"/>
      <c r="D65" s="958"/>
      <c r="E65" s="959" t="s">
        <v>755</v>
      </c>
      <c r="F65" s="960"/>
      <c r="G65" s="961"/>
      <c r="H65" s="961"/>
      <c r="I65" s="961"/>
      <c r="J65" s="961"/>
      <c r="K65" s="961"/>
    </row>
    <row r="66" spans="2:11" s="938" customFormat="1" ht="18.8" customHeight="1">
      <c r="B66" s="943"/>
      <c r="C66" s="962"/>
      <c r="D66" s="963" t="s">
        <v>756</v>
      </c>
      <c r="E66" s="964"/>
      <c r="F66" s="965"/>
      <c r="G66" s="966"/>
      <c r="H66" s="966"/>
      <c r="I66" s="966"/>
      <c r="J66" s="966"/>
      <c r="K66" s="966"/>
    </row>
    <row r="67" spans="2:11" s="938" customFormat="1" ht="18.8" customHeight="1">
      <c r="B67" s="939" t="s">
        <v>757</v>
      </c>
      <c r="C67" s="967"/>
      <c r="D67" s="968"/>
      <c r="E67" s="968"/>
      <c r="F67" s="969"/>
      <c r="G67" s="970">
        <f>SUM(G68:G71)</f>
        <v>0</v>
      </c>
      <c r="H67" s="970">
        <f t="shared" ref="H67:K67" si="10">SUM(H68:H71)</f>
        <v>0</v>
      </c>
      <c r="I67" s="970">
        <f t="shared" si="10"/>
        <v>0</v>
      </c>
      <c r="J67" s="970">
        <f t="shared" si="10"/>
        <v>0</v>
      </c>
      <c r="K67" s="970">
        <f t="shared" si="10"/>
        <v>0</v>
      </c>
    </row>
    <row r="68" spans="2:11" s="938" customFormat="1" ht="18.8" customHeight="1">
      <c r="B68" s="943"/>
      <c r="C68" s="971">
        <v>1</v>
      </c>
      <c r="D68" s="946" t="s">
        <v>758</v>
      </c>
      <c r="E68" s="946"/>
      <c r="F68" s="947"/>
      <c r="G68" s="972">
        <f>ROUND(G65/3,0)</f>
        <v>0</v>
      </c>
      <c r="H68" s="972">
        <f>ROUND(H65/3,0)</f>
        <v>0</v>
      </c>
      <c r="I68" s="972">
        <f>ROUND(I65/3,0)</f>
        <v>0</v>
      </c>
      <c r="J68" s="972">
        <f>ROUND(J65/3,0)</f>
        <v>0</v>
      </c>
      <c r="K68" s="972">
        <f>ROUND(K65/3,0)</f>
        <v>0</v>
      </c>
    </row>
    <row r="69" spans="2:11" s="938" customFormat="1" ht="18.8" customHeight="1">
      <c r="B69" s="943"/>
      <c r="C69" s="944">
        <v>2</v>
      </c>
      <c r="D69" s="945" t="s">
        <v>759</v>
      </c>
      <c r="E69" s="945"/>
      <c r="F69" s="973"/>
      <c r="G69" s="974">
        <f>SUM(G74,G80,G85)</f>
        <v>0</v>
      </c>
      <c r="H69" s="974">
        <f>SUM(H74,H80,H85)</f>
        <v>0</v>
      </c>
      <c r="I69" s="974">
        <f>SUM(I74,I80,I85)</f>
        <v>0</v>
      </c>
      <c r="J69" s="974">
        <f>SUM(J74,J80,J85)</f>
        <v>0</v>
      </c>
      <c r="K69" s="974">
        <f>SUM(K74,K80,K85)</f>
        <v>0</v>
      </c>
    </row>
    <row r="70" spans="2:11" s="938" customFormat="1" ht="18.8" customHeight="1">
      <c r="B70" s="943"/>
      <c r="C70" s="944">
        <v>3</v>
      </c>
      <c r="D70" s="945" t="s">
        <v>760</v>
      </c>
      <c r="E70" s="945"/>
      <c r="F70" s="973"/>
      <c r="G70" s="974">
        <f t="shared" ref="G70:K70" si="11">SUM(G73)</f>
        <v>0</v>
      </c>
      <c r="H70" s="974">
        <f t="shared" si="11"/>
        <v>0</v>
      </c>
      <c r="I70" s="974">
        <f t="shared" si="11"/>
        <v>0</v>
      </c>
      <c r="J70" s="974">
        <f t="shared" si="11"/>
        <v>0</v>
      </c>
      <c r="K70" s="974">
        <f t="shared" si="11"/>
        <v>0</v>
      </c>
    </row>
    <row r="71" spans="2:11" s="938" customFormat="1" ht="18.8" customHeight="1">
      <c r="B71" s="943"/>
      <c r="C71" s="944">
        <v>4</v>
      </c>
      <c r="D71" s="945" t="s">
        <v>761</v>
      </c>
      <c r="E71" s="945"/>
      <c r="F71" s="973"/>
      <c r="G71" s="974">
        <f>SUM(G77,G82,G89)</f>
        <v>0</v>
      </c>
      <c r="H71" s="974">
        <f>SUM(H77,H82,H89)</f>
        <v>0</v>
      </c>
      <c r="I71" s="974">
        <f>SUM(I77,I82,I89)</f>
        <v>0</v>
      </c>
      <c r="J71" s="974">
        <f>SUM(J77,J82,J89)</f>
        <v>0</v>
      </c>
      <c r="K71" s="974">
        <f>SUM(K77,K82,K89)</f>
        <v>0</v>
      </c>
    </row>
    <row r="72" spans="2:11" s="938" customFormat="1" ht="18.8" customHeight="1">
      <c r="B72" s="943"/>
      <c r="C72" s="1299" t="s">
        <v>762</v>
      </c>
      <c r="D72" s="1317">
        <v>0.8397</v>
      </c>
      <c r="E72" s="1318"/>
      <c r="F72" s="1319"/>
      <c r="G72" s="972">
        <f t="shared" ref="G72:I72" si="12">SUM(G73:G74,G77)</f>
        <v>0</v>
      </c>
      <c r="H72" s="972">
        <f t="shared" si="12"/>
        <v>0</v>
      </c>
      <c r="I72" s="972">
        <f t="shared" si="12"/>
        <v>0</v>
      </c>
      <c r="J72" s="972">
        <f>SUM(J73:J74,J77)</f>
        <v>0</v>
      </c>
      <c r="K72" s="972">
        <f>SUM(K73:K74,K77)</f>
        <v>0</v>
      </c>
    </row>
    <row r="73" spans="2:11" s="938" customFormat="1" ht="18.8" customHeight="1">
      <c r="B73" s="943"/>
      <c r="C73" s="1300"/>
      <c r="D73" s="976"/>
      <c r="E73" s="977" t="s">
        <v>760</v>
      </c>
      <c r="F73" s="977"/>
      <c r="G73" s="978"/>
      <c r="H73" s="978"/>
      <c r="I73" s="978"/>
      <c r="J73" s="978"/>
      <c r="K73" s="978"/>
    </row>
    <row r="74" spans="2:11" s="938" customFormat="1" ht="18.8" customHeight="1">
      <c r="B74" s="943"/>
      <c r="C74" s="1300"/>
      <c r="D74" s="976"/>
      <c r="E74" s="1305" t="s">
        <v>763</v>
      </c>
      <c r="F74" s="1306"/>
      <c r="G74" s="979">
        <f t="shared" ref="G74:K74" si="13">SUM(G75:G76)</f>
        <v>0</v>
      </c>
      <c r="H74" s="979">
        <f t="shared" si="13"/>
        <v>0</v>
      </c>
      <c r="I74" s="979">
        <f t="shared" si="13"/>
        <v>0</v>
      </c>
      <c r="J74" s="979">
        <f t="shared" si="13"/>
        <v>0</v>
      </c>
      <c r="K74" s="979">
        <f t="shared" si="13"/>
        <v>0</v>
      </c>
    </row>
    <row r="75" spans="2:11" s="938" customFormat="1" ht="18.8" customHeight="1">
      <c r="B75" s="943"/>
      <c r="C75" s="1300"/>
      <c r="D75" s="976"/>
      <c r="E75" s="980"/>
      <c r="F75" s="981">
        <v>0.9</v>
      </c>
      <c r="G75" s="982"/>
      <c r="H75" s="982"/>
      <c r="I75" s="982"/>
      <c r="J75" s="982"/>
      <c r="K75" s="982"/>
    </row>
    <row r="76" spans="2:11" s="938" customFormat="1" ht="18.8" customHeight="1">
      <c r="B76" s="943"/>
      <c r="C76" s="1300"/>
      <c r="D76" s="976"/>
      <c r="E76" s="983"/>
      <c r="F76" s="984">
        <v>0.75</v>
      </c>
      <c r="G76" s="985"/>
      <c r="H76" s="985"/>
      <c r="I76" s="985"/>
      <c r="J76" s="985"/>
      <c r="K76" s="985"/>
    </row>
    <row r="77" spans="2:11" s="938" customFormat="1" ht="18.8" customHeight="1">
      <c r="B77" s="943"/>
      <c r="C77" s="1300"/>
      <c r="D77" s="976"/>
      <c r="E77" s="986" t="s">
        <v>761</v>
      </c>
      <c r="F77" s="986"/>
      <c r="G77" s="987">
        <f>SUM(G78:G78)</f>
        <v>0</v>
      </c>
      <c r="H77" s="987">
        <f>SUM(H78:H78)</f>
        <v>0</v>
      </c>
      <c r="I77" s="987">
        <f>SUM(I78:I78)</f>
        <v>0</v>
      </c>
      <c r="J77" s="987">
        <f>SUM(J78:J78)</f>
        <v>0</v>
      </c>
      <c r="K77" s="987">
        <f>SUM(K78:K78)</f>
        <v>0</v>
      </c>
    </row>
    <row r="78" spans="2:11" s="938" customFormat="1" ht="18.8" customHeight="1">
      <c r="B78" s="943"/>
      <c r="C78" s="1300"/>
      <c r="D78" s="976"/>
      <c r="E78" s="988"/>
      <c r="F78" s="989" t="s">
        <v>752</v>
      </c>
      <c r="G78" s="982"/>
      <c r="H78" s="982"/>
      <c r="I78" s="982"/>
      <c r="J78" s="982"/>
      <c r="K78" s="982"/>
    </row>
    <row r="79" spans="2:11" s="938" customFormat="1" ht="18.8" customHeight="1">
      <c r="B79" s="943"/>
      <c r="C79" s="1300"/>
      <c r="D79" s="1320">
        <v>9.1300000000000006E-2</v>
      </c>
      <c r="E79" s="1321"/>
      <c r="F79" s="1322"/>
      <c r="G79" s="972">
        <f>SUM(G80,G82)</f>
        <v>0</v>
      </c>
      <c r="H79" s="972">
        <f>SUM(H80,H82)</f>
        <v>0</v>
      </c>
      <c r="I79" s="972">
        <f>SUM(I80,I82)</f>
        <v>0</v>
      </c>
      <c r="J79" s="972">
        <f>SUM(J80,J82)</f>
        <v>0</v>
      </c>
      <c r="K79" s="972">
        <f>SUM(K80,K82)</f>
        <v>0</v>
      </c>
    </row>
    <row r="80" spans="2:11" s="938" customFormat="1" ht="18.8" customHeight="1">
      <c r="B80" s="943"/>
      <c r="C80" s="1300"/>
      <c r="D80" s="976"/>
      <c r="E80" s="1282" t="s">
        <v>763</v>
      </c>
      <c r="F80" s="1283"/>
      <c r="G80" s="979">
        <f>SUM(G81:G81)</f>
        <v>0</v>
      </c>
      <c r="H80" s="979">
        <f>SUM(H81:H81)</f>
        <v>0</v>
      </c>
      <c r="I80" s="979">
        <f>SUM(I81:I81)</f>
        <v>0</v>
      </c>
      <c r="J80" s="979">
        <f>SUM(J81:J81)</f>
        <v>0</v>
      </c>
      <c r="K80" s="979">
        <f>SUM(K81:K81)</f>
        <v>0</v>
      </c>
    </row>
    <row r="81" spans="1:11" s="938" customFormat="1" ht="18.8" customHeight="1">
      <c r="B81" s="943"/>
      <c r="C81" s="1300"/>
      <c r="D81" s="976"/>
      <c r="E81" s="980"/>
      <c r="F81" s="981">
        <v>1</v>
      </c>
      <c r="G81" s="982"/>
      <c r="H81" s="982"/>
      <c r="I81" s="982"/>
      <c r="J81" s="982"/>
      <c r="K81" s="982"/>
    </row>
    <row r="82" spans="1:11" s="938" customFormat="1" ht="18.8" customHeight="1">
      <c r="B82" s="943"/>
      <c r="C82" s="1300"/>
      <c r="D82" s="976"/>
      <c r="E82" s="986" t="s">
        <v>761</v>
      </c>
      <c r="F82" s="986"/>
      <c r="G82" s="987">
        <f>SUM(G83:G83)</f>
        <v>0</v>
      </c>
      <c r="H82" s="987">
        <f>SUM(H83:H83)</f>
        <v>0</v>
      </c>
      <c r="I82" s="987">
        <f>SUM(I83:I83)</f>
        <v>0</v>
      </c>
      <c r="J82" s="987">
        <f>SUM(J83:J83)</f>
        <v>0</v>
      </c>
      <c r="K82" s="987">
        <f>SUM(K83:K83)</f>
        <v>0</v>
      </c>
    </row>
    <row r="83" spans="1:11" s="938" customFormat="1" ht="18.8" customHeight="1">
      <c r="B83" s="943"/>
      <c r="C83" s="1300"/>
      <c r="D83" s="976"/>
      <c r="E83" s="988"/>
      <c r="F83" s="989" t="s">
        <v>752</v>
      </c>
      <c r="G83" s="982"/>
      <c r="H83" s="982"/>
      <c r="I83" s="982"/>
      <c r="J83" s="982"/>
      <c r="K83" s="982"/>
    </row>
    <row r="84" spans="1:11" s="938" customFormat="1" ht="18.8" customHeight="1">
      <c r="B84" s="943"/>
      <c r="C84" s="1300"/>
      <c r="D84" s="1323">
        <v>6.9000000000000006E-2</v>
      </c>
      <c r="E84" s="1324"/>
      <c r="F84" s="1325"/>
      <c r="G84" s="972">
        <f>SUM(G85,G89)</f>
        <v>0</v>
      </c>
      <c r="H84" s="972">
        <f>SUM(H85,H89)</f>
        <v>0</v>
      </c>
      <c r="I84" s="972">
        <f>SUM(I85,I89)</f>
        <v>0</v>
      </c>
      <c r="J84" s="972">
        <f>SUM(J85,J89)</f>
        <v>0</v>
      </c>
      <c r="K84" s="972">
        <f>SUM(K85,K89)</f>
        <v>0</v>
      </c>
    </row>
    <row r="85" spans="1:11" s="938" customFormat="1" ht="18.8" customHeight="1">
      <c r="B85" s="943"/>
      <c r="C85" s="1300"/>
      <c r="D85" s="976"/>
      <c r="E85" s="1282" t="s">
        <v>763</v>
      </c>
      <c r="F85" s="1283"/>
      <c r="G85" s="979">
        <f>SUM(G86:G86)</f>
        <v>0</v>
      </c>
      <c r="H85" s="979">
        <f>SUM(H86:H86)</f>
        <v>0</v>
      </c>
      <c r="I85" s="979">
        <f>SUM(I86:I86)</f>
        <v>0</v>
      </c>
      <c r="J85" s="979">
        <f>SUM(J86:J86)</f>
        <v>0</v>
      </c>
      <c r="K85" s="979">
        <f>SUM(K86:K86)</f>
        <v>0</v>
      </c>
    </row>
    <row r="86" spans="1:11" s="938" customFormat="1" ht="18.8" customHeight="1">
      <c r="B86" s="943"/>
      <c r="C86" s="1300"/>
      <c r="D86" s="976"/>
      <c r="E86" s="980"/>
      <c r="F86" s="981">
        <v>1</v>
      </c>
      <c r="G86" s="982"/>
      <c r="H86" s="982"/>
      <c r="I86" s="982"/>
      <c r="J86" s="982"/>
      <c r="K86" s="982"/>
    </row>
    <row r="87" spans="1:11" s="938" customFormat="1" ht="20.45" customHeight="1">
      <c r="A87" s="975"/>
      <c r="B87" s="943"/>
      <c r="C87" s="1300"/>
      <c r="D87" s="976"/>
      <c r="E87" s="980"/>
      <c r="F87" s="1020">
        <v>0.9</v>
      </c>
      <c r="G87" s="1021"/>
      <c r="H87" s="1021"/>
      <c r="I87" s="1021"/>
      <c r="J87" s="1021"/>
      <c r="K87" s="1021"/>
    </row>
    <row r="88" spans="1:11" s="938" customFormat="1" ht="20.45" customHeight="1">
      <c r="A88" s="975"/>
      <c r="B88" s="943"/>
      <c r="C88" s="1300"/>
      <c r="D88" s="976"/>
      <c r="E88" s="983"/>
      <c r="F88" s="984">
        <v>0.75</v>
      </c>
      <c r="G88" s="985"/>
      <c r="H88" s="985"/>
      <c r="I88" s="985"/>
      <c r="J88" s="985"/>
      <c r="K88" s="985"/>
    </row>
    <row r="89" spans="1:11" s="938" customFormat="1" ht="18.8" customHeight="1">
      <c r="B89" s="943"/>
      <c r="C89" s="1300"/>
      <c r="D89" s="976"/>
      <c r="E89" s="986" t="s">
        <v>761</v>
      </c>
      <c r="F89" s="986"/>
      <c r="G89" s="987">
        <f>SUM(G90:G90)</f>
        <v>0</v>
      </c>
      <c r="H89" s="987">
        <f>SUM(H90:H90)</f>
        <v>0</v>
      </c>
      <c r="I89" s="987">
        <f>SUM(I90:I90)</f>
        <v>0</v>
      </c>
      <c r="J89" s="987">
        <f>SUM(J90:J90)</f>
        <v>0</v>
      </c>
      <c r="K89" s="987">
        <f>SUM(K90:K90)</f>
        <v>0</v>
      </c>
    </row>
    <row r="90" spans="1:11" s="938" customFormat="1" ht="18.8" customHeight="1">
      <c r="B90" s="992"/>
      <c r="C90" s="1301"/>
      <c r="D90" s="993"/>
      <c r="E90" s="994"/>
      <c r="F90" s="995" t="s">
        <v>752</v>
      </c>
      <c r="G90" s="996"/>
      <c r="H90" s="996"/>
      <c r="I90" s="996"/>
      <c r="J90" s="996"/>
      <c r="K90" s="996"/>
    </row>
    <row r="91" spans="1:11" s="741" customFormat="1" ht="12.9">
      <c r="G91" s="1006"/>
      <c r="H91" s="1006"/>
      <c r="I91" s="1006"/>
      <c r="J91" s="1006"/>
      <c r="K91" s="1006"/>
    </row>
    <row r="92" spans="1:11" s="741" customFormat="1" ht="15.75" customHeight="1">
      <c r="B92" s="1293" t="s">
        <v>771</v>
      </c>
      <c r="C92" s="1294"/>
      <c r="D92" s="1294"/>
      <c r="E92" s="1294"/>
      <c r="F92" s="1295"/>
      <c r="G92" s="936" t="s">
        <v>741</v>
      </c>
      <c r="H92" s="936" t="s">
        <v>742</v>
      </c>
      <c r="I92" s="936" t="s">
        <v>743</v>
      </c>
      <c r="J92" s="936" t="s">
        <v>744</v>
      </c>
      <c r="K92" s="936" t="s">
        <v>745</v>
      </c>
    </row>
    <row r="93" spans="1:11" s="938" customFormat="1" ht="15.75" customHeight="1">
      <c r="B93" s="1296"/>
      <c r="C93" s="1297"/>
      <c r="D93" s="1297"/>
      <c r="E93" s="1297"/>
      <c r="F93" s="1298"/>
      <c r="G93" s="937" t="s">
        <v>746</v>
      </c>
      <c r="H93" s="937" t="s">
        <v>747</v>
      </c>
      <c r="I93" s="937" t="s">
        <v>748</v>
      </c>
      <c r="J93" s="937" t="s">
        <v>749</v>
      </c>
      <c r="K93" s="937" t="s">
        <v>750</v>
      </c>
    </row>
    <row r="94" spans="1:11" s="938" customFormat="1" ht="18" customHeight="1">
      <c r="B94" s="939" t="s">
        <v>751</v>
      </c>
      <c r="C94" s="940"/>
      <c r="D94" s="940"/>
      <c r="E94" s="940"/>
      <c r="F94" s="941"/>
      <c r="G94" s="942">
        <f>SUM(G95)</f>
        <v>0</v>
      </c>
      <c r="H94" s="942">
        <f t="shared" ref="H94:K94" si="14">SUM(H95)</f>
        <v>0</v>
      </c>
      <c r="I94" s="942">
        <f t="shared" si="14"/>
        <v>0</v>
      </c>
      <c r="J94" s="942">
        <f t="shared" si="14"/>
        <v>0</v>
      </c>
      <c r="K94" s="942">
        <f t="shared" si="14"/>
        <v>0</v>
      </c>
    </row>
    <row r="95" spans="1:11" s="938" customFormat="1" ht="18" customHeight="1">
      <c r="B95" s="943"/>
      <c r="C95" s="944">
        <v>1</v>
      </c>
      <c r="D95" s="945" t="s">
        <v>752</v>
      </c>
      <c r="E95" s="946"/>
      <c r="F95" s="947"/>
      <c r="G95" s="948">
        <f t="shared" ref="G95:K95" si="15">SUM(G96,G98)</f>
        <v>0</v>
      </c>
      <c r="H95" s="948">
        <f t="shared" si="15"/>
        <v>0</v>
      </c>
      <c r="I95" s="948">
        <f t="shared" si="15"/>
        <v>0</v>
      </c>
      <c r="J95" s="948">
        <f t="shared" si="15"/>
        <v>0</v>
      </c>
      <c r="K95" s="948">
        <f t="shared" si="15"/>
        <v>0</v>
      </c>
    </row>
    <row r="96" spans="1:11" s="938" customFormat="1" ht="18" customHeight="1">
      <c r="B96" s="943"/>
      <c r="C96" s="949"/>
      <c r="D96" s="950" t="s">
        <v>753</v>
      </c>
      <c r="E96" s="951"/>
      <c r="F96" s="952"/>
      <c r="G96" s="953">
        <f t="shared" ref="G96:K96" si="16">SUM(G97:G97)</f>
        <v>0</v>
      </c>
      <c r="H96" s="953">
        <f t="shared" si="16"/>
        <v>0</v>
      </c>
      <c r="I96" s="953">
        <f t="shared" si="16"/>
        <v>0</v>
      </c>
      <c r="J96" s="953">
        <f t="shared" si="16"/>
        <v>0</v>
      </c>
      <c r="K96" s="953">
        <f t="shared" si="16"/>
        <v>0</v>
      </c>
    </row>
    <row r="97" spans="2:11" s="938" customFormat="1" ht="18" customHeight="1">
      <c r="B97" s="943"/>
      <c r="C97" s="949"/>
      <c r="D97" s="958"/>
      <c r="E97" s="959" t="s">
        <v>755</v>
      </c>
      <c r="F97" s="960"/>
      <c r="G97" s="961"/>
      <c r="H97" s="961"/>
      <c r="I97" s="961"/>
      <c r="J97" s="961"/>
      <c r="K97" s="961"/>
    </row>
    <row r="98" spans="2:11" s="938" customFormat="1" ht="18" customHeight="1">
      <c r="B98" s="943"/>
      <c r="C98" s="962"/>
      <c r="D98" s="963" t="s">
        <v>756</v>
      </c>
      <c r="E98" s="964"/>
      <c r="F98" s="965"/>
      <c r="G98" s="966"/>
      <c r="H98" s="966"/>
      <c r="I98" s="966"/>
      <c r="J98" s="966"/>
      <c r="K98" s="966"/>
    </row>
    <row r="99" spans="2:11" s="938" customFormat="1" ht="18" customHeight="1">
      <c r="B99" s="939" t="s">
        <v>757</v>
      </c>
      <c r="C99" s="967"/>
      <c r="D99" s="968"/>
      <c r="E99" s="968"/>
      <c r="F99" s="969"/>
      <c r="G99" s="970">
        <f>SUM(G100:G103)</f>
        <v>0</v>
      </c>
      <c r="H99" s="970">
        <f t="shared" ref="H99:K99" si="17">SUM(H100:H103)</f>
        <v>0</v>
      </c>
      <c r="I99" s="970">
        <f t="shared" si="17"/>
        <v>0</v>
      </c>
      <c r="J99" s="970">
        <f t="shared" si="17"/>
        <v>0</v>
      </c>
      <c r="K99" s="970">
        <f t="shared" si="17"/>
        <v>0</v>
      </c>
    </row>
    <row r="100" spans="2:11" s="938" customFormat="1" ht="18" customHeight="1">
      <c r="B100" s="943"/>
      <c r="C100" s="971">
        <v>1</v>
      </c>
      <c r="D100" s="946" t="s">
        <v>758</v>
      </c>
      <c r="E100" s="946"/>
      <c r="F100" s="947"/>
      <c r="G100" s="972">
        <f>ROUND(G97/3,0)</f>
        <v>0</v>
      </c>
      <c r="H100" s="972">
        <f>ROUND(H97/3,0)</f>
        <v>0</v>
      </c>
      <c r="I100" s="972">
        <f>ROUND(I97/3,0)</f>
        <v>0</v>
      </c>
      <c r="J100" s="972">
        <f>ROUND(J97/3,0)</f>
        <v>0</v>
      </c>
      <c r="K100" s="972">
        <f>ROUND(K97/3,0)</f>
        <v>0</v>
      </c>
    </row>
    <row r="101" spans="2:11" s="938" customFormat="1" ht="18" customHeight="1">
      <c r="B101" s="943"/>
      <c r="C101" s="944">
        <v>2</v>
      </c>
      <c r="D101" s="945" t="s">
        <v>759</v>
      </c>
      <c r="E101" s="945"/>
      <c r="F101" s="973"/>
      <c r="G101" s="974">
        <f>SUM(G106,G112,G117)</f>
        <v>0</v>
      </c>
      <c r="H101" s="974">
        <f>SUM(H106,H112,H117)</f>
        <v>0</v>
      </c>
      <c r="I101" s="974">
        <f>SUM(I106,I112,I117)</f>
        <v>0</v>
      </c>
      <c r="J101" s="974">
        <f>SUM(J106,J112,J117)</f>
        <v>0</v>
      </c>
      <c r="K101" s="974">
        <f>SUM(K106,K112,K117)</f>
        <v>0</v>
      </c>
    </row>
    <row r="102" spans="2:11" s="938" customFormat="1" ht="18" customHeight="1">
      <c r="B102" s="943"/>
      <c r="C102" s="944">
        <v>3</v>
      </c>
      <c r="D102" s="945" t="s">
        <v>760</v>
      </c>
      <c r="E102" s="945"/>
      <c r="F102" s="973"/>
      <c r="G102" s="974">
        <f t="shared" ref="G102:K102" si="18">SUM(G105)</f>
        <v>0</v>
      </c>
      <c r="H102" s="974">
        <f t="shared" si="18"/>
        <v>0</v>
      </c>
      <c r="I102" s="974">
        <f t="shared" si="18"/>
        <v>0</v>
      </c>
      <c r="J102" s="974">
        <f t="shared" si="18"/>
        <v>0</v>
      </c>
      <c r="K102" s="974">
        <f t="shared" si="18"/>
        <v>0</v>
      </c>
    </row>
    <row r="103" spans="2:11" s="938" customFormat="1" ht="18" customHeight="1">
      <c r="B103" s="943"/>
      <c r="C103" s="944">
        <v>4</v>
      </c>
      <c r="D103" s="945" t="s">
        <v>761</v>
      </c>
      <c r="E103" s="945"/>
      <c r="F103" s="973"/>
      <c r="G103" s="974">
        <f>SUM(G109,G114,G121)</f>
        <v>0</v>
      </c>
      <c r="H103" s="974">
        <f>SUM(H109,H114,H121)</f>
        <v>0</v>
      </c>
      <c r="I103" s="974">
        <f>SUM(I109,I114,I121)</f>
        <v>0</v>
      </c>
      <c r="J103" s="974">
        <f>SUM(J109,J114,J121)</f>
        <v>0</v>
      </c>
      <c r="K103" s="974">
        <f>SUM(K109,K114,K121)</f>
        <v>0</v>
      </c>
    </row>
    <row r="104" spans="2:11" s="938" customFormat="1" ht="18" customHeight="1">
      <c r="B104" s="943"/>
      <c r="C104" s="1299" t="s">
        <v>762</v>
      </c>
      <c r="D104" s="1317">
        <v>0.8397</v>
      </c>
      <c r="E104" s="1318"/>
      <c r="F104" s="1319"/>
      <c r="G104" s="972">
        <f t="shared" ref="G104:I104" si="19">SUM(G105:G106,G109)</f>
        <v>0</v>
      </c>
      <c r="H104" s="972">
        <f t="shared" si="19"/>
        <v>0</v>
      </c>
      <c r="I104" s="972">
        <f t="shared" si="19"/>
        <v>0</v>
      </c>
      <c r="J104" s="972">
        <f>SUM(J105:J106,J109)</f>
        <v>0</v>
      </c>
      <c r="K104" s="972">
        <f>SUM(K105:K106,K109)</f>
        <v>0</v>
      </c>
    </row>
    <row r="105" spans="2:11" s="938" customFormat="1" ht="18" customHeight="1">
      <c r="B105" s="943"/>
      <c r="C105" s="1300"/>
      <c r="D105" s="976"/>
      <c r="E105" s="977" t="s">
        <v>760</v>
      </c>
      <c r="F105" s="977"/>
      <c r="G105" s="978"/>
      <c r="H105" s="978"/>
      <c r="I105" s="978"/>
      <c r="J105" s="978"/>
      <c r="K105" s="978"/>
    </row>
    <row r="106" spans="2:11" s="938" customFormat="1" ht="18" customHeight="1">
      <c r="B106" s="943"/>
      <c r="C106" s="1300"/>
      <c r="D106" s="976"/>
      <c r="E106" s="1305" t="s">
        <v>763</v>
      </c>
      <c r="F106" s="1306"/>
      <c r="G106" s="979">
        <f t="shared" ref="G106:J106" si="20">SUM(G107:G108)</f>
        <v>0</v>
      </c>
      <c r="H106" s="979">
        <f t="shared" si="20"/>
        <v>0</v>
      </c>
      <c r="I106" s="979">
        <f t="shared" si="20"/>
        <v>0</v>
      </c>
      <c r="J106" s="979">
        <f t="shared" si="20"/>
        <v>0</v>
      </c>
      <c r="K106" s="979">
        <f>SUM(K107:K108)</f>
        <v>0</v>
      </c>
    </row>
    <row r="107" spans="2:11" s="938" customFormat="1" ht="18" customHeight="1">
      <c r="B107" s="943"/>
      <c r="C107" s="1300"/>
      <c r="D107" s="976"/>
      <c r="E107" s="980"/>
      <c r="F107" s="981">
        <v>0.9</v>
      </c>
      <c r="G107" s="982"/>
      <c r="H107" s="982"/>
      <c r="I107" s="982"/>
      <c r="J107" s="982"/>
      <c r="K107" s="982"/>
    </row>
    <row r="108" spans="2:11" s="938" customFormat="1" ht="18" customHeight="1">
      <c r="B108" s="943"/>
      <c r="C108" s="1300"/>
      <c r="D108" s="976"/>
      <c r="E108" s="983"/>
      <c r="F108" s="984">
        <v>0.75</v>
      </c>
      <c r="G108" s="985"/>
      <c r="H108" s="985"/>
      <c r="I108" s="985"/>
      <c r="J108" s="985"/>
      <c r="K108" s="985"/>
    </row>
    <row r="109" spans="2:11" s="938" customFormat="1" ht="18" customHeight="1">
      <c r="B109" s="943"/>
      <c r="C109" s="1300"/>
      <c r="D109" s="976"/>
      <c r="E109" s="986" t="s">
        <v>761</v>
      </c>
      <c r="F109" s="986"/>
      <c r="G109" s="987">
        <f>SUM(G110:G110)</f>
        <v>0</v>
      </c>
      <c r="H109" s="987">
        <f>SUM(H110:H110)</f>
        <v>0</v>
      </c>
      <c r="I109" s="987">
        <f>SUM(I110:I110)</f>
        <v>0</v>
      </c>
      <c r="J109" s="987">
        <f>SUM(J110:J110)</f>
        <v>0</v>
      </c>
      <c r="K109" s="987">
        <f>SUM(K110:K110)</f>
        <v>0</v>
      </c>
    </row>
    <row r="110" spans="2:11" s="938" customFormat="1" ht="18" customHeight="1">
      <c r="B110" s="943"/>
      <c r="C110" s="1300"/>
      <c r="D110" s="976"/>
      <c r="E110" s="988"/>
      <c r="F110" s="989" t="s">
        <v>752</v>
      </c>
      <c r="G110" s="982"/>
      <c r="H110" s="982"/>
      <c r="I110" s="982"/>
      <c r="J110" s="982"/>
      <c r="K110" s="982"/>
    </row>
    <row r="111" spans="2:11" s="938" customFormat="1" ht="18" customHeight="1">
      <c r="B111" s="943"/>
      <c r="C111" s="1300"/>
      <c r="D111" s="1320">
        <v>9.1300000000000006E-2</v>
      </c>
      <c r="E111" s="1321"/>
      <c r="F111" s="1322"/>
      <c r="G111" s="972">
        <f>SUM(G112,G114)</f>
        <v>0</v>
      </c>
      <c r="H111" s="972">
        <f>SUM(H112,H114)</f>
        <v>0</v>
      </c>
      <c r="I111" s="972">
        <f>SUM(I112,I114)</f>
        <v>0</v>
      </c>
      <c r="J111" s="972">
        <f>SUM(J112,J114)</f>
        <v>0</v>
      </c>
      <c r="K111" s="972">
        <f>SUM(K112,K114)</f>
        <v>0</v>
      </c>
    </row>
    <row r="112" spans="2:11" s="938" customFormat="1" ht="18" customHeight="1">
      <c r="B112" s="943"/>
      <c r="C112" s="1300"/>
      <c r="D112" s="976"/>
      <c r="E112" s="1282" t="s">
        <v>763</v>
      </c>
      <c r="F112" s="1283"/>
      <c r="G112" s="979">
        <f>SUM(G113:G113)</f>
        <v>0</v>
      </c>
      <c r="H112" s="979">
        <f>SUM(H113:H113)</f>
        <v>0</v>
      </c>
      <c r="I112" s="979">
        <f>SUM(I113:I113)</f>
        <v>0</v>
      </c>
      <c r="J112" s="979">
        <f>SUM(J113:J113)</f>
        <v>0</v>
      </c>
      <c r="K112" s="979">
        <f>SUM(K113:K113)</f>
        <v>0</v>
      </c>
    </row>
    <row r="113" spans="1:11" s="938" customFormat="1" ht="18" customHeight="1">
      <c r="B113" s="943"/>
      <c r="C113" s="1300"/>
      <c r="D113" s="976"/>
      <c r="E113" s="980"/>
      <c r="F113" s="981">
        <v>1</v>
      </c>
      <c r="G113" s="982"/>
      <c r="H113" s="982"/>
      <c r="I113" s="982"/>
      <c r="J113" s="982"/>
      <c r="K113" s="982"/>
    </row>
    <row r="114" spans="1:11" s="938" customFormat="1" ht="18" customHeight="1">
      <c r="B114" s="943"/>
      <c r="C114" s="1300"/>
      <c r="D114" s="976"/>
      <c r="E114" s="986" t="s">
        <v>761</v>
      </c>
      <c r="F114" s="986"/>
      <c r="G114" s="987">
        <f>SUM(G115:G115)</f>
        <v>0</v>
      </c>
      <c r="H114" s="987">
        <f>SUM(H115:H115)</f>
        <v>0</v>
      </c>
      <c r="I114" s="987">
        <f>SUM(I115:I115)</f>
        <v>0</v>
      </c>
      <c r="J114" s="987">
        <f>SUM(J115:J115)</f>
        <v>0</v>
      </c>
      <c r="K114" s="987">
        <f>SUM(K115:K115)</f>
        <v>0</v>
      </c>
    </row>
    <row r="115" spans="1:11" s="938" customFormat="1" ht="18" customHeight="1">
      <c r="B115" s="943"/>
      <c r="C115" s="1300"/>
      <c r="D115" s="976"/>
      <c r="E115" s="988"/>
      <c r="F115" s="989" t="s">
        <v>752</v>
      </c>
      <c r="G115" s="982"/>
      <c r="H115" s="982"/>
      <c r="I115" s="982"/>
      <c r="J115" s="982"/>
      <c r="K115" s="982"/>
    </row>
    <row r="116" spans="1:11" s="938" customFormat="1" ht="18" customHeight="1">
      <c r="B116" s="943"/>
      <c r="C116" s="1300"/>
      <c r="D116" s="1323">
        <v>6.9000000000000006E-2</v>
      </c>
      <c r="E116" s="1324"/>
      <c r="F116" s="1325"/>
      <c r="G116" s="972">
        <f>SUM(G117,G121)</f>
        <v>0</v>
      </c>
      <c r="H116" s="972">
        <f>SUM(H117,H121)</f>
        <v>0</v>
      </c>
      <c r="I116" s="972">
        <f>SUM(I117,I121)</f>
        <v>0</v>
      </c>
      <c r="J116" s="972">
        <f>SUM(J117,J121)</f>
        <v>0</v>
      </c>
      <c r="K116" s="972">
        <f>SUM(K117,K121)</f>
        <v>0</v>
      </c>
    </row>
    <row r="117" spans="1:11" s="938" customFormat="1" ht="18" customHeight="1">
      <c r="B117" s="943"/>
      <c r="C117" s="1300"/>
      <c r="D117" s="976"/>
      <c r="E117" s="1282" t="s">
        <v>763</v>
      </c>
      <c r="F117" s="1283"/>
      <c r="G117" s="979">
        <f>SUM(G118:G118)</f>
        <v>0</v>
      </c>
      <c r="H117" s="979">
        <f>SUM(H118:H118)</f>
        <v>0</v>
      </c>
      <c r="I117" s="979">
        <f>SUM(I118:I118)</f>
        <v>0</v>
      </c>
      <c r="J117" s="979">
        <f>SUM(J118:J118)</f>
        <v>0</v>
      </c>
      <c r="K117" s="979">
        <f>SUM(K118:K118)</f>
        <v>0</v>
      </c>
    </row>
    <row r="118" spans="1:11" s="938" customFormat="1" ht="18" customHeight="1">
      <c r="B118" s="943"/>
      <c r="C118" s="1300"/>
      <c r="D118" s="976"/>
      <c r="E118" s="980"/>
      <c r="F118" s="981">
        <v>1</v>
      </c>
      <c r="G118" s="982"/>
      <c r="H118" s="982"/>
      <c r="I118" s="982"/>
      <c r="J118" s="982"/>
      <c r="K118" s="982"/>
    </row>
    <row r="119" spans="1:11" s="938" customFormat="1" ht="20.45" customHeight="1">
      <c r="A119" s="975"/>
      <c r="B119" s="943"/>
      <c r="C119" s="1300"/>
      <c r="D119" s="976"/>
      <c r="E119" s="980"/>
      <c r="F119" s="1020">
        <v>0.9</v>
      </c>
      <c r="G119" s="1021"/>
      <c r="H119" s="1021"/>
      <c r="I119" s="1021"/>
      <c r="J119" s="1021"/>
      <c r="K119" s="1021"/>
    </row>
    <row r="120" spans="1:11" s="938" customFormat="1" ht="20.45" customHeight="1">
      <c r="A120" s="975"/>
      <c r="B120" s="943"/>
      <c r="C120" s="1300"/>
      <c r="D120" s="976"/>
      <c r="E120" s="983"/>
      <c r="F120" s="984">
        <v>0.75</v>
      </c>
      <c r="G120" s="985"/>
      <c r="H120" s="985"/>
      <c r="I120" s="985"/>
      <c r="J120" s="985"/>
      <c r="K120" s="985"/>
    </row>
    <row r="121" spans="1:11" s="938" customFormat="1" ht="18" customHeight="1">
      <c r="B121" s="943"/>
      <c r="C121" s="1300"/>
      <c r="D121" s="976"/>
      <c r="E121" s="986" t="s">
        <v>761</v>
      </c>
      <c r="F121" s="986"/>
      <c r="G121" s="987">
        <f>SUM(G122:G122)</f>
        <v>0</v>
      </c>
      <c r="H121" s="987">
        <f>SUM(H122:H122)</f>
        <v>0</v>
      </c>
      <c r="I121" s="987">
        <f>SUM(I122:I122)</f>
        <v>0</v>
      </c>
      <c r="J121" s="987">
        <f>SUM(J122:J122)</f>
        <v>0</v>
      </c>
      <c r="K121" s="987">
        <f>SUM(K122:K122)</f>
        <v>0</v>
      </c>
    </row>
    <row r="122" spans="1:11" s="938" customFormat="1" ht="18" customHeight="1">
      <c r="A122" s="1134"/>
      <c r="B122" s="992"/>
      <c r="C122" s="1301"/>
      <c r="D122" s="993"/>
      <c r="E122" s="994"/>
      <c r="F122" s="995" t="s">
        <v>752</v>
      </c>
      <c r="G122" s="996"/>
      <c r="H122" s="996"/>
      <c r="I122" s="996"/>
      <c r="J122" s="996"/>
      <c r="K122" s="996"/>
    </row>
    <row r="123" spans="1:11" s="938" customFormat="1" ht="45.55" customHeight="1">
      <c r="A123" s="1278" t="s">
        <v>1048</v>
      </c>
      <c r="B123" s="1279"/>
      <c r="C123" s="1279"/>
      <c r="D123" s="1279"/>
      <c r="E123" s="1279"/>
      <c r="F123" s="1279"/>
      <c r="G123" s="1279"/>
      <c r="H123" s="1279"/>
      <c r="I123" s="1279"/>
      <c r="J123" s="1279"/>
      <c r="K123" s="1279"/>
    </row>
    <row r="124" spans="1:11" s="938" customFormat="1" ht="16.55" customHeight="1">
      <c r="A124" s="1280" t="s">
        <v>1070</v>
      </c>
      <c r="B124" s="1280"/>
      <c r="C124" s="1280"/>
      <c r="D124" s="1280"/>
      <c r="E124" s="1280"/>
      <c r="F124" s="1280"/>
      <c r="G124" s="1280"/>
      <c r="H124" s="1280"/>
      <c r="I124" s="1280"/>
      <c r="J124" s="1280"/>
      <c r="K124" s="1280"/>
    </row>
    <row r="125" spans="1:11" s="938" customFormat="1" ht="16.55" customHeight="1">
      <c r="A125" s="1281" t="s">
        <v>1049</v>
      </c>
      <c r="B125" s="1281"/>
      <c r="C125" s="1281"/>
      <c r="D125" s="1281"/>
      <c r="E125" s="1281"/>
      <c r="F125" s="1281"/>
      <c r="G125" s="1281"/>
      <c r="H125" s="1281"/>
      <c r="I125" s="1281"/>
      <c r="J125" s="1281"/>
      <c r="K125" s="1281"/>
    </row>
    <row r="126" spans="1:11" s="938" customFormat="1" ht="16.55" customHeight="1">
      <c r="A126" s="1281" t="s">
        <v>1050</v>
      </c>
      <c r="B126" s="1281"/>
      <c r="C126" s="1281"/>
      <c r="D126" s="1281"/>
      <c r="E126" s="1281"/>
      <c r="F126" s="1281"/>
      <c r="G126" s="1281"/>
      <c r="H126" s="1281"/>
      <c r="I126" s="1281"/>
      <c r="J126" s="1281"/>
      <c r="K126" s="1281"/>
    </row>
    <row r="127" spans="1:11" s="741" customFormat="1" ht="13.45" thickBot="1">
      <c r="G127" s="1006"/>
      <c r="H127" s="1006"/>
      <c r="I127" s="1006"/>
      <c r="J127" s="1006"/>
      <c r="K127" s="1006"/>
    </row>
    <row r="128" spans="1:11" s="741" customFormat="1" ht="22.7" customHeight="1" thickBot="1">
      <c r="G128" s="1006"/>
      <c r="H128" s="1284" t="s">
        <v>535</v>
      </c>
      <c r="I128" s="1285"/>
      <c r="J128" s="1285"/>
      <c r="K128" s="1286"/>
    </row>
    <row r="129" spans="2:11" s="741" customFormat="1" ht="12.9">
      <c r="G129" s="1006"/>
      <c r="H129" s="1006"/>
      <c r="I129" s="1006"/>
      <c r="J129" s="1006"/>
      <c r="K129" s="1006"/>
    </row>
    <row r="130" spans="2:11" s="741" customFormat="1" ht="15.75" customHeight="1">
      <c r="B130" s="1293" t="s">
        <v>772</v>
      </c>
      <c r="C130" s="1294"/>
      <c r="D130" s="1294"/>
      <c r="E130" s="1294"/>
      <c r="F130" s="1295"/>
      <c r="G130" s="936" t="s">
        <v>741</v>
      </c>
      <c r="H130" s="936" t="s">
        <v>742</v>
      </c>
      <c r="I130" s="936" t="s">
        <v>743</v>
      </c>
      <c r="J130" s="936" t="s">
        <v>744</v>
      </c>
      <c r="K130" s="936" t="s">
        <v>745</v>
      </c>
    </row>
    <row r="131" spans="2:11" s="938" customFormat="1" ht="15.75" customHeight="1">
      <c r="B131" s="1296"/>
      <c r="C131" s="1297"/>
      <c r="D131" s="1297"/>
      <c r="E131" s="1297"/>
      <c r="F131" s="1298"/>
      <c r="G131" s="937" t="s">
        <v>746</v>
      </c>
      <c r="H131" s="937" t="s">
        <v>747</v>
      </c>
      <c r="I131" s="937" t="s">
        <v>748</v>
      </c>
      <c r="J131" s="937" t="s">
        <v>749</v>
      </c>
      <c r="K131" s="937" t="s">
        <v>750</v>
      </c>
    </row>
    <row r="132" spans="2:11" s="938" customFormat="1" ht="20.45" customHeight="1">
      <c r="B132" s="939" t="s">
        <v>751</v>
      </c>
      <c r="C132" s="940"/>
      <c r="D132" s="940"/>
      <c r="E132" s="940"/>
      <c r="F132" s="941"/>
      <c r="G132" s="942">
        <f>SUM(G133)</f>
        <v>0</v>
      </c>
      <c r="H132" s="942">
        <f t="shared" ref="H132:K132" si="21">SUM(H133)</f>
        <v>0</v>
      </c>
      <c r="I132" s="942">
        <f t="shared" si="21"/>
        <v>0</v>
      </c>
      <c r="J132" s="942">
        <f t="shared" si="21"/>
        <v>0</v>
      </c>
      <c r="K132" s="942">
        <f t="shared" si="21"/>
        <v>0</v>
      </c>
    </row>
    <row r="133" spans="2:11" s="938" customFormat="1" ht="20.45" customHeight="1">
      <c r="B133" s="943"/>
      <c r="C133" s="944">
        <v>1</v>
      </c>
      <c r="D133" s="945" t="s">
        <v>752</v>
      </c>
      <c r="E133" s="946"/>
      <c r="F133" s="947"/>
      <c r="G133" s="948">
        <f t="shared" ref="G133:K133" si="22">SUM(G134,G136)</f>
        <v>0</v>
      </c>
      <c r="H133" s="948">
        <f t="shared" si="22"/>
        <v>0</v>
      </c>
      <c r="I133" s="948">
        <f t="shared" si="22"/>
        <v>0</v>
      </c>
      <c r="J133" s="948">
        <f t="shared" si="22"/>
        <v>0</v>
      </c>
      <c r="K133" s="948">
        <f t="shared" si="22"/>
        <v>0</v>
      </c>
    </row>
    <row r="134" spans="2:11" s="938" customFormat="1" ht="20.45" customHeight="1">
      <c r="B134" s="943"/>
      <c r="C134" s="949"/>
      <c r="D134" s="950" t="s">
        <v>753</v>
      </c>
      <c r="E134" s="951"/>
      <c r="F134" s="952"/>
      <c r="G134" s="953">
        <f t="shared" ref="G134:K134" si="23">SUM(G135:G135)</f>
        <v>0</v>
      </c>
      <c r="H134" s="953">
        <f t="shared" si="23"/>
        <v>0</v>
      </c>
      <c r="I134" s="953">
        <f t="shared" si="23"/>
        <v>0</v>
      </c>
      <c r="J134" s="953">
        <f t="shared" si="23"/>
        <v>0</v>
      </c>
      <c r="K134" s="953">
        <f t="shared" si="23"/>
        <v>0</v>
      </c>
    </row>
    <row r="135" spans="2:11" s="938" customFormat="1" ht="20.45" customHeight="1">
      <c r="B135" s="943"/>
      <c r="C135" s="949"/>
      <c r="D135" s="958"/>
      <c r="E135" s="959" t="s">
        <v>755</v>
      </c>
      <c r="F135" s="960"/>
      <c r="G135" s="961"/>
      <c r="H135" s="961"/>
      <c r="I135" s="961"/>
      <c r="J135" s="961"/>
      <c r="K135" s="961"/>
    </row>
    <row r="136" spans="2:11" s="938" customFormat="1" ht="20.45" customHeight="1">
      <c r="B136" s="943"/>
      <c r="C136" s="962"/>
      <c r="D136" s="963" t="s">
        <v>756</v>
      </c>
      <c r="E136" s="964"/>
      <c r="F136" s="965"/>
      <c r="G136" s="966"/>
      <c r="H136" s="966"/>
      <c r="I136" s="966"/>
      <c r="J136" s="966"/>
      <c r="K136" s="966"/>
    </row>
    <row r="137" spans="2:11" s="938" customFormat="1" ht="17.2" customHeight="1">
      <c r="B137" s="939" t="s">
        <v>757</v>
      </c>
      <c r="C137" s="967"/>
      <c r="D137" s="968"/>
      <c r="E137" s="968"/>
      <c r="F137" s="969"/>
      <c r="G137" s="970">
        <f>SUM(G138:G141)</f>
        <v>0</v>
      </c>
      <c r="H137" s="970">
        <f t="shared" ref="H137:J137" si="24">SUM(H138:H141)</f>
        <v>0</v>
      </c>
      <c r="I137" s="970">
        <f t="shared" si="24"/>
        <v>0</v>
      </c>
      <c r="J137" s="970">
        <f t="shared" si="24"/>
        <v>0</v>
      </c>
      <c r="K137" s="970">
        <f>SUM(K138:K141)</f>
        <v>0</v>
      </c>
    </row>
    <row r="138" spans="2:11" s="938" customFormat="1" ht="20.45" customHeight="1">
      <c r="B138" s="943"/>
      <c r="C138" s="971">
        <v>1</v>
      </c>
      <c r="D138" s="946" t="s">
        <v>758</v>
      </c>
      <c r="E138" s="946"/>
      <c r="F138" s="947"/>
      <c r="G138" s="972">
        <f>ROUND(G135/3,0)</f>
        <v>0</v>
      </c>
      <c r="H138" s="972">
        <f>ROUND(H135/3,0)</f>
        <v>0</v>
      </c>
      <c r="I138" s="972">
        <f>ROUND(I135/3,0)</f>
        <v>0</v>
      </c>
      <c r="J138" s="972">
        <f>ROUND(J135/3,0)</f>
        <v>0</v>
      </c>
      <c r="K138" s="972">
        <f>ROUND(K135/3,0)</f>
        <v>0</v>
      </c>
    </row>
    <row r="139" spans="2:11" s="938" customFormat="1" ht="20.45" customHeight="1">
      <c r="B139" s="943"/>
      <c r="C139" s="944">
        <v>2</v>
      </c>
      <c r="D139" s="945" t="s">
        <v>759</v>
      </c>
      <c r="E139" s="945"/>
      <c r="F139" s="973"/>
      <c r="G139" s="974">
        <f>SUM(G144,G150,G155,G160,G165,G170)</f>
        <v>0</v>
      </c>
      <c r="H139" s="974">
        <f>SUM(H144,H150,H155,H160,H165,H170)</f>
        <v>0</v>
      </c>
      <c r="I139" s="974">
        <f>SUM(I144,I150,I155,I160,I165,I170)</f>
        <v>0</v>
      </c>
      <c r="J139" s="974">
        <f>SUM(J144,J150,J155,J160,J165,J170)</f>
        <v>0</v>
      </c>
      <c r="K139" s="974">
        <f>SUM(K144,K150,K155,K160,K165,K170)</f>
        <v>0</v>
      </c>
    </row>
    <row r="140" spans="2:11" s="938" customFormat="1" ht="20.45" customHeight="1">
      <c r="B140" s="943"/>
      <c r="C140" s="944">
        <v>3</v>
      </c>
      <c r="D140" s="945" t="s">
        <v>760</v>
      </c>
      <c r="E140" s="945"/>
      <c r="F140" s="973"/>
      <c r="G140" s="974">
        <f t="shared" ref="G140:K140" si="25">SUM(G143)</f>
        <v>0</v>
      </c>
      <c r="H140" s="974">
        <f t="shared" si="25"/>
        <v>0</v>
      </c>
      <c r="I140" s="974">
        <f t="shared" si="25"/>
        <v>0</v>
      </c>
      <c r="J140" s="974">
        <f t="shared" si="25"/>
        <v>0</v>
      </c>
      <c r="K140" s="974">
        <f t="shared" si="25"/>
        <v>0</v>
      </c>
    </row>
    <row r="141" spans="2:11" s="938" customFormat="1" ht="20.45" customHeight="1">
      <c r="B141" s="943"/>
      <c r="C141" s="944">
        <v>4</v>
      </c>
      <c r="D141" s="945" t="s">
        <v>761</v>
      </c>
      <c r="E141" s="945"/>
      <c r="F141" s="973"/>
      <c r="G141" s="974">
        <f>SUM(G147,G152,G157,G162,G167,G174)</f>
        <v>0</v>
      </c>
      <c r="H141" s="974">
        <f>SUM(H147,H152,H157,H162,H167,H174)</f>
        <v>0</v>
      </c>
      <c r="I141" s="974">
        <f>SUM(I147,I152,I157,I162,I167,I174)</f>
        <v>0</v>
      </c>
      <c r="J141" s="974">
        <f>SUM(J147,J152,J157,J162,J167,J174)</f>
        <v>0</v>
      </c>
      <c r="K141" s="974">
        <f>SUM(K147,K152,K157,K162,K167,K174)</f>
        <v>0</v>
      </c>
    </row>
    <row r="142" spans="2:11" s="938" customFormat="1" ht="20.45" customHeight="1">
      <c r="B142" s="943"/>
      <c r="C142" s="1299" t="s">
        <v>762</v>
      </c>
      <c r="D142" s="1302" t="s">
        <v>1051</v>
      </c>
      <c r="E142" s="1303"/>
      <c r="F142" s="1304"/>
      <c r="G142" s="972">
        <f t="shared" ref="G142:I142" si="26">SUM(G143:G144,G147)</f>
        <v>0</v>
      </c>
      <c r="H142" s="972">
        <f t="shared" si="26"/>
        <v>0</v>
      </c>
      <c r="I142" s="972">
        <f t="shared" si="26"/>
        <v>0</v>
      </c>
      <c r="J142" s="972">
        <f>SUM(J143:J144,J147)</f>
        <v>0</v>
      </c>
      <c r="K142" s="972">
        <f>SUM(K143:K144,K147)</f>
        <v>0</v>
      </c>
    </row>
    <row r="143" spans="2:11" s="938" customFormat="1" ht="20.45" customHeight="1">
      <c r="B143" s="943"/>
      <c r="C143" s="1300"/>
      <c r="D143" s="976"/>
      <c r="E143" s="977" t="s">
        <v>760</v>
      </c>
      <c r="F143" s="977"/>
      <c r="G143" s="1007">
        <v>0</v>
      </c>
      <c r="H143" s="1007">
        <v>0</v>
      </c>
      <c r="I143" s="1007">
        <v>0</v>
      </c>
      <c r="J143" s="1007">
        <v>0</v>
      </c>
      <c r="K143" s="1007">
        <v>0</v>
      </c>
    </row>
    <row r="144" spans="2:11" s="938" customFormat="1" ht="20.45" customHeight="1">
      <c r="B144" s="943"/>
      <c r="C144" s="1300"/>
      <c r="D144" s="976"/>
      <c r="E144" s="1305" t="s">
        <v>763</v>
      </c>
      <c r="F144" s="1306"/>
      <c r="G144" s="979">
        <f t="shared" ref="G144:K144" si="27">SUM(G145:G146)</f>
        <v>0</v>
      </c>
      <c r="H144" s="979">
        <f t="shared" si="27"/>
        <v>0</v>
      </c>
      <c r="I144" s="979">
        <f t="shared" si="27"/>
        <v>0</v>
      </c>
      <c r="J144" s="979">
        <f t="shared" si="27"/>
        <v>0</v>
      </c>
      <c r="K144" s="979">
        <f t="shared" si="27"/>
        <v>0</v>
      </c>
    </row>
    <row r="145" spans="2:11" s="938" customFormat="1" ht="20.45" customHeight="1">
      <c r="B145" s="943"/>
      <c r="C145" s="1300"/>
      <c r="D145" s="976"/>
      <c r="E145" s="980"/>
      <c r="F145" s="981">
        <v>0.9</v>
      </c>
      <c r="G145" s="982"/>
      <c r="H145" s="982"/>
      <c r="I145" s="982"/>
      <c r="J145" s="982"/>
      <c r="K145" s="982"/>
    </row>
    <row r="146" spans="2:11" s="938" customFormat="1" ht="20.45" customHeight="1">
      <c r="B146" s="943"/>
      <c r="C146" s="1300"/>
      <c r="D146" s="976"/>
      <c r="E146" s="983"/>
      <c r="F146" s="984">
        <v>0.75</v>
      </c>
      <c r="G146" s="985"/>
      <c r="H146" s="985"/>
      <c r="I146" s="985"/>
      <c r="J146" s="985"/>
      <c r="K146" s="985"/>
    </row>
    <row r="147" spans="2:11" s="938" customFormat="1" ht="20.45" customHeight="1">
      <c r="B147" s="943"/>
      <c r="C147" s="1300"/>
      <c r="D147" s="976"/>
      <c r="E147" s="986" t="s">
        <v>761</v>
      </c>
      <c r="F147" s="986"/>
      <c r="G147" s="987">
        <f>SUM(G148:G148)</f>
        <v>0</v>
      </c>
      <c r="H147" s="987">
        <f>SUM(H148:H148)</f>
        <v>0</v>
      </c>
      <c r="I147" s="987">
        <f>SUM(I148:I148)</f>
        <v>0</v>
      </c>
      <c r="J147" s="987">
        <f>SUM(J148:J148)</f>
        <v>0</v>
      </c>
      <c r="K147" s="987">
        <f>SUM(K148:K148)</f>
        <v>0</v>
      </c>
    </row>
    <row r="148" spans="2:11" s="938" customFormat="1" ht="20.45" customHeight="1">
      <c r="B148" s="943"/>
      <c r="C148" s="1300"/>
      <c r="D148" s="976"/>
      <c r="E148" s="988"/>
      <c r="F148" s="989" t="s">
        <v>752</v>
      </c>
      <c r="G148" s="982"/>
      <c r="H148" s="982"/>
      <c r="I148" s="982"/>
      <c r="J148" s="982"/>
      <c r="K148" s="982"/>
    </row>
    <row r="149" spans="2:11" s="938" customFormat="1" ht="20.45" customHeight="1">
      <c r="B149" s="943"/>
      <c r="C149" s="1300"/>
      <c r="D149" s="1307" t="s">
        <v>1052</v>
      </c>
      <c r="E149" s="1308"/>
      <c r="F149" s="1309"/>
      <c r="G149" s="972">
        <f>SUM(G150,G152)</f>
        <v>0</v>
      </c>
      <c r="H149" s="972">
        <f>SUM(H150,H152)</f>
        <v>0</v>
      </c>
      <c r="I149" s="972">
        <f>SUM(I150,I152)</f>
        <v>0</v>
      </c>
      <c r="J149" s="972">
        <f>SUM(J150,J152)</f>
        <v>0</v>
      </c>
      <c r="K149" s="972">
        <f>SUM(K150,K152)</f>
        <v>0</v>
      </c>
    </row>
    <row r="150" spans="2:11" s="938" customFormat="1" ht="20.45" customHeight="1">
      <c r="B150" s="943"/>
      <c r="C150" s="1300"/>
      <c r="D150" s="976"/>
      <c r="E150" s="1282" t="s">
        <v>763</v>
      </c>
      <c r="F150" s="1283"/>
      <c r="G150" s="979">
        <f>SUM(G151:G151)</f>
        <v>0</v>
      </c>
      <c r="H150" s="979">
        <f>SUM(H151:H151)</f>
        <v>0</v>
      </c>
      <c r="I150" s="979">
        <f>SUM(I151:I151)</f>
        <v>0</v>
      </c>
      <c r="J150" s="979">
        <f>SUM(J151:J151)</f>
        <v>0</v>
      </c>
      <c r="K150" s="979">
        <f>SUM(K151:K151)</f>
        <v>0</v>
      </c>
    </row>
    <row r="151" spans="2:11" s="938" customFormat="1" ht="20.45" customHeight="1">
      <c r="B151" s="943"/>
      <c r="C151" s="1300"/>
      <c r="D151" s="976"/>
      <c r="E151" s="980"/>
      <c r="F151" s="981">
        <v>1</v>
      </c>
      <c r="G151" s="982"/>
      <c r="H151" s="982"/>
      <c r="I151" s="982"/>
      <c r="J151" s="982"/>
      <c r="K151" s="982"/>
    </row>
    <row r="152" spans="2:11" s="938" customFormat="1" ht="20.45" customHeight="1">
      <c r="B152" s="943"/>
      <c r="C152" s="1300"/>
      <c r="D152" s="976"/>
      <c r="E152" s="986" t="s">
        <v>761</v>
      </c>
      <c r="F152" s="986"/>
      <c r="G152" s="987">
        <f>SUM(G153:G153)</f>
        <v>0</v>
      </c>
      <c r="H152" s="987">
        <f>SUM(H153:H153)</f>
        <v>0</v>
      </c>
      <c r="I152" s="987">
        <f>SUM(I153:I153)</f>
        <v>0</v>
      </c>
      <c r="J152" s="987">
        <f>SUM(J153:J153)</f>
        <v>0</v>
      </c>
      <c r="K152" s="987">
        <f>SUM(K153:K153)</f>
        <v>0</v>
      </c>
    </row>
    <row r="153" spans="2:11" s="938" customFormat="1" ht="20.45" customHeight="1">
      <c r="B153" s="943"/>
      <c r="C153" s="1300"/>
      <c r="D153" s="976"/>
      <c r="E153" s="988"/>
      <c r="F153" s="989" t="s">
        <v>752</v>
      </c>
      <c r="G153" s="982"/>
      <c r="H153" s="982"/>
      <c r="I153" s="982"/>
      <c r="J153" s="982"/>
      <c r="K153" s="982"/>
    </row>
    <row r="154" spans="2:11" s="938" customFormat="1" ht="20.45" customHeight="1">
      <c r="B154" s="943"/>
      <c r="C154" s="1300"/>
      <c r="D154" s="1326" t="s">
        <v>1053</v>
      </c>
      <c r="E154" s="1327"/>
      <c r="F154" s="1328"/>
      <c r="G154" s="972">
        <f>SUM(G155,G157)</f>
        <v>0</v>
      </c>
      <c r="H154" s="972">
        <f>SUM(H155,H157)</f>
        <v>0</v>
      </c>
      <c r="I154" s="972">
        <f>SUM(I155,I157)</f>
        <v>0</v>
      </c>
      <c r="J154" s="972">
        <f>SUM(J155,J157)</f>
        <v>0</v>
      </c>
      <c r="K154" s="972">
        <f>SUM(K155,K157)</f>
        <v>0</v>
      </c>
    </row>
    <row r="155" spans="2:11" s="938" customFormat="1" ht="20.45" customHeight="1">
      <c r="B155" s="943"/>
      <c r="C155" s="1300"/>
      <c r="D155" s="976"/>
      <c r="E155" s="1282" t="s">
        <v>763</v>
      </c>
      <c r="F155" s="1283"/>
      <c r="G155" s="979">
        <f>SUM(G156:G156)</f>
        <v>0</v>
      </c>
      <c r="H155" s="979">
        <f>SUM(H156:H156)</f>
        <v>0</v>
      </c>
      <c r="I155" s="979">
        <f>SUM(I156:I156)</f>
        <v>0</v>
      </c>
      <c r="J155" s="979">
        <f>SUM(J156:J156)</f>
        <v>0</v>
      </c>
      <c r="K155" s="979">
        <f>SUM(K156:K156)</f>
        <v>0</v>
      </c>
    </row>
    <row r="156" spans="2:11" s="938" customFormat="1" ht="20.45" customHeight="1">
      <c r="B156" s="943"/>
      <c r="C156" s="1300"/>
      <c r="D156" s="976"/>
      <c r="E156" s="980"/>
      <c r="F156" s="981">
        <v>1</v>
      </c>
      <c r="G156" s="982"/>
      <c r="H156" s="982"/>
      <c r="I156" s="982"/>
      <c r="J156" s="982"/>
      <c r="K156" s="982"/>
    </row>
    <row r="157" spans="2:11" s="938" customFormat="1" ht="20.45" customHeight="1">
      <c r="B157" s="943"/>
      <c r="C157" s="1300"/>
      <c r="D157" s="976"/>
      <c r="E157" s="986" t="s">
        <v>761</v>
      </c>
      <c r="F157" s="986"/>
      <c r="G157" s="987">
        <f>SUM(G158:G158)</f>
        <v>0</v>
      </c>
      <c r="H157" s="987">
        <f>SUM(H158:H158)</f>
        <v>0</v>
      </c>
      <c r="I157" s="987">
        <f>SUM(I158:I158)</f>
        <v>0</v>
      </c>
      <c r="J157" s="987">
        <f>SUM(J158:J158)</f>
        <v>0</v>
      </c>
      <c r="K157" s="987">
        <f>SUM(K158:K158)</f>
        <v>0</v>
      </c>
    </row>
    <row r="158" spans="2:11" s="938" customFormat="1" ht="20.45" customHeight="1">
      <c r="B158" s="943"/>
      <c r="C158" s="1300"/>
      <c r="D158" s="976"/>
      <c r="E158" s="988"/>
      <c r="F158" s="989" t="s">
        <v>752</v>
      </c>
      <c r="G158" s="982"/>
      <c r="H158" s="982"/>
      <c r="I158" s="982"/>
      <c r="J158" s="982"/>
      <c r="K158" s="982"/>
    </row>
    <row r="159" spans="2:11" s="938" customFormat="1" ht="20.45" customHeight="1">
      <c r="B159" s="943"/>
      <c r="C159" s="1300"/>
      <c r="D159" s="1329" t="s">
        <v>1054</v>
      </c>
      <c r="E159" s="1330"/>
      <c r="F159" s="1331"/>
      <c r="G159" s="972">
        <f>SUM(G160,G162)</f>
        <v>0</v>
      </c>
      <c r="H159" s="972">
        <f>SUM(H160,H162)</f>
        <v>0</v>
      </c>
      <c r="I159" s="972">
        <f>SUM(I160,I162)</f>
        <v>0</v>
      </c>
      <c r="J159" s="972">
        <f>SUM(J160,J162)</f>
        <v>0</v>
      </c>
      <c r="K159" s="972">
        <f>SUM(K160,K162)</f>
        <v>0</v>
      </c>
    </row>
    <row r="160" spans="2:11" s="938" customFormat="1" ht="20.45" customHeight="1">
      <c r="B160" s="943"/>
      <c r="C160" s="1300"/>
      <c r="D160" s="976"/>
      <c r="E160" s="1282" t="s">
        <v>763</v>
      </c>
      <c r="F160" s="1283"/>
      <c r="G160" s="979">
        <f>SUM(G161:G161)</f>
        <v>0</v>
      </c>
      <c r="H160" s="979">
        <f>SUM(H161:H161)</f>
        <v>0</v>
      </c>
      <c r="I160" s="979">
        <f>SUM(I161:I161)</f>
        <v>0</v>
      </c>
      <c r="J160" s="979">
        <f>SUM(J161:J161)</f>
        <v>0</v>
      </c>
      <c r="K160" s="979">
        <f>SUM(K161:K161)</f>
        <v>0</v>
      </c>
    </row>
    <row r="161" spans="1:11" s="938" customFormat="1" ht="20.45" customHeight="1">
      <c r="B161" s="943"/>
      <c r="C161" s="1300"/>
      <c r="D161" s="976"/>
      <c r="E161" s="980"/>
      <c r="F161" s="981">
        <v>1</v>
      </c>
      <c r="G161" s="982"/>
      <c r="H161" s="982"/>
      <c r="I161" s="982"/>
      <c r="J161" s="982"/>
      <c r="K161" s="982"/>
    </row>
    <row r="162" spans="1:11" s="938" customFormat="1" ht="20.45" customHeight="1">
      <c r="B162" s="943"/>
      <c r="C162" s="1300"/>
      <c r="D162" s="976"/>
      <c r="E162" s="986" t="s">
        <v>761</v>
      </c>
      <c r="F162" s="986"/>
      <c r="G162" s="987">
        <f>SUM(G163:G163)</f>
        <v>0</v>
      </c>
      <c r="H162" s="987">
        <f>SUM(H163:H163)</f>
        <v>0</v>
      </c>
      <c r="I162" s="987">
        <f>SUM(I163:I163)</f>
        <v>0</v>
      </c>
      <c r="J162" s="987">
        <f>SUM(J163:J163)</f>
        <v>0</v>
      </c>
      <c r="K162" s="987">
        <f>SUM(K163:K163)</f>
        <v>0</v>
      </c>
    </row>
    <row r="163" spans="1:11" s="938" customFormat="1" ht="20.45" customHeight="1">
      <c r="B163" s="943"/>
      <c r="C163" s="1300"/>
      <c r="D163" s="976"/>
      <c r="E163" s="988"/>
      <c r="F163" s="989" t="s">
        <v>752</v>
      </c>
      <c r="G163" s="982"/>
      <c r="H163" s="982"/>
      <c r="I163" s="982"/>
      <c r="J163" s="982"/>
      <c r="K163" s="982"/>
    </row>
    <row r="164" spans="1:11" s="938" customFormat="1" ht="20.45" customHeight="1">
      <c r="B164" s="943"/>
      <c r="C164" s="1300"/>
      <c r="D164" s="1287" t="s">
        <v>1055</v>
      </c>
      <c r="E164" s="1288"/>
      <c r="F164" s="1289"/>
      <c r="G164" s="972">
        <f>SUM(G165,G167)</f>
        <v>0</v>
      </c>
      <c r="H164" s="972">
        <f>SUM(H165,H167)</f>
        <v>0</v>
      </c>
      <c r="I164" s="972">
        <f>SUM(I165,I167)</f>
        <v>0</v>
      </c>
      <c r="J164" s="972">
        <f>SUM(J165,J167)</f>
        <v>0</v>
      </c>
      <c r="K164" s="972">
        <f>SUM(K165,K167)</f>
        <v>0</v>
      </c>
    </row>
    <row r="165" spans="1:11" s="938" customFormat="1" ht="20.45" customHeight="1">
      <c r="B165" s="943"/>
      <c r="C165" s="1300"/>
      <c r="D165" s="976"/>
      <c r="E165" s="1282" t="s">
        <v>763</v>
      </c>
      <c r="F165" s="1283"/>
      <c r="G165" s="979">
        <f>SUM(G166:G166)</f>
        <v>0</v>
      </c>
      <c r="H165" s="979">
        <f>SUM(H166:H166)</f>
        <v>0</v>
      </c>
      <c r="I165" s="979">
        <f>SUM(I166:I166)</f>
        <v>0</v>
      </c>
      <c r="J165" s="979">
        <f>SUM(J166:J166)</f>
        <v>0</v>
      </c>
      <c r="K165" s="979">
        <f>SUM(K166:K166)</f>
        <v>0</v>
      </c>
    </row>
    <row r="166" spans="1:11" s="938" customFormat="1" ht="20.45" customHeight="1">
      <c r="B166" s="943"/>
      <c r="C166" s="1300"/>
      <c r="D166" s="976"/>
      <c r="E166" s="980"/>
      <c r="F166" s="990">
        <v>1</v>
      </c>
      <c r="G166" s="982"/>
      <c r="H166" s="982"/>
      <c r="I166" s="982"/>
      <c r="J166" s="982"/>
      <c r="K166" s="982"/>
    </row>
    <row r="167" spans="1:11" s="938" customFormat="1" ht="20.45" customHeight="1">
      <c r="B167" s="943"/>
      <c r="C167" s="1300"/>
      <c r="D167" s="976"/>
      <c r="E167" s="986" t="s">
        <v>761</v>
      </c>
      <c r="F167" s="986"/>
      <c r="G167" s="987">
        <f>SUM(G168:G168)</f>
        <v>0</v>
      </c>
      <c r="H167" s="987">
        <f>SUM(H168:H168)</f>
        <v>0</v>
      </c>
      <c r="I167" s="987">
        <f>SUM(I168:I168)</f>
        <v>0</v>
      </c>
      <c r="J167" s="987">
        <f>SUM(J168:J168)</f>
        <v>0</v>
      </c>
      <c r="K167" s="987">
        <f>SUM(K168:K168)</f>
        <v>0</v>
      </c>
    </row>
    <row r="168" spans="1:11" s="938" customFormat="1" ht="20.45" customHeight="1">
      <c r="B168" s="943"/>
      <c r="C168" s="1300"/>
      <c r="D168" s="976"/>
      <c r="E168" s="988"/>
      <c r="F168" s="989" t="s">
        <v>752</v>
      </c>
      <c r="G168" s="982"/>
      <c r="H168" s="982"/>
      <c r="I168" s="982"/>
      <c r="J168" s="982"/>
      <c r="K168" s="982"/>
    </row>
    <row r="169" spans="1:11" s="938" customFormat="1" ht="20.45" customHeight="1">
      <c r="B169" s="943"/>
      <c r="C169" s="1300"/>
      <c r="D169" s="1290" t="s">
        <v>1056</v>
      </c>
      <c r="E169" s="1291"/>
      <c r="F169" s="1292"/>
      <c r="G169" s="972">
        <f>SUM(G170,G174)</f>
        <v>0</v>
      </c>
      <c r="H169" s="972">
        <f>SUM(H170,H174)</f>
        <v>0</v>
      </c>
      <c r="I169" s="972">
        <f>SUM(I170,I174)</f>
        <v>0</v>
      </c>
      <c r="J169" s="972">
        <f>SUM(J170,J174)</f>
        <v>0</v>
      </c>
      <c r="K169" s="972">
        <f>SUM(K170,K174)</f>
        <v>0</v>
      </c>
    </row>
    <row r="170" spans="1:11" s="938" customFormat="1" ht="20.45" customHeight="1">
      <c r="B170" s="943"/>
      <c r="C170" s="1300"/>
      <c r="D170" s="976"/>
      <c r="E170" s="1282" t="s">
        <v>763</v>
      </c>
      <c r="F170" s="1283"/>
      <c r="G170" s="979">
        <f>SUM(G171:G171)</f>
        <v>0</v>
      </c>
      <c r="H170" s="979">
        <f>SUM(H171:H171)</f>
        <v>0</v>
      </c>
      <c r="I170" s="979">
        <f>SUM(I171:I171)</f>
        <v>0</v>
      </c>
      <c r="J170" s="979">
        <f>SUM(J171:J171)</f>
        <v>0</v>
      </c>
      <c r="K170" s="979">
        <f>SUM(K171:K171)</f>
        <v>0</v>
      </c>
    </row>
    <row r="171" spans="1:11" s="938" customFormat="1" ht="20.45" customHeight="1">
      <c r="B171" s="943"/>
      <c r="C171" s="1300"/>
      <c r="D171" s="976"/>
      <c r="E171" s="980"/>
      <c r="F171" s="981">
        <v>1</v>
      </c>
      <c r="G171" s="982"/>
      <c r="H171" s="982"/>
      <c r="I171" s="982"/>
      <c r="J171" s="982"/>
      <c r="K171" s="982"/>
    </row>
    <row r="172" spans="1:11" s="938" customFormat="1" ht="20.45" customHeight="1">
      <c r="A172" s="975"/>
      <c r="B172" s="943"/>
      <c r="C172" s="1300"/>
      <c r="D172" s="976"/>
      <c r="E172" s="980"/>
      <c r="F172" s="1020">
        <v>0.9</v>
      </c>
      <c r="G172" s="1021"/>
      <c r="H172" s="1021"/>
      <c r="I172" s="1021"/>
      <c r="J172" s="1021"/>
      <c r="K172" s="1021"/>
    </row>
    <row r="173" spans="1:11" s="938" customFormat="1" ht="20.45" customHeight="1">
      <c r="A173" s="975"/>
      <c r="B173" s="943"/>
      <c r="C173" s="1300"/>
      <c r="D173" s="976"/>
      <c r="E173" s="983"/>
      <c r="F173" s="984">
        <v>0.75</v>
      </c>
      <c r="G173" s="985"/>
      <c r="H173" s="985"/>
      <c r="I173" s="985"/>
      <c r="J173" s="985"/>
      <c r="K173" s="985"/>
    </row>
    <row r="174" spans="1:11" s="938" customFormat="1" ht="20.45" customHeight="1">
      <c r="B174" s="943"/>
      <c r="C174" s="1300"/>
      <c r="D174" s="976"/>
      <c r="E174" s="986" t="s">
        <v>761</v>
      </c>
      <c r="F174" s="986"/>
      <c r="G174" s="987">
        <f>SUM(G175:G175)</f>
        <v>0</v>
      </c>
      <c r="H174" s="987">
        <f>SUM(H175:H175)</f>
        <v>0</v>
      </c>
      <c r="I174" s="987">
        <f>SUM(I175:I175)</f>
        <v>0</v>
      </c>
      <c r="J174" s="987">
        <f>SUM(J175:J175)</f>
        <v>0</v>
      </c>
      <c r="K174" s="987">
        <f>SUM(K175:K175)</f>
        <v>0</v>
      </c>
    </row>
    <row r="175" spans="1:11" s="938" customFormat="1" ht="20.45" customHeight="1">
      <c r="A175" s="1134"/>
      <c r="B175" s="992"/>
      <c r="C175" s="1301"/>
      <c r="D175" s="993"/>
      <c r="E175" s="994"/>
      <c r="F175" s="995" t="s">
        <v>752</v>
      </c>
      <c r="G175" s="996"/>
      <c r="H175" s="996"/>
      <c r="I175" s="996"/>
      <c r="J175" s="996"/>
      <c r="K175" s="996"/>
    </row>
    <row r="176" spans="1:11" s="938" customFormat="1" ht="45.55" customHeight="1">
      <c r="A176" s="1278" t="s">
        <v>1048</v>
      </c>
      <c r="B176" s="1279"/>
      <c r="C176" s="1279"/>
      <c r="D176" s="1279"/>
      <c r="E176" s="1279"/>
      <c r="F176" s="1279"/>
      <c r="G176" s="1279"/>
      <c r="H176" s="1279"/>
      <c r="I176" s="1279"/>
      <c r="J176" s="1279"/>
      <c r="K176" s="1279"/>
    </row>
    <row r="177" spans="1:11" s="938" customFormat="1" ht="29.95" customHeight="1">
      <c r="A177" s="1316" t="s">
        <v>1057</v>
      </c>
      <c r="B177" s="1316"/>
      <c r="C177" s="1316"/>
      <c r="D177" s="1316"/>
      <c r="E177" s="1316"/>
      <c r="F177" s="1316"/>
      <c r="G177" s="1316"/>
      <c r="H177" s="1316"/>
      <c r="I177" s="1316"/>
      <c r="J177" s="1316"/>
      <c r="K177" s="1316"/>
    </row>
    <row r="178" spans="1:11" s="938" customFormat="1" ht="16.55" customHeight="1">
      <c r="A178" s="1280" t="s">
        <v>1070</v>
      </c>
      <c r="B178" s="1280"/>
      <c r="C178" s="1280"/>
      <c r="D178" s="1280"/>
      <c r="E178" s="1280"/>
      <c r="F178" s="1280"/>
      <c r="G178" s="1280"/>
      <c r="H178" s="1280"/>
      <c r="I178" s="1280"/>
      <c r="J178" s="1280"/>
      <c r="K178" s="1280"/>
    </row>
    <row r="179" spans="1:11" s="938" customFormat="1" ht="16.55" customHeight="1">
      <c r="A179" s="1281" t="s">
        <v>1049</v>
      </c>
      <c r="B179" s="1281"/>
      <c r="C179" s="1281"/>
      <c r="D179" s="1281"/>
      <c r="E179" s="1281"/>
      <c r="F179" s="1281"/>
      <c r="G179" s="1281"/>
      <c r="H179" s="1281"/>
      <c r="I179" s="1281"/>
      <c r="J179" s="1281"/>
      <c r="K179" s="1281"/>
    </row>
    <row r="180" spans="1:11" s="938" customFormat="1" ht="16.55" customHeight="1">
      <c r="A180" s="1281" t="s">
        <v>1050</v>
      </c>
      <c r="B180" s="1281"/>
      <c r="C180" s="1281"/>
      <c r="D180" s="1281"/>
      <c r="E180" s="1281"/>
      <c r="F180" s="1281"/>
      <c r="G180" s="1281"/>
      <c r="H180" s="1281"/>
      <c r="I180" s="1281"/>
      <c r="J180" s="1281"/>
      <c r="K180" s="1281"/>
    </row>
    <row r="181" spans="1:11" s="938" customFormat="1" ht="16.55" customHeight="1" thickBot="1">
      <c r="A181" s="1015"/>
      <c r="B181" s="1015"/>
      <c r="C181" s="1015"/>
      <c r="D181" s="1015"/>
      <c r="E181" s="1015"/>
      <c r="F181" s="1015"/>
      <c r="G181" s="1015"/>
      <c r="H181" s="1015"/>
      <c r="I181" s="1015"/>
      <c r="J181" s="1015"/>
      <c r="K181" s="1015"/>
    </row>
    <row r="182" spans="1:11" s="1005" customFormat="1" ht="20.45" customHeight="1" thickBot="1">
      <c r="B182" s="1002"/>
      <c r="C182" s="1003"/>
      <c r="D182" s="1001"/>
      <c r="E182" s="1001"/>
      <c r="F182" s="1004"/>
      <c r="G182" s="1000"/>
      <c r="H182" s="1284" t="s">
        <v>535</v>
      </c>
      <c r="I182" s="1285"/>
      <c r="J182" s="1285"/>
      <c r="K182" s="1286"/>
    </row>
    <row r="183" spans="1:11" s="1005" customFormat="1" ht="20.45" customHeight="1">
      <c r="B183" s="1002"/>
      <c r="C183" s="1003"/>
      <c r="D183" s="1001"/>
      <c r="E183" s="1001"/>
      <c r="F183" s="1004"/>
      <c r="G183" s="1000"/>
      <c r="H183" s="1000"/>
      <c r="I183" s="1000"/>
      <c r="J183" s="1000"/>
      <c r="K183" s="1000"/>
    </row>
    <row r="184" spans="1:11" s="741" customFormat="1" ht="12.9">
      <c r="G184" s="1006"/>
      <c r="H184" s="1006"/>
      <c r="I184" s="1006"/>
      <c r="J184" s="1006"/>
      <c r="K184" s="1006"/>
    </row>
    <row r="185" spans="1:11" s="741" customFormat="1" ht="15.75" customHeight="1">
      <c r="B185" s="1315" t="s">
        <v>773</v>
      </c>
      <c r="C185" s="1294"/>
      <c r="D185" s="1294"/>
      <c r="E185" s="1294"/>
      <c r="F185" s="1295"/>
      <c r="G185" s="936" t="s">
        <v>741</v>
      </c>
      <c r="H185" s="936" t="s">
        <v>742</v>
      </c>
      <c r="I185" s="936" t="s">
        <v>743</v>
      </c>
      <c r="J185" s="936" t="s">
        <v>744</v>
      </c>
      <c r="K185" s="936" t="s">
        <v>745</v>
      </c>
    </row>
    <row r="186" spans="1:11" s="938" customFormat="1" ht="15.75" customHeight="1">
      <c r="B186" s="1296"/>
      <c r="C186" s="1297"/>
      <c r="D186" s="1297"/>
      <c r="E186" s="1297"/>
      <c r="F186" s="1298"/>
      <c r="G186" s="937" t="s">
        <v>746</v>
      </c>
      <c r="H186" s="937" t="s">
        <v>747</v>
      </c>
      <c r="I186" s="937" t="s">
        <v>748</v>
      </c>
      <c r="J186" s="937" t="s">
        <v>749</v>
      </c>
      <c r="K186" s="937" t="s">
        <v>750</v>
      </c>
    </row>
    <row r="187" spans="1:11" s="938" customFormat="1" ht="20.45" customHeight="1">
      <c r="B187" s="939" t="s">
        <v>751</v>
      </c>
      <c r="C187" s="940"/>
      <c r="D187" s="940"/>
      <c r="E187" s="940"/>
      <c r="F187" s="941"/>
      <c r="G187" s="942">
        <f>SUM(G188)</f>
        <v>0</v>
      </c>
      <c r="H187" s="942">
        <f t="shared" ref="H187:K187" si="28">SUM(H188)</f>
        <v>0</v>
      </c>
      <c r="I187" s="942">
        <f t="shared" si="28"/>
        <v>0</v>
      </c>
      <c r="J187" s="942">
        <f t="shared" si="28"/>
        <v>0</v>
      </c>
      <c r="K187" s="942">
        <f t="shared" si="28"/>
        <v>0</v>
      </c>
    </row>
    <row r="188" spans="1:11" s="938" customFormat="1" ht="20.45" customHeight="1">
      <c r="B188" s="943"/>
      <c r="C188" s="944">
        <v>1</v>
      </c>
      <c r="D188" s="945" t="s">
        <v>752</v>
      </c>
      <c r="E188" s="946"/>
      <c r="F188" s="947"/>
      <c r="G188" s="948">
        <f>SUM(G189,G192)</f>
        <v>0</v>
      </c>
      <c r="H188" s="948">
        <f t="shared" ref="H188:K188" si="29">SUM(H189,H192)</f>
        <v>0</v>
      </c>
      <c r="I188" s="948">
        <f t="shared" si="29"/>
        <v>0</v>
      </c>
      <c r="J188" s="948">
        <f t="shared" si="29"/>
        <v>0</v>
      </c>
      <c r="K188" s="948">
        <f t="shared" si="29"/>
        <v>0</v>
      </c>
    </row>
    <row r="189" spans="1:11" s="938" customFormat="1" ht="20.45" customHeight="1">
      <c r="B189" s="943"/>
      <c r="C189" s="949"/>
      <c r="D189" s="950" t="s">
        <v>753</v>
      </c>
      <c r="E189" s="951"/>
      <c r="F189" s="952"/>
      <c r="G189" s="953">
        <f t="shared" ref="G189:K189" si="30">SUM(G190:G191)</f>
        <v>0</v>
      </c>
      <c r="H189" s="953">
        <f t="shared" si="30"/>
        <v>0</v>
      </c>
      <c r="I189" s="953">
        <f t="shared" si="30"/>
        <v>0</v>
      </c>
      <c r="J189" s="953">
        <f t="shared" si="30"/>
        <v>0</v>
      </c>
      <c r="K189" s="953">
        <f t="shared" si="30"/>
        <v>0</v>
      </c>
    </row>
    <row r="190" spans="1:11" s="938" customFormat="1" ht="20.45" customHeight="1">
      <c r="B190" s="943"/>
      <c r="C190" s="949"/>
      <c r="D190" s="954"/>
      <c r="E190" s="955" t="s">
        <v>754</v>
      </c>
      <c r="F190" s="956"/>
      <c r="G190" s="1008">
        <f>SUM(G10)</f>
        <v>0</v>
      </c>
      <c r="H190" s="1008">
        <f>SUM(H10)</f>
        <v>0</v>
      </c>
      <c r="I190" s="1008">
        <f>SUM(I10)</f>
        <v>0</v>
      </c>
      <c r="J190" s="1008">
        <f>SUM(J10)</f>
        <v>0</v>
      </c>
      <c r="K190" s="1008">
        <f>SUM(K10)</f>
        <v>0</v>
      </c>
    </row>
    <row r="191" spans="1:11" s="938" customFormat="1" ht="20.45" customHeight="1">
      <c r="B191" s="943"/>
      <c r="C191" s="949"/>
      <c r="D191" s="958"/>
      <c r="E191" s="959" t="s">
        <v>755</v>
      </c>
      <c r="F191" s="960"/>
      <c r="G191" s="1009">
        <f t="shared" ref="G191:K192" si="31">SUM(G11,G65,G97,G135)</f>
        <v>0</v>
      </c>
      <c r="H191" s="1009">
        <f t="shared" si="31"/>
        <v>0</v>
      </c>
      <c r="I191" s="1009">
        <f t="shared" si="31"/>
        <v>0</v>
      </c>
      <c r="J191" s="1009">
        <f t="shared" si="31"/>
        <v>0</v>
      </c>
      <c r="K191" s="1009">
        <f t="shared" si="31"/>
        <v>0</v>
      </c>
    </row>
    <row r="192" spans="1:11" s="938" customFormat="1" ht="20.45" customHeight="1">
      <c r="B192" s="943"/>
      <c r="C192" s="962"/>
      <c r="D192" s="963" t="s">
        <v>756</v>
      </c>
      <c r="E192" s="964"/>
      <c r="F192" s="965"/>
      <c r="G192" s="1010">
        <f t="shared" si="31"/>
        <v>0</v>
      </c>
      <c r="H192" s="1010">
        <f t="shared" si="31"/>
        <v>0</v>
      </c>
      <c r="I192" s="1010">
        <f t="shared" si="31"/>
        <v>0</v>
      </c>
      <c r="J192" s="1010">
        <f t="shared" si="31"/>
        <v>0</v>
      </c>
      <c r="K192" s="1010">
        <f t="shared" si="31"/>
        <v>0</v>
      </c>
    </row>
    <row r="193" spans="2:11" s="938" customFormat="1" ht="17.2" customHeight="1">
      <c r="B193" s="939" t="s">
        <v>757</v>
      </c>
      <c r="C193" s="967"/>
      <c r="D193" s="968"/>
      <c r="E193" s="968"/>
      <c r="F193" s="969"/>
      <c r="G193" s="970">
        <f>SUM(G194:G197)</f>
        <v>0</v>
      </c>
      <c r="H193" s="970">
        <f t="shared" ref="H193:K193" si="32">SUM(H194:H197)</f>
        <v>0</v>
      </c>
      <c r="I193" s="970">
        <f t="shared" si="32"/>
        <v>0</v>
      </c>
      <c r="J193" s="970">
        <f t="shared" si="32"/>
        <v>0</v>
      </c>
      <c r="K193" s="970">
        <f t="shared" si="32"/>
        <v>0</v>
      </c>
    </row>
    <row r="194" spans="2:11" s="938" customFormat="1" ht="20.45" customHeight="1">
      <c r="B194" s="943"/>
      <c r="C194" s="971">
        <v>1</v>
      </c>
      <c r="D194" s="946" t="s">
        <v>758</v>
      </c>
      <c r="E194" s="946"/>
      <c r="F194" s="947"/>
      <c r="G194" s="972">
        <f>ROUND(G190/2+G191/3,0)</f>
        <v>0</v>
      </c>
      <c r="H194" s="972">
        <f>ROUND(H190/2+H191/3,0)</f>
        <v>0</v>
      </c>
      <c r="I194" s="972">
        <f>ROUND(I190/2+I191/3,0)</f>
        <v>0</v>
      </c>
      <c r="J194" s="972">
        <f>ROUND(J190/2+J191/3,0)</f>
        <v>0</v>
      </c>
      <c r="K194" s="972">
        <f>ROUND(K190/2+K191/3,0)</f>
        <v>0</v>
      </c>
    </row>
    <row r="195" spans="2:11" s="938" customFormat="1" ht="20.45" customHeight="1">
      <c r="B195" s="943"/>
      <c r="C195" s="944">
        <v>2</v>
      </c>
      <c r="D195" s="945" t="s">
        <v>759</v>
      </c>
      <c r="E195" s="945"/>
      <c r="F195" s="973"/>
      <c r="G195" s="974">
        <f>SUM(G200,G206,G211,G216,G221,G226)</f>
        <v>0</v>
      </c>
      <c r="H195" s="974">
        <f>SUM(H200,H206,H211,H216,H221,H226)</f>
        <v>0</v>
      </c>
      <c r="I195" s="974">
        <f>SUM(I200,I206,I211,I216,I221,I226)</f>
        <v>0</v>
      </c>
      <c r="J195" s="974">
        <f>SUM(J200,J206,J211,J216,J221,J226)</f>
        <v>0</v>
      </c>
      <c r="K195" s="974">
        <f>SUM(K200,K206,K211,K216,K221,K226)</f>
        <v>0</v>
      </c>
    </row>
    <row r="196" spans="2:11" s="938" customFormat="1" ht="20.45" customHeight="1">
      <c r="B196" s="943"/>
      <c r="C196" s="944">
        <v>3</v>
      </c>
      <c r="D196" s="945" t="s">
        <v>760</v>
      </c>
      <c r="E196" s="945"/>
      <c r="F196" s="973"/>
      <c r="G196" s="974">
        <f>SUM(G199)</f>
        <v>0</v>
      </c>
      <c r="H196" s="974">
        <f t="shared" ref="H196:K196" si="33">SUM(H199)</f>
        <v>0</v>
      </c>
      <c r="I196" s="974">
        <f t="shared" si="33"/>
        <v>0</v>
      </c>
      <c r="J196" s="974">
        <f t="shared" si="33"/>
        <v>0</v>
      </c>
      <c r="K196" s="974">
        <f t="shared" si="33"/>
        <v>0</v>
      </c>
    </row>
    <row r="197" spans="2:11" s="938" customFormat="1" ht="20.45" customHeight="1">
      <c r="B197" s="943"/>
      <c r="C197" s="944">
        <v>4</v>
      </c>
      <c r="D197" s="945" t="s">
        <v>761</v>
      </c>
      <c r="E197" s="945"/>
      <c r="F197" s="973"/>
      <c r="G197" s="974">
        <f>SUM(G203,G208,G213,G218,G223,G230)</f>
        <v>0</v>
      </c>
      <c r="H197" s="974">
        <f>SUM(H203,H208,H213,H218,H223,H230)</f>
        <v>0</v>
      </c>
      <c r="I197" s="974">
        <f>SUM(I203,I208,I213,I218,I223,I230)</f>
        <v>0</v>
      </c>
      <c r="J197" s="974">
        <f>SUM(J203,J208,J213,J218,J223,J230)</f>
        <v>0</v>
      </c>
      <c r="K197" s="974">
        <f>SUM(K203,K208,K213,K218,K223,K230)</f>
        <v>0</v>
      </c>
    </row>
    <row r="198" spans="2:11" s="938" customFormat="1" ht="20.45" customHeight="1">
      <c r="B198" s="943"/>
      <c r="C198" s="1299" t="s">
        <v>762</v>
      </c>
      <c r="D198" s="1282" t="s">
        <v>764</v>
      </c>
      <c r="E198" s="1313"/>
      <c r="F198" s="1314"/>
      <c r="G198" s="972">
        <f t="shared" ref="G198:I198" si="34">SUM(G199:G200,G203)</f>
        <v>0</v>
      </c>
      <c r="H198" s="972">
        <f t="shared" si="34"/>
        <v>0</v>
      </c>
      <c r="I198" s="972">
        <f t="shared" si="34"/>
        <v>0</v>
      </c>
      <c r="J198" s="972">
        <f>SUM(J199:J200,J203)</f>
        <v>0</v>
      </c>
      <c r="K198" s="972">
        <f>SUM(K199:K200,K203)</f>
        <v>0</v>
      </c>
    </row>
    <row r="199" spans="2:11" s="938" customFormat="1" ht="20.45" customHeight="1">
      <c r="B199" s="943"/>
      <c r="C199" s="1300"/>
      <c r="D199" s="976"/>
      <c r="E199" s="977" t="s">
        <v>760</v>
      </c>
      <c r="F199" s="977"/>
      <c r="G199" s="1007">
        <f>SUM(G19,G73,G105,G143)</f>
        <v>0</v>
      </c>
      <c r="H199" s="1007">
        <f>SUM(H19,H73,H105,H143)</f>
        <v>0</v>
      </c>
      <c r="I199" s="1007">
        <f>SUM(I19,I73,I105,I143)</f>
        <v>0</v>
      </c>
      <c r="J199" s="1007">
        <f>SUM(J19,J73,J105,J143)</f>
        <v>0</v>
      </c>
      <c r="K199" s="1007">
        <f>SUM(K19,K73,K105,K143)</f>
        <v>0</v>
      </c>
    </row>
    <row r="200" spans="2:11" s="938" customFormat="1" ht="20.45" customHeight="1">
      <c r="B200" s="943"/>
      <c r="C200" s="1300"/>
      <c r="D200" s="976"/>
      <c r="E200" s="1305" t="s">
        <v>763</v>
      </c>
      <c r="F200" s="1306"/>
      <c r="G200" s="979">
        <f t="shared" ref="G200:K200" si="35">SUM(G201:G202)</f>
        <v>0</v>
      </c>
      <c r="H200" s="979">
        <f t="shared" si="35"/>
        <v>0</v>
      </c>
      <c r="I200" s="979">
        <f t="shared" si="35"/>
        <v>0</v>
      </c>
      <c r="J200" s="979">
        <f t="shared" si="35"/>
        <v>0</v>
      </c>
      <c r="K200" s="979">
        <f t="shared" si="35"/>
        <v>0</v>
      </c>
    </row>
    <row r="201" spans="2:11" s="938" customFormat="1" ht="20.45" customHeight="1">
      <c r="B201" s="943"/>
      <c r="C201" s="1300"/>
      <c r="D201" s="976"/>
      <c r="E201" s="980"/>
      <c r="F201" s="981">
        <v>0.9</v>
      </c>
      <c r="G201" s="1011">
        <f t="shared" ref="G201:K202" si="36">SUM(G21,G75,G107,G145)</f>
        <v>0</v>
      </c>
      <c r="H201" s="1011">
        <f t="shared" si="36"/>
        <v>0</v>
      </c>
      <c r="I201" s="1011">
        <f t="shared" si="36"/>
        <v>0</v>
      </c>
      <c r="J201" s="1011">
        <f t="shared" si="36"/>
        <v>0</v>
      </c>
      <c r="K201" s="1011">
        <f t="shared" si="36"/>
        <v>0</v>
      </c>
    </row>
    <row r="202" spans="2:11" s="938" customFormat="1" ht="20.45" customHeight="1">
      <c r="B202" s="943"/>
      <c r="C202" s="1300"/>
      <c r="D202" s="976"/>
      <c r="E202" s="983"/>
      <c r="F202" s="984">
        <v>0.75</v>
      </c>
      <c r="G202" s="1012">
        <f t="shared" si="36"/>
        <v>0</v>
      </c>
      <c r="H202" s="1012">
        <f t="shared" si="36"/>
        <v>0</v>
      </c>
      <c r="I202" s="1012">
        <f t="shared" si="36"/>
        <v>0</v>
      </c>
      <c r="J202" s="1012">
        <f t="shared" si="36"/>
        <v>0</v>
      </c>
      <c r="K202" s="1012">
        <f t="shared" si="36"/>
        <v>0</v>
      </c>
    </row>
    <row r="203" spans="2:11" s="938" customFormat="1" ht="20.45" customHeight="1">
      <c r="B203" s="943"/>
      <c r="C203" s="1300"/>
      <c r="D203" s="976"/>
      <c r="E203" s="986" t="s">
        <v>761</v>
      </c>
      <c r="F203" s="986"/>
      <c r="G203" s="987">
        <f>SUM(G204:G204)</f>
        <v>0</v>
      </c>
      <c r="H203" s="987">
        <f>SUM(H204:H204)</f>
        <v>0</v>
      </c>
      <c r="I203" s="987">
        <f>SUM(I204:I204)</f>
        <v>0</v>
      </c>
      <c r="J203" s="987">
        <f>SUM(J204:J204)</f>
        <v>0</v>
      </c>
      <c r="K203" s="987">
        <f>SUM(K204:K204)</f>
        <v>0</v>
      </c>
    </row>
    <row r="204" spans="2:11" s="938" customFormat="1" ht="20.45" customHeight="1">
      <c r="B204" s="943"/>
      <c r="C204" s="1300"/>
      <c r="D204" s="976"/>
      <c r="E204" s="988"/>
      <c r="F204" s="989" t="s">
        <v>752</v>
      </c>
      <c r="G204" s="1011">
        <f>SUM(G24,G78,G110,G148)</f>
        <v>0</v>
      </c>
      <c r="H204" s="1011">
        <f>SUM(H24,H78,H110,H148)</f>
        <v>0</v>
      </c>
      <c r="I204" s="1011">
        <f>SUM(I24,I78,I110,I148)</f>
        <v>0</v>
      </c>
      <c r="J204" s="1011">
        <f>SUM(J24,J78,J110,J148)</f>
        <v>0</v>
      </c>
      <c r="K204" s="1011">
        <f>SUM(K24,K78,K110,K148)</f>
        <v>0</v>
      </c>
    </row>
    <row r="205" spans="2:11" s="938" customFormat="1" ht="20.45" customHeight="1">
      <c r="B205" s="943"/>
      <c r="C205" s="1300"/>
      <c r="D205" s="1282" t="s">
        <v>765</v>
      </c>
      <c r="E205" s="1313"/>
      <c r="F205" s="1314"/>
      <c r="G205" s="972">
        <f>SUM(G206,G208)</f>
        <v>0</v>
      </c>
      <c r="H205" s="972">
        <f>SUM(H206,H208)</f>
        <v>0</v>
      </c>
      <c r="I205" s="972">
        <f>SUM(I206,I208)</f>
        <v>0</v>
      </c>
      <c r="J205" s="972">
        <f>SUM(J206,J208)</f>
        <v>0</v>
      </c>
      <c r="K205" s="972">
        <f>SUM(K206,K208)</f>
        <v>0</v>
      </c>
    </row>
    <row r="206" spans="2:11" s="938" customFormat="1" ht="20.45" customHeight="1">
      <c r="B206" s="943"/>
      <c r="C206" s="1300"/>
      <c r="D206" s="976"/>
      <c r="E206" s="1282" t="s">
        <v>763</v>
      </c>
      <c r="F206" s="1283"/>
      <c r="G206" s="979">
        <f>SUM(G207:G207)</f>
        <v>0</v>
      </c>
      <c r="H206" s="979">
        <f>SUM(H207:H207)</f>
        <v>0</v>
      </c>
      <c r="I206" s="979">
        <f>SUM(I207:I207)</f>
        <v>0</v>
      </c>
      <c r="J206" s="979">
        <f>SUM(J207:J207)</f>
        <v>0</v>
      </c>
      <c r="K206" s="979">
        <f>SUM(K207:K207)</f>
        <v>0</v>
      </c>
    </row>
    <row r="207" spans="2:11" s="938" customFormat="1" ht="20.45" customHeight="1">
      <c r="B207" s="943"/>
      <c r="C207" s="1300"/>
      <c r="D207" s="976"/>
      <c r="E207" s="980"/>
      <c r="F207" s="981">
        <v>1</v>
      </c>
      <c r="G207" s="1011">
        <f>SUM(G27,G81,G113,G151)</f>
        <v>0</v>
      </c>
      <c r="H207" s="1011">
        <f>SUM(H27,H81,H113,H151)</f>
        <v>0</v>
      </c>
      <c r="I207" s="1011">
        <f>SUM(I27,I81,I113,I151)</f>
        <v>0</v>
      </c>
      <c r="J207" s="1011">
        <f>SUM(J27,J81,J113,J151)</f>
        <v>0</v>
      </c>
      <c r="K207" s="1011">
        <f>SUM(K27,K81,K113,K151)</f>
        <v>0</v>
      </c>
    </row>
    <row r="208" spans="2:11" s="938" customFormat="1" ht="20.45" customHeight="1">
      <c r="B208" s="943"/>
      <c r="C208" s="1300"/>
      <c r="D208" s="976"/>
      <c r="E208" s="986" t="s">
        <v>761</v>
      </c>
      <c r="F208" s="986"/>
      <c r="G208" s="987">
        <f>SUM(G209:G209)</f>
        <v>0</v>
      </c>
      <c r="H208" s="987">
        <f>SUM(H209:H209)</f>
        <v>0</v>
      </c>
      <c r="I208" s="987">
        <f>SUM(I209:I209)</f>
        <v>0</v>
      </c>
      <c r="J208" s="987">
        <f>SUM(J209:J209)</f>
        <v>0</v>
      </c>
      <c r="K208" s="987">
        <f>SUM(K209:K209)</f>
        <v>0</v>
      </c>
    </row>
    <row r="209" spans="2:11" s="938" customFormat="1" ht="20.45" customHeight="1">
      <c r="B209" s="943"/>
      <c r="C209" s="1300"/>
      <c r="D209" s="976"/>
      <c r="E209" s="988"/>
      <c r="F209" s="989" t="s">
        <v>752</v>
      </c>
      <c r="G209" s="1011">
        <f>SUM(G29,G83,G115,G153)</f>
        <v>0</v>
      </c>
      <c r="H209" s="1011">
        <f>SUM(H29,H83,H115,H153)</f>
        <v>0</v>
      </c>
      <c r="I209" s="1011">
        <f>SUM(I29,I83,I115,I153)</f>
        <v>0</v>
      </c>
      <c r="J209" s="1011">
        <f>SUM(J29,J83,J115,J153)</f>
        <v>0</v>
      </c>
      <c r="K209" s="1011">
        <f>SUM(K29,K83,K115,K153)</f>
        <v>0</v>
      </c>
    </row>
    <row r="210" spans="2:11" s="938" customFormat="1" ht="20.45" customHeight="1">
      <c r="B210" s="943"/>
      <c r="C210" s="1300"/>
      <c r="D210" s="1282" t="s">
        <v>766</v>
      </c>
      <c r="E210" s="1313"/>
      <c r="F210" s="1314"/>
      <c r="G210" s="972">
        <f>SUM(G211,G213)</f>
        <v>0</v>
      </c>
      <c r="H210" s="972">
        <f>SUM(H211,H213)</f>
        <v>0</v>
      </c>
      <c r="I210" s="972">
        <f>SUM(I211,I213)</f>
        <v>0</v>
      </c>
      <c r="J210" s="972">
        <f>SUM(J211,J213)</f>
        <v>0</v>
      </c>
      <c r="K210" s="972">
        <f>SUM(K211,K213)</f>
        <v>0</v>
      </c>
    </row>
    <row r="211" spans="2:11" s="938" customFormat="1" ht="20.45" customHeight="1">
      <c r="B211" s="943"/>
      <c r="C211" s="1300"/>
      <c r="D211" s="976"/>
      <c r="E211" s="1282" t="s">
        <v>763</v>
      </c>
      <c r="F211" s="1283"/>
      <c r="G211" s="979">
        <f>SUM(G212:G212)</f>
        <v>0</v>
      </c>
      <c r="H211" s="979">
        <f>SUM(H212:H212)</f>
        <v>0</v>
      </c>
      <c r="I211" s="979">
        <f>SUM(I212:I212)</f>
        <v>0</v>
      </c>
      <c r="J211" s="979">
        <f>SUM(J212:J212)</f>
        <v>0</v>
      </c>
      <c r="K211" s="979">
        <f>SUM(K212:K212)</f>
        <v>0</v>
      </c>
    </row>
    <row r="212" spans="2:11" s="938" customFormat="1" ht="20.45" customHeight="1">
      <c r="B212" s="943"/>
      <c r="C212" s="1300"/>
      <c r="D212" s="976"/>
      <c r="E212" s="980"/>
      <c r="F212" s="981">
        <v>1</v>
      </c>
      <c r="G212" s="1011">
        <f>SUM(G32,G156)</f>
        <v>0</v>
      </c>
      <c r="H212" s="1011">
        <f>SUM(H32,H156)</f>
        <v>0</v>
      </c>
      <c r="I212" s="1011">
        <f>SUM(I32,I156)</f>
        <v>0</v>
      </c>
      <c r="J212" s="1011">
        <f>SUM(J32,J156)</f>
        <v>0</v>
      </c>
      <c r="K212" s="1011">
        <f>SUM(K32,K156)</f>
        <v>0</v>
      </c>
    </row>
    <row r="213" spans="2:11" s="938" customFormat="1" ht="20.45" customHeight="1">
      <c r="B213" s="943"/>
      <c r="C213" s="1300"/>
      <c r="D213" s="976"/>
      <c r="E213" s="986" t="s">
        <v>761</v>
      </c>
      <c r="F213" s="986"/>
      <c r="G213" s="987">
        <f>SUM(G214:G214)</f>
        <v>0</v>
      </c>
      <c r="H213" s="987">
        <f>SUM(H214:H214)</f>
        <v>0</v>
      </c>
      <c r="I213" s="987">
        <f>SUM(I214:I214)</f>
        <v>0</v>
      </c>
      <c r="J213" s="987">
        <f>SUM(J214:J214)</f>
        <v>0</v>
      </c>
      <c r="K213" s="987">
        <f>SUM(K214:K214)</f>
        <v>0</v>
      </c>
    </row>
    <row r="214" spans="2:11" s="938" customFormat="1" ht="20.45" customHeight="1">
      <c r="B214" s="943"/>
      <c r="C214" s="1300"/>
      <c r="D214" s="976"/>
      <c r="E214" s="988"/>
      <c r="F214" s="989" t="s">
        <v>752</v>
      </c>
      <c r="G214" s="1011">
        <f>SUM(G34,G158)</f>
        <v>0</v>
      </c>
      <c r="H214" s="1011">
        <f>SUM(H34,H158)</f>
        <v>0</v>
      </c>
      <c r="I214" s="1011">
        <f>SUM(I34,I158)</f>
        <v>0</v>
      </c>
      <c r="J214" s="1011">
        <f>SUM(J34,J158)</f>
        <v>0</v>
      </c>
      <c r="K214" s="1011">
        <f>SUM(K34,K158)</f>
        <v>0</v>
      </c>
    </row>
    <row r="215" spans="2:11" s="938" customFormat="1" ht="20.45" customHeight="1">
      <c r="B215" s="943"/>
      <c r="C215" s="1300"/>
      <c r="D215" s="1282" t="s">
        <v>767</v>
      </c>
      <c r="E215" s="1313"/>
      <c r="F215" s="1314"/>
      <c r="G215" s="972">
        <f>SUM(G216,G218)</f>
        <v>0</v>
      </c>
      <c r="H215" s="972">
        <f>SUM(H216,H218)</f>
        <v>0</v>
      </c>
      <c r="I215" s="972">
        <f>SUM(I216,I218)</f>
        <v>0</v>
      </c>
      <c r="J215" s="972">
        <f>SUM(J216,J218)</f>
        <v>0</v>
      </c>
      <c r="K215" s="972">
        <f>SUM(K216,K218)</f>
        <v>0</v>
      </c>
    </row>
    <row r="216" spans="2:11" s="938" customFormat="1" ht="20.45" customHeight="1">
      <c r="B216" s="943"/>
      <c r="C216" s="1300"/>
      <c r="D216" s="976"/>
      <c r="E216" s="1282" t="s">
        <v>763</v>
      </c>
      <c r="F216" s="1283"/>
      <c r="G216" s="979">
        <f>SUM(G217:G217)</f>
        <v>0</v>
      </c>
      <c r="H216" s="979">
        <f>SUM(H217:H217)</f>
        <v>0</v>
      </c>
      <c r="I216" s="979">
        <f>SUM(I217:I217)</f>
        <v>0</v>
      </c>
      <c r="J216" s="979">
        <f>SUM(J217:J217)</f>
        <v>0</v>
      </c>
      <c r="K216" s="979">
        <f>SUM(K217:K217)</f>
        <v>0</v>
      </c>
    </row>
    <row r="217" spans="2:11" s="938" customFormat="1" ht="20.45" customHeight="1">
      <c r="B217" s="943"/>
      <c r="C217" s="1300"/>
      <c r="D217" s="976"/>
      <c r="E217" s="980"/>
      <c r="F217" s="981">
        <v>1</v>
      </c>
      <c r="G217" s="1011">
        <f>SUM(G37,G161)</f>
        <v>0</v>
      </c>
      <c r="H217" s="1011">
        <f>SUM(H37,H161)</f>
        <v>0</v>
      </c>
      <c r="I217" s="1011">
        <f>SUM(I37,I161)</f>
        <v>0</v>
      </c>
      <c r="J217" s="1011">
        <f>SUM(J37,J161)</f>
        <v>0</v>
      </c>
      <c r="K217" s="1011">
        <f>SUM(K37,K161)</f>
        <v>0</v>
      </c>
    </row>
    <row r="218" spans="2:11" s="938" customFormat="1" ht="20.45" customHeight="1">
      <c r="B218" s="943"/>
      <c r="C218" s="1300"/>
      <c r="D218" s="976"/>
      <c r="E218" s="986" t="s">
        <v>761</v>
      </c>
      <c r="F218" s="986"/>
      <c r="G218" s="987">
        <f>SUM(G219:G219)</f>
        <v>0</v>
      </c>
      <c r="H218" s="987">
        <f>SUM(H219:H219)</f>
        <v>0</v>
      </c>
      <c r="I218" s="987">
        <f>SUM(I219:I219)</f>
        <v>0</v>
      </c>
      <c r="J218" s="987">
        <f>SUM(J219:J219)</f>
        <v>0</v>
      </c>
      <c r="K218" s="987">
        <f>SUM(K219:K219)</f>
        <v>0</v>
      </c>
    </row>
    <row r="219" spans="2:11" s="938" customFormat="1" ht="20.45" customHeight="1">
      <c r="B219" s="943"/>
      <c r="C219" s="1300"/>
      <c r="D219" s="976"/>
      <c r="E219" s="988"/>
      <c r="F219" s="989" t="s">
        <v>752</v>
      </c>
      <c r="G219" s="1011">
        <f>SUM(G39,G163)</f>
        <v>0</v>
      </c>
      <c r="H219" s="1011">
        <f>SUM(H39,H163)</f>
        <v>0</v>
      </c>
      <c r="I219" s="1011">
        <f>SUM(I39,I163)</f>
        <v>0</v>
      </c>
      <c r="J219" s="1011">
        <f>SUM(J39,J163)</f>
        <v>0</v>
      </c>
      <c r="K219" s="1011">
        <f>SUM(K39,K163)</f>
        <v>0</v>
      </c>
    </row>
    <row r="220" spans="2:11" s="938" customFormat="1" ht="20.45" customHeight="1">
      <c r="B220" s="943"/>
      <c r="C220" s="1300"/>
      <c r="D220" s="1282" t="s">
        <v>768</v>
      </c>
      <c r="E220" s="1313"/>
      <c r="F220" s="1314"/>
      <c r="G220" s="972">
        <f>SUM(G221,G223)</f>
        <v>0</v>
      </c>
      <c r="H220" s="972">
        <f>SUM(H221,H223)</f>
        <v>0</v>
      </c>
      <c r="I220" s="972">
        <f>SUM(I221,I223)</f>
        <v>0</v>
      </c>
      <c r="J220" s="972">
        <f>SUM(J221,J223)</f>
        <v>0</v>
      </c>
      <c r="K220" s="972">
        <f>SUM(K221,K223)</f>
        <v>0</v>
      </c>
    </row>
    <row r="221" spans="2:11" s="938" customFormat="1" ht="20.45" customHeight="1">
      <c r="B221" s="943"/>
      <c r="C221" s="1300"/>
      <c r="D221" s="976"/>
      <c r="E221" s="1282" t="s">
        <v>763</v>
      </c>
      <c r="F221" s="1283"/>
      <c r="G221" s="979">
        <f>SUM(G222:G222)</f>
        <v>0</v>
      </c>
      <c r="H221" s="979">
        <f>SUM(H222:H222)</f>
        <v>0</v>
      </c>
      <c r="I221" s="979">
        <f>SUM(I222:I222)</f>
        <v>0</v>
      </c>
      <c r="J221" s="979">
        <f>SUM(J222:J222)</f>
        <v>0</v>
      </c>
      <c r="K221" s="979">
        <f>SUM(K222:K222)</f>
        <v>0</v>
      </c>
    </row>
    <row r="222" spans="2:11" s="938" customFormat="1" ht="20.45" customHeight="1">
      <c r="B222" s="943"/>
      <c r="C222" s="1300"/>
      <c r="D222" s="976"/>
      <c r="E222" s="980"/>
      <c r="F222" s="990">
        <v>1</v>
      </c>
      <c r="G222" s="1011">
        <f>SUM(G42,G166)</f>
        <v>0</v>
      </c>
      <c r="H222" s="1011">
        <f>SUM(H42,H166)</f>
        <v>0</v>
      </c>
      <c r="I222" s="1011">
        <f>SUM(I42,I166)</f>
        <v>0</v>
      </c>
      <c r="J222" s="1011">
        <f>SUM(J42,J166)</f>
        <v>0</v>
      </c>
      <c r="K222" s="1011">
        <f>SUM(K42,K166)</f>
        <v>0</v>
      </c>
    </row>
    <row r="223" spans="2:11" s="938" customFormat="1" ht="20.45" customHeight="1">
      <c r="B223" s="943"/>
      <c r="C223" s="1300"/>
      <c r="D223" s="976"/>
      <c r="E223" s="986" t="s">
        <v>761</v>
      </c>
      <c r="F223" s="986"/>
      <c r="G223" s="987">
        <f>SUM(G224:G224)</f>
        <v>0</v>
      </c>
      <c r="H223" s="987">
        <f>SUM(H224:H224)</f>
        <v>0</v>
      </c>
      <c r="I223" s="987">
        <f>SUM(I224:I224)</f>
        <v>0</v>
      </c>
      <c r="J223" s="987">
        <f>SUM(J224:J224)</f>
        <v>0</v>
      </c>
      <c r="K223" s="987">
        <f>SUM(K224:K224)</f>
        <v>0</v>
      </c>
    </row>
    <row r="224" spans="2:11" s="938" customFormat="1" ht="20.45" customHeight="1">
      <c r="B224" s="943"/>
      <c r="C224" s="1300"/>
      <c r="D224" s="976"/>
      <c r="E224" s="988"/>
      <c r="F224" s="989" t="s">
        <v>752</v>
      </c>
      <c r="G224" s="1011">
        <f>SUM(G44,G168)</f>
        <v>0</v>
      </c>
      <c r="H224" s="1011">
        <f>SUM(H44,H168)</f>
        <v>0</v>
      </c>
      <c r="I224" s="1011">
        <f>SUM(I44,I168)</f>
        <v>0</v>
      </c>
      <c r="J224" s="1011">
        <f>SUM(J44,J168)</f>
        <v>0</v>
      </c>
      <c r="K224" s="1011">
        <f>SUM(K44,K168)</f>
        <v>0</v>
      </c>
    </row>
    <row r="225" spans="2:11" s="938" customFormat="1" ht="20.45" customHeight="1">
      <c r="B225" s="943"/>
      <c r="C225" s="1300"/>
      <c r="D225" s="1282" t="s">
        <v>769</v>
      </c>
      <c r="E225" s="1313"/>
      <c r="F225" s="1314"/>
      <c r="G225" s="972">
        <f t="shared" ref="G225:K225" si="37">SUM(G226,G230)</f>
        <v>0</v>
      </c>
      <c r="H225" s="972">
        <f t="shared" si="37"/>
        <v>0</v>
      </c>
      <c r="I225" s="972">
        <f t="shared" si="37"/>
        <v>0</v>
      </c>
      <c r="J225" s="972">
        <f t="shared" si="37"/>
        <v>0</v>
      </c>
      <c r="K225" s="972">
        <f t="shared" si="37"/>
        <v>0</v>
      </c>
    </row>
    <row r="226" spans="2:11" s="938" customFormat="1" ht="20.45" customHeight="1">
      <c r="B226" s="943"/>
      <c r="C226" s="1300"/>
      <c r="D226" s="976"/>
      <c r="E226" s="1282" t="s">
        <v>763</v>
      </c>
      <c r="F226" s="1283"/>
      <c r="G226" s="979">
        <f t="shared" ref="G226:K226" si="38">SUM(G227:G229)</f>
        <v>0</v>
      </c>
      <c r="H226" s="979">
        <f t="shared" si="38"/>
        <v>0</v>
      </c>
      <c r="I226" s="979">
        <f t="shared" si="38"/>
        <v>0</v>
      </c>
      <c r="J226" s="979">
        <f t="shared" si="38"/>
        <v>0</v>
      </c>
      <c r="K226" s="979">
        <f t="shared" si="38"/>
        <v>0</v>
      </c>
    </row>
    <row r="227" spans="2:11" s="938" customFormat="1" ht="20.45" customHeight="1">
      <c r="B227" s="943"/>
      <c r="C227" s="1300"/>
      <c r="D227" s="976"/>
      <c r="E227" s="980"/>
      <c r="F227" s="981">
        <v>1</v>
      </c>
      <c r="G227" s="1011">
        <f>SUM(G47,G86,G118,G171)</f>
        <v>0</v>
      </c>
      <c r="H227" s="1011">
        <f>SUM(H47,H86,H118,H171)</f>
        <v>0</v>
      </c>
      <c r="I227" s="1011">
        <f>SUM(I47,I86,I118,I171)</f>
        <v>0</v>
      </c>
      <c r="J227" s="1011">
        <f>SUM(J47,J86,J118,J171)</f>
        <v>0</v>
      </c>
      <c r="K227" s="1011">
        <f>SUM(K47,K86,K118,K171)</f>
        <v>0</v>
      </c>
    </row>
    <row r="228" spans="2:11" s="938" customFormat="1" ht="20.45" customHeight="1">
      <c r="B228" s="943"/>
      <c r="C228" s="1300"/>
      <c r="D228" s="976"/>
      <c r="E228" s="980"/>
      <c r="F228" s="991">
        <v>0.9</v>
      </c>
      <c r="G228" s="1022">
        <f t="shared" ref="G228:K228" si="39">SUM(G48,G87,G119,G172)</f>
        <v>0</v>
      </c>
      <c r="H228" s="1022">
        <f t="shared" si="39"/>
        <v>0</v>
      </c>
      <c r="I228" s="1022">
        <f t="shared" si="39"/>
        <v>0</v>
      </c>
      <c r="J228" s="1022">
        <f t="shared" si="39"/>
        <v>0</v>
      </c>
      <c r="K228" s="1022">
        <f t="shared" si="39"/>
        <v>0</v>
      </c>
    </row>
    <row r="229" spans="2:11" s="938" customFormat="1" ht="20.45" customHeight="1">
      <c r="B229" s="943"/>
      <c r="C229" s="1300"/>
      <c r="D229" s="976"/>
      <c r="E229" s="983"/>
      <c r="F229" s="984">
        <v>0.75</v>
      </c>
      <c r="G229" s="1012">
        <f t="shared" ref="G229:K229" si="40">SUM(G49,G88,G120,G173)</f>
        <v>0</v>
      </c>
      <c r="H229" s="1012">
        <f t="shared" si="40"/>
        <v>0</v>
      </c>
      <c r="I229" s="1012">
        <f t="shared" si="40"/>
        <v>0</v>
      </c>
      <c r="J229" s="1012">
        <f t="shared" si="40"/>
        <v>0</v>
      </c>
      <c r="K229" s="1012">
        <f t="shared" si="40"/>
        <v>0</v>
      </c>
    </row>
    <row r="230" spans="2:11" s="938" customFormat="1" ht="20.45" customHeight="1">
      <c r="B230" s="943"/>
      <c r="C230" s="1300"/>
      <c r="D230" s="976"/>
      <c r="E230" s="986" t="s">
        <v>761</v>
      </c>
      <c r="F230" s="986"/>
      <c r="G230" s="987">
        <f>SUM(G231:G231)</f>
        <v>0</v>
      </c>
      <c r="H230" s="987">
        <f>SUM(H231:H231)</f>
        <v>0</v>
      </c>
      <c r="I230" s="987">
        <f>SUM(I231:I231)</f>
        <v>0</v>
      </c>
      <c r="J230" s="987">
        <f>SUM(J231:J231)</f>
        <v>0</v>
      </c>
      <c r="K230" s="987">
        <f>SUM(K231:K231)</f>
        <v>0</v>
      </c>
    </row>
    <row r="231" spans="2:11" s="938" customFormat="1" ht="20.45" customHeight="1">
      <c r="B231" s="992"/>
      <c r="C231" s="1301"/>
      <c r="D231" s="993"/>
      <c r="E231" s="994"/>
      <c r="F231" s="995" t="s">
        <v>752</v>
      </c>
      <c r="G231" s="1013">
        <f>SUM(G51,G90,G122,G175)</f>
        <v>0</v>
      </c>
      <c r="H231" s="1013">
        <f>SUM(H51,H90,H122,H175)</f>
        <v>0</v>
      </c>
      <c r="I231" s="1013">
        <f>SUM(I51,I90,I122,I175)</f>
        <v>0</v>
      </c>
      <c r="J231" s="1013">
        <f>SUM(J51,J90,J122,J175)</f>
        <v>0</v>
      </c>
      <c r="K231" s="1013">
        <f>SUM(K51,K90,K122,K175)</f>
        <v>0</v>
      </c>
    </row>
    <row r="232" spans="2:11" s="741" customFormat="1" ht="13.7" customHeight="1">
      <c r="B232" s="741" t="s">
        <v>869</v>
      </c>
      <c r="C232" s="741" t="s">
        <v>946</v>
      </c>
      <c r="G232" s="1006"/>
      <c r="H232" s="1006"/>
      <c r="I232" s="1006"/>
      <c r="J232" s="1006"/>
      <c r="K232" s="1006"/>
    </row>
    <row r="233" spans="2:11" s="741" customFormat="1" ht="13.7" customHeight="1" thickBot="1">
      <c r="B233" s="741" t="s">
        <v>869</v>
      </c>
      <c r="C233" s="741" t="s">
        <v>870</v>
      </c>
      <c r="G233" s="1006"/>
      <c r="H233" s="1006"/>
      <c r="I233" s="1006"/>
      <c r="J233" s="1006"/>
      <c r="K233" s="1006"/>
    </row>
    <row r="234" spans="2:11" s="554" customFormat="1" ht="20.45" customHeight="1" thickBot="1">
      <c r="B234" s="549"/>
      <c r="C234" s="550"/>
      <c r="D234" s="551"/>
      <c r="E234" s="551"/>
      <c r="F234" s="552"/>
      <c r="G234" s="553"/>
      <c r="H234" s="1310" t="s">
        <v>535</v>
      </c>
      <c r="I234" s="1311"/>
      <c r="J234" s="1311"/>
      <c r="K234" s="1312"/>
    </row>
  </sheetData>
  <customSheetViews>
    <customSheetView guid="{AA2843CF-4410-49C5-BE8D-11B5E515E501}" scale="85" showPageBreaks="1" printArea="1" view="pageBreakPreview" topLeftCell="A178">
      <selection activeCell="P18" sqref="P18"/>
      <rowBreaks count="3" manualBreakCount="3">
        <brk id="54" max="11" man="1"/>
        <brk id="116" max="11" man="1"/>
        <brk id="166" max="11" man="1"/>
      </rowBreaks>
      <pageMargins left="0.39370078740157483" right="0.39370078740157483" top="0.78740157480314965" bottom="0.39370078740157483" header="0.51181102362204722" footer="0.51181102362204722"/>
      <printOptions horizontalCentered="1"/>
      <pageSetup paperSize="9" scale="64" fitToHeight="0" orientation="portrait" horizontalDpi="300" verticalDpi="300"/>
      <headerFooter alignWithMargins="0"/>
    </customSheetView>
    <customSheetView guid="{E8BE075C-7DFB-4544-AC90-63F76E05B336}" scale="85" showPageBreaks="1" printArea="1" view="pageBreakPreview">
      <selection activeCell="Q7" sqref="Q7"/>
      <rowBreaks count="3" manualBreakCount="3">
        <brk id="54" max="11" man="1"/>
        <brk id="116" max="11" man="1"/>
        <brk id="166" max="11" man="1"/>
      </rowBreaks>
      <pageMargins left="0.39370078740157483" right="0.39370078740157483" top="0.78740157480314965" bottom="0.39370078740157483" header="0.51181102362204722" footer="0.51181102362204722"/>
      <printOptions horizontalCentered="1"/>
      <pageSetup paperSize="9" scale="64" fitToHeight="0" orientation="portrait" horizontalDpi="300" verticalDpi="300"/>
      <headerFooter alignWithMargins="0"/>
    </customSheetView>
  </customSheetViews>
  <mergeCells count="77">
    <mergeCell ref="B1:K1"/>
    <mergeCell ref="B3:K3"/>
    <mergeCell ref="D40:F40"/>
    <mergeCell ref="E41:F41"/>
    <mergeCell ref="D45:F45"/>
    <mergeCell ref="B5:F6"/>
    <mergeCell ref="E46:F46"/>
    <mergeCell ref="B60:F61"/>
    <mergeCell ref="C18:C51"/>
    <mergeCell ref="D18:F18"/>
    <mergeCell ref="E20:F20"/>
    <mergeCell ref="D25:F25"/>
    <mergeCell ref="E26:F26"/>
    <mergeCell ref="D30:F30"/>
    <mergeCell ref="E31:F31"/>
    <mergeCell ref="D35:F35"/>
    <mergeCell ref="E36:F36"/>
    <mergeCell ref="A52:K52"/>
    <mergeCell ref="A53:K53"/>
    <mergeCell ref="A54:K54"/>
    <mergeCell ref="A55:K55"/>
    <mergeCell ref="H57:K57"/>
    <mergeCell ref="C72:C90"/>
    <mergeCell ref="D72:F72"/>
    <mergeCell ref="E74:F74"/>
    <mergeCell ref="D79:F79"/>
    <mergeCell ref="E80:F80"/>
    <mergeCell ref="D84:F84"/>
    <mergeCell ref="E85:F85"/>
    <mergeCell ref="A179:K179"/>
    <mergeCell ref="A180:K180"/>
    <mergeCell ref="A177:K177"/>
    <mergeCell ref="B92:F93"/>
    <mergeCell ref="C104:C122"/>
    <mergeCell ref="D104:F104"/>
    <mergeCell ref="E106:F106"/>
    <mergeCell ref="D111:F111"/>
    <mergeCell ref="E112:F112"/>
    <mergeCell ref="D116:F116"/>
    <mergeCell ref="E117:F117"/>
    <mergeCell ref="E150:F150"/>
    <mergeCell ref="D154:F154"/>
    <mergeCell ref="E155:F155"/>
    <mergeCell ref="D159:F159"/>
    <mergeCell ref="A178:K178"/>
    <mergeCell ref="H182:K182"/>
    <mergeCell ref="C198:C231"/>
    <mergeCell ref="D198:F198"/>
    <mergeCell ref="E200:F200"/>
    <mergeCell ref="D205:F205"/>
    <mergeCell ref="E206:F206"/>
    <mergeCell ref="D210:F210"/>
    <mergeCell ref="E211:F211"/>
    <mergeCell ref="D215:F215"/>
    <mergeCell ref="E216:F216"/>
    <mergeCell ref="B185:F186"/>
    <mergeCell ref="H234:K234"/>
    <mergeCell ref="D220:F220"/>
    <mergeCell ref="E221:F221"/>
    <mergeCell ref="D225:F225"/>
    <mergeCell ref="E226:F226"/>
    <mergeCell ref="A123:K123"/>
    <mergeCell ref="A124:K124"/>
    <mergeCell ref="A125:K125"/>
    <mergeCell ref="A126:K126"/>
    <mergeCell ref="A176:K176"/>
    <mergeCell ref="E170:F170"/>
    <mergeCell ref="H128:K128"/>
    <mergeCell ref="E160:F160"/>
    <mergeCell ref="D164:F164"/>
    <mergeCell ref="E165:F165"/>
    <mergeCell ref="D169:F169"/>
    <mergeCell ref="B130:F131"/>
    <mergeCell ref="C142:C175"/>
    <mergeCell ref="D142:F142"/>
    <mergeCell ref="E144:F144"/>
    <mergeCell ref="D149:F149"/>
  </mergeCells>
  <phoneticPr fontId="7"/>
  <printOptions horizontalCentered="1"/>
  <pageMargins left="0.39370078740157483" right="0.39370078740157483" top="0.78740157480314965" bottom="0.39370078740157483" header="0.51181102362204722" footer="0.51181102362204722"/>
  <pageSetup paperSize="9" scale="61" fitToHeight="0" orientation="portrait" horizontalDpi="300" verticalDpi="300" r:id="rId1"/>
  <headerFooter alignWithMargins="0"/>
  <rowBreaks count="3" manualBreakCount="3">
    <brk id="58" max="13" man="1"/>
    <brk id="129" max="11" man="1"/>
    <brk id="183" max="1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F84"/>
  <sheetViews>
    <sheetView showGridLines="0" view="pageBreakPreview" zoomScale="85" zoomScaleNormal="70" zoomScaleSheetLayoutView="85" workbookViewId="0">
      <selection activeCell="B1" sqref="B1"/>
    </sheetView>
  </sheetViews>
  <sheetFormatPr defaultColWidth="8" defaultRowHeight="10.75"/>
  <cols>
    <col min="1" max="1" width="3.09765625" style="594" customWidth="1"/>
    <col min="2" max="2" width="3.69921875" style="594" customWidth="1"/>
    <col min="3" max="5" width="2.59765625" style="594" customWidth="1"/>
    <col min="6" max="6" width="36.5" style="594" customWidth="1"/>
    <col min="7" max="30" width="14" style="594" customWidth="1"/>
    <col min="31" max="31" width="2.59765625" style="594" customWidth="1"/>
    <col min="32" max="32" width="15.59765625" style="594" customWidth="1"/>
    <col min="33" max="33" width="2.59765625" style="594" customWidth="1"/>
    <col min="34" max="34" width="10.19921875" style="594" customWidth="1"/>
    <col min="35" max="16384" width="8" style="594"/>
  </cols>
  <sheetData>
    <row r="1" spans="1:32" ht="18.8" customHeight="1">
      <c r="B1" s="1074" t="s">
        <v>836</v>
      </c>
      <c r="C1" s="1074"/>
      <c r="D1" s="1074"/>
      <c r="E1" s="1074"/>
      <c r="F1" s="1074"/>
      <c r="G1" s="1074"/>
      <c r="H1" s="1074"/>
      <c r="I1" s="1074"/>
      <c r="J1" s="1074"/>
      <c r="K1" s="1074"/>
      <c r="L1" s="1074"/>
      <c r="M1" s="1074"/>
      <c r="N1" s="1074"/>
      <c r="O1" s="1074"/>
      <c r="P1" s="1074"/>
      <c r="Q1" s="1074"/>
      <c r="R1" s="1074"/>
      <c r="S1" s="1074"/>
      <c r="T1" s="1074"/>
      <c r="U1" s="1074"/>
      <c r="V1" s="1074"/>
      <c r="W1" s="1074"/>
      <c r="X1" s="1074"/>
      <c r="Y1" s="1074"/>
      <c r="Z1" s="1074"/>
      <c r="AA1" s="1074"/>
      <c r="AB1" s="1074"/>
      <c r="AC1" s="1074"/>
      <c r="AD1" s="1074"/>
      <c r="AF1" s="1074"/>
    </row>
    <row r="2" spans="1:32" ht="9.9499999999999993" customHeight="1">
      <c r="A2" s="691"/>
      <c r="B2" s="610"/>
      <c r="C2" s="610"/>
      <c r="D2" s="610"/>
      <c r="E2" s="610"/>
      <c r="F2" s="610"/>
      <c r="G2" s="610"/>
      <c r="H2" s="610"/>
      <c r="I2" s="610"/>
      <c r="J2" s="610"/>
      <c r="K2" s="610"/>
      <c r="L2" s="610"/>
      <c r="Z2" s="692"/>
      <c r="AA2" s="692"/>
      <c r="AB2" s="692"/>
      <c r="AC2" s="692"/>
      <c r="AD2" s="692"/>
      <c r="AF2" s="606"/>
    </row>
    <row r="3" spans="1:32" ht="20.149999999999999" customHeight="1">
      <c r="B3" s="1391" t="s">
        <v>837</v>
      </c>
      <c r="C3" s="1391"/>
      <c r="D3" s="1391"/>
      <c r="E3" s="1391"/>
      <c r="F3" s="1391"/>
      <c r="G3" s="1391"/>
      <c r="H3" s="1391"/>
      <c r="I3" s="1391"/>
      <c r="J3" s="1391"/>
      <c r="K3" s="1391"/>
      <c r="L3" s="1391"/>
      <c r="M3" s="1391"/>
      <c r="N3" s="1391"/>
      <c r="O3" s="1391"/>
      <c r="P3" s="1391"/>
      <c r="Q3" s="1391"/>
      <c r="R3" s="1391"/>
      <c r="S3" s="1391"/>
      <c r="T3" s="1391"/>
      <c r="U3" s="1391"/>
      <c r="V3" s="1391"/>
      <c r="W3" s="1391"/>
      <c r="X3" s="1391"/>
      <c r="Y3" s="1391"/>
      <c r="Z3" s="1391"/>
      <c r="AA3" s="1391"/>
      <c r="AB3" s="1391"/>
      <c r="AC3" s="1391"/>
      <c r="AD3" s="1391"/>
      <c r="AF3" s="693"/>
    </row>
    <row r="4" spans="1:32" ht="8.1999999999999993" customHeight="1">
      <c r="B4" s="694"/>
      <c r="C4" s="695"/>
      <c r="D4" s="695"/>
      <c r="E4" s="695"/>
      <c r="F4" s="695"/>
      <c r="G4" s="695"/>
      <c r="H4" s="695"/>
      <c r="I4" s="695"/>
      <c r="J4" s="695"/>
      <c r="K4" s="695"/>
      <c r="L4" s="695"/>
      <c r="M4" s="695"/>
      <c r="N4" s="695"/>
      <c r="O4" s="695"/>
      <c r="P4" s="695"/>
      <c r="Q4" s="695"/>
      <c r="R4" s="695"/>
      <c r="S4" s="695"/>
      <c r="T4" s="695"/>
      <c r="U4" s="695"/>
      <c r="V4" s="695"/>
      <c r="W4" s="695"/>
      <c r="X4" s="695"/>
      <c r="Y4" s="695"/>
      <c r="Z4" s="695"/>
      <c r="AA4" s="695"/>
      <c r="AB4" s="695"/>
      <c r="AC4" s="695"/>
      <c r="AD4" s="695"/>
      <c r="AF4" s="695"/>
    </row>
    <row r="5" spans="1:32" s="256" customFormat="1" ht="19.5" customHeight="1" thickBot="1">
      <c r="B5" s="696" t="s">
        <v>254</v>
      </c>
      <c r="C5" s="697" t="s">
        <v>222</v>
      </c>
      <c r="D5" s="610"/>
      <c r="E5" s="610"/>
      <c r="F5" s="604"/>
      <c r="G5" s="698"/>
      <c r="H5" s="698"/>
      <c r="I5" s="698"/>
      <c r="J5" s="698"/>
      <c r="K5" s="698"/>
      <c r="L5" s="698"/>
      <c r="M5" s="698"/>
      <c r="N5" s="698"/>
      <c r="O5" s="698"/>
      <c r="P5" s="698"/>
      <c r="Q5" s="698"/>
      <c r="R5" s="698"/>
      <c r="S5" s="698"/>
      <c r="T5" s="698"/>
      <c r="U5" s="698"/>
      <c r="V5" s="698"/>
      <c r="W5" s="698"/>
      <c r="X5" s="698"/>
      <c r="Y5" s="698"/>
      <c r="Z5" s="698"/>
      <c r="AA5" s="698"/>
      <c r="AB5" s="698"/>
      <c r="AC5" s="698"/>
      <c r="AD5" s="699" t="s">
        <v>202</v>
      </c>
      <c r="AF5" s="699"/>
    </row>
    <row r="6" spans="1:32" s="701" customFormat="1" ht="19.5" customHeight="1">
      <c r="A6" s="700"/>
      <c r="B6" s="1359" t="s">
        <v>255</v>
      </c>
      <c r="C6" s="1360"/>
      <c r="D6" s="1360"/>
      <c r="E6" s="1360"/>
      <c r="F6" s="1360"/>
      <c r="G6" s="1363" t="s">
        <v>812</v>
      </c>
      <c r="H6" s="1360"/>
      <c r="I6" s="1360"/>
      <c r="J6" s="1360"/>
      <c r="K6" s="1360"/>
      <c r="L6" s="1364" t="s">
        <v>862</v>
      </c>
      <c r="M6" s="1364"/>
      <c r="N6" s="1364"/>
      <c r="O6" s="1364"/>
      <c r="P6" s="1364"/>
      <c r="Q6" s="1364"/>
      <c r="R6" s="1364"/>
      <c r="S6" s="1364"/>
      <c r="T6" s="1364"/>
      <c r="U6" s="1364"/>
      <c r="V6" s="1364"/>
      <c r="W6" s="1364"/>
      <c r="X6" s="1364"/>
      <c r="Y6" s="1364"/>
      <c r="Z6" s="1364"/>
      <c r="AA6" s="1364"/>
      <c r="AB6" s="1364"/>
      <c r="AC6" s="1364"/>
      <c r="AD6" s="1365"/>
      <c r="AF6" s="1372" t="s">
        <v>825</v>
      </c>
    </row>
    <row r="7" spans="1:32" s="701" customFormat="1" ht="19.5" customHeight="1" thickBot="1">
      <c r="A7" s="700"/>
      <c r="B7" s="1361"/>
      <c r="C7" s="1362"/>
      <c r="D7" s="1362"/>
      <c r="E7" s="1362"/>
      <c r="F7" s="1362"/>
      <c r="G7" s="738" t="s">
        <v>838</v>
      </c>
      <c r="H7" s="734" t="s">
        <v>839</v>
      </c>
      <c r="I7" s="734" t="s">
        <v>840</v>
      </c>
      <c r="J7" s="734" t="s">
        <v>841</v>
      </c>
      <c r="K7" s="734" t="s">
        <v>842</v>
      </c>
      <c r="L7" s="736" t="s">
        <v>843</v>
      </c>
      <c r="M7" s="736" t="s">
        <v>844</v>
      </c>
      <c r="N7" s="736" t="s">
        <v>845</v>
      </c>
      <c r="O7" s="736" t="s">
        <v>846</v>
      </c>
      <c r="P7" s="736" t="s">
        <v>847</v>
      </c>
      <c r="Q7" s="736" t="s">
        <v>848</v>
      </c>
      <c r="R7" s="736" t="s">
        <v>849</v>
      </c>
      <c r="S7" s="736" t="s">
        <v>850</v>
      </c>
      <c r="T7" s="736" t="s">
        <v>851</v>
      </c>
      <c r="U7" s="736" t="s">
        <v>852</v>
      </c>
      <c r="V7" s="736" t="s">
        <v>853</v>
      </c>
      <c r="W7" s="736" t="s">
        <v>854</v>
      </c>
      <c r="X7" s="736" t="s">
        <v>855</v>
      </c>
      <c r="Y7" s="736" t="s">
        <v>856</v>
      </c>
      <c r="Z7" s="736" t="s">
        <v>857</v>
      </c>
      <c r="AA7" s="736" t="s">
        <v>858</v>
      </c>
      <c r="AB7" s="736" t="s">
        <v>859</v>
      </c>
      <c r="AC7" s="736" t="s">
        <v>860</v>
      </c>
      <c r="AD7" s="735" t="s">
        <v>861</v>
      </c>
      <c r="AF7" s="1373"/>
    </row>
    <row r="8" spans="1:32" s="704" customFormat="1" ht="19.5" customHeight="1">
      <c r="A8" s="702"/>
      <c r="B8" s="703" t="s">
        <v>167</v>
      </c>
      <c r="C8" s="1390" t="s">
        <v>223</v>
      </c>
      <c r="D8" s="1382"/>
      <c r="E8" s="1382"/>
      <c r="F8" s="1382"/>
      <c r="G8" s="681"/>
      <c r="H8" s="686"/>
      <c r="I8" s="686"/>
      <c r="J8" s="686"/>
      <c r="K8" s="752"/>
      <c r="L8" s="680"/>
      <c r="M8" s="680"/>
      <c r="N8" s="680"/>
      <c r="O8" s="680"/>
      <c r="P8" s="680"/>
      <c r="Q8" s="680"/>
      <c r="R8" s="680"/>
      <c r="S8" s="680"/>
      <c r="T8" s="680"/>
      <c r="U8" s="680"/>
      <c r="V8" s="680"/>
      <c r="W8" s="680"/>
      <c r="X8" s="680"/>
      <c r="Y8" s="680"/>
      <c r="Z8" s="680"/>
      <c r="AA8" s="680"/>
      <c r="AB8" s="680"/>
      <c r="AC8" s="680"/>
      <c r="AD8" s="679"/>
      <c r="AF8" s="781"/>
    </row>
    <row r="9" spans="1:32" s="704" customFormat="1" ht="19.5" customHeight="1">
      <c r="A9" s="702"/>
      <c r="B9" s="705"/>
      <c r="C9" s="706" t="s">
        <v>270</v>
      </c>
      <c r="D9" s="1388" t="s">
        <v>728</v>
      </c>
      <c r="E9" s="1388"/>
      <c r="F9" s="1352"/>
      <c r="G9" s="678"/>
      <c r="H9" s="677"/>
      <c r="I9" s="677"/>
      <c r="J9" s="677"/>
      <c r="K9" s="753"/>
      <c r="L9" s="677"/>
      <c r="M9" s="677"/>
      <c r="N9" s="677"/>
      <c r="O9" s="677"/>
      <c r="P9" s="677"/>
      <c r="Q9" s="677"/>
      <c r="R9" s="677"/>
      <c r="S9" s="677"/>
      <c r="T9" s="677"/>
      <c r="U9" s="677"/>
      <c r="V9" s="677"/>
      <c r="W9" s="677"/>
      <c r="X9" s="677"/>
      <c r="Y9" s="677"/>
      <c r="Z9" s="677"/>
      <c r="AA9" s="677"/>
      <c r="AB9" s="677"/>
      <c r="AC9" s="677"/>
      <c r="AD9" s="676"/>
      <c r="AF9" s="782"/>
    </row>
    <row r="10" spans="1:32" s="704" customFormat="1" ht="19.5" customHeight="1">
      <c r="A10" s="702"/>
      <c r="B10" s="705"/>
      <c r="C10" s="707"/>
      <c r="D10" s="1392" t="s">
        <v>600</v>
      </c>
      <c r="E10" s="1388"/>
      <c r="F10" s="1352"/>
      <c r="G10" s="678"/>
      <c r="H10" s="677"/>
      <c r="I10" s="677"/>
      <c r="J10" s="677"/>
      <c r="K10" s="753"/>
      <c r="L10" s="677"/>
      <c r="M10" s="677"/>
      <c r="N10" s="677"/>
      <c r="O10" s="677"/>
      <c r="P10" s="677"/>
      <c r="Q10" s="677"/>
      <c r="R10" s="677"/>
      <c r="S10" s="677"/>
      <c r="T10" s="677"/>
      <c r="U10" s="677"/>
      <c r="V10" s="677"/>
      <c r="W10" s="677"/>
      <c r="X10" s="677"/>
      <c r="Y10" s="677"/>
      <c r="Z10" s="677"/>
      <c r="AA10" s="677"/>
      <c r="AB10" s="677"/>
      <c r="AC10" s="677"/>
      <c r="AD10" s="676"/>
      <c r="AF10" s="782"/>
    </row>
    <row r="11" spans="1:32" s="704" customFormat="1" ht="19.5" customHeight="1">
      <c r="A11" s="702"/>
      <c r="B11" s="705"/>
      <c r="C11" s="707"/>
      <c r="D11" s="1387" t="s">
        <v>835</v>
      </c>
      <c r="E11" s="1393"/>
      <c r="F11" s="1394"/>
      <c r="G11" s="681"/>
      <c r="H11" s="680"/>
      <c r="I11" s="680"/>
      <c r="J11" s="680"/>
      <c r="K11" s="754"/>
      <c r="L11" s="680"/>
      <c r="M11" s="680"/>
      <c r="N11" s="680"/>
      <c r="O11" s="680"/>
      <c r="P11" s="680"/>
      <c r="Q11" s="680"/>
      <c r="R11" s="680"/>
      <c r="S11" s="680"/>
      <c r="T11" s="680"/>
      <c r="U11" s="680"/>
      <c r="V11" s="680"/>
      <c r="W11" s="680"/>
      <c r="X11" s="680"/>
      <c r="Y11" s="680"/>
      <c r="Z11" s="680"/>
      <c r="AA11" s="680"/>
      <c r="AB11" s="680"/>
      <c r="AC11" s="680"/>
      <c r="AD11" s="679"/>
      <c r="AF11" s="781"/>
    </row>
    <row r="12" spans="1:32" s="704" customFormat="1" ht="19.5" customHeight="1">
      <c r="A12" s="702"/>
      <c r="B12" s="705"/>
      <c r="C12" s="707"/>
      <c r="D12" s="707"/>
      <c r="E12" s="1395" t="s">
        <v>830</v>
      </c>
      <c r="F12" s="1396"/>
      <c r="G12" s="690"/>
      <c r="H12" s="689"/>
      <c r="I12" s="689"/>
      <c r="J12" s="689"/>
      <c r="K12" s="755"/>
      <c r="L12" s="689"/>
      <c r="M12" s="689"/>
      <c r="N12" s="689"/>
      <c r="O12" s="689"/>
      <c r="P12" s="689"/>
      <c r="Q12" s="689"/>
      <c r="R12" s="689"/>
      <c r="S12" s="689"/>
      <c r="T12" s="689"/>
      <c r="U12" s="689"/>
      <c r="V12" s="689"/>
      <c r="W12" s="689"/>
      <c r="X12" s="689"/>
      <c r="Y12" s="689"/>
      <c r="Z12" s="689"/>
      <c r="AA12" s="689"/>
      <c r="AB12" s="689"/>
      <c r="AC12" s="689"/>
      <c r="AD12" s="688"/>
      <c r="AF12" s="783"/>
    </row>
    <row r="13" spans="1:32" s="704" customFormat="1" ht="19.5" customHeight="1">
      <c r="A13" s="702"/>
      <c r="B13" s="708"/>
      <c r="C13" s="709"/>
      <c r="D13" s="709"/>
      <c r="E13" s="1397" t="s">
        <v>834</v>
      </c>
      <c r="F13" s="1398"/>
      <c r="G13" s="681"/>
      <c r="H13" s="680"/>
      <c r="I13" s="680"/>
      <c r="J13" s="680"/>
      <c r="K13" s="754"/>
      <c r="L13" s="680"/>
      <c r="M13" s="680"/>
      <c r="N13" s="680"/>
      <c r="O13" s="680"/>
      <c r="P13" s="680"/>
      <c r="Q13" s="680"/>
      <c r="R13" s="680"/>
      <c r="S13" s="680"/>
      <c r="T13" s="680"/>
      <c r="U13" s="680"/>
      <c r="V13" s="680"/>
      <c r="W13" s="680"/>
      <c r="X13" s="680"/>
      <c r="Y13" s="680"/>
      <c r="Z13" s="680"/>
      <c r="AA13" s="680"/>
      <c r="AB13" s="680"/>
      <c r="AC13" s="680"/>
      <c r="AD13" s="679"/>
      <c r="AF13" s="784"/>
    </row>
    <row r="14" spans="1:32" s="704" customFormat="1" ht="19.5" customHeight="1">
      <c r="A14" s="702"/>
      <c r="B14" s="705"/>
      <c r="C14" s="706" t="s">
        <v>270</v>
      </c>
      <c r="D14" s="1388" t="s">
        <v>833</v>
      </c>
      <c r="E14" s="1388"/>
      <c r="F14" s="1352"/>
      <c r="G14" s="678"/>
      <c r="H14" s="677"/>
      <c r="I14" s="677"/>
      <c r="J14" s="677"/>
      <c r="K14" s="753"/>
      <c r="L14" s="677"/>
      <c r="M14" s="677"/>
      <c r="N14" s="677"/>
      <c r="O14" s="677"/>
      <c r="P14" s="677"/>
      <c r="Q14" s="677"/>
      <c r="R14" s="677"/>
      <c r="S14" s="677"/>
      <c r="T14" s="677"/>
      <c r="U14" s="677"/>
      <c r="V14" s="677"/>
      <c r="W14" s="677"/>
      <c r="X14" s="677"/>
      <c r="Y14" s="677"/>
      <c r="Z14" s="677"/>
      <c r="AA14" s="677"/>
      <c r="AB14" s="677"/>
      <c r="AC14" s="677"/>
      <c r="AD14" s="676"/>
      <c r="AF14" s="782"/>
    </row>
    <row r="15" spans="1:32" s="704" customFormat="1" ht="19.5" customHeight="1">
      <c r="A15" s="702"/>
      <c r="B15" s="705"/>
      <c r="C15" s="707"/>
      <c r="D15" s="1387" t="s">
        <v>865</v>
      </c>
      <c r="E15" s="1388"/>
      <c r="F15" s="1352"/>
      <c r="G15" s="678"/>
      <c r="H15" s="677"/>
      <c r="I15" s="677"/>
      <c r="J15" s="677"/>
      <c r="K15" s="753"/>
      <c r="L15" s="677"/>
      <c r="M15" s="677"/>
      <c r="N15" s="677"/>
      <c r="O15" s="677"/>
      <c r="P15" s="677"/>
      <c r="Q15" s="677"/>
      <c r="R15" s="677"/>
      <c r="S15" s="677"/>
      <c r="T15" s="677"/>
      <c r="U15" s="677"/>
      <c r="V15" s="677"/>
      <c r="W15" s="677"/>
      <c r="X15" s="677"/>
      <c r="Y15" s="677"/>
      <c r="Z15" s="677"/>
      <c r="AA15" s="677"/>
      <c r="AB15" s="677"/>
      <c r="AC15" s="677"/>
      <c r="AD15" s="676"/>
      <c r="AF15" s="782"/>
    </row>
    <row r="16" spans="1:32" s="704" customFormat="1" ht="19.5" customHeight="1">
      <c r="A16" s="702"/>
      <c r="B16" s="705"/>
      <c r="C16" s="707"/>
      <c r="D16" s="1387" t="s">
        <v>866</v>
      </c>
      <c r="E16" s="1388"/>
      <c r="F16" s="1352"/>
      <c r="G16" s="678"/>
      <c r="H16" s="677"/>
      <c r="I16" s="677"/>
      <c r="J16" s="677"/>
      <c r="K16" s="753"/>
      <c r="L16" s="677"/>
      <c r="M16" s="677"/>
      <c r="N16" s="677"/>
      <c r="O16" s="677"/>
      <c r="P16" s="677"/>
      <c r="Q16" s="677"/>
      <c r="R16" s="677"/>
      <c r="S16" s="677"/>
      <c r="T16" s="677"/>
      <c r="U16" s="677"/>
      <c r="V16" s="677"/>
      <c r="W16" s="677"/>
      <c r="X16" s="677"/>
      <c r="Y16" s="677"/>
      <c r="Z16" s="677"/>
      <c r="AA16" s="677"/>
      <c r="AB16" s="677"/>
      <c r="AC16" s="677"/>
      <c r="AD16" s="676"/>
      <c r="AF16" s="782"/>
    </row>
    <row r="17" spans="1:32" s="704" customFormat="1" ht="19.5" customHeight="1">
      <c r="A17" s="702"/>
      <c r="B17" s="705"/>
      <c r="C17" s="710" t="s">
        <v>270</v>
      </c>
      <c r="D17" s="1388" t="s">
        <v>832</v>
      </c>
      <c r="E17" s="1388"/>
      <c r="F17" s="1352"/>
      <c r="G17" s="678"/>
      <c r="H17" s="677"/>
      <c r="I17" s="677"/>
      <c r="J17" s="677"/>
      <c r="K17" s="753"/>
      <c r="L17" s="677"/>
      <c r="M17" s="677"/>
      <c r="N17" s="677"/>
      <c r="O17" s="677"/>
      <c r="P17" s="677"/>
      <c r="Q17" s="677"/>
      <c r="R17" s="677"/>
      <c r="S17" s="677"/>
      <c r="T17" s="677"/>
      <c r="U17" s="677"/>
      <c r="V17" s="677"/>
      <c r="W17" s="677"/>
      <c r="X17" s="677"/>
      <c r="Y17" s="677"/>
      <c r="Z17" s="677"/>
      <c r="AA17" s="677"/>
      <c r="AB17" s="677"/>
      <c r="AC17" s="677"/>
      <c r="AD17" s="676"/>
      <c r="AF17" s="782"/>
    </row>
    <row r="18" spans="1:32" s="704" customFormat="1" ht="19.5" customHeight="1">
      <c r="A18" s="702"/>
      <c r="B18" s="705"/>
      <c r="C18" s="706" t="s">
        <v>270</v>
      </c>
      <c r="D18" s="1388" t="s">
        <v>817</v>
      </c>
      <c r="E18" s="1388"/>
      <c r="F18" s="1352"/>
      <c r="G18" s="678"/>
      <c r="H18" s="677"/>
      <c r="I18" s="677"/>
      <c r="J18" s="677"/>
      <c r="K18" s="753"/>
      <c r="L18" s="677"/>
      <c r="M18" s="677"/>
      <c r="N18" s="677"/>
      <c r="O18" s="677"/>
      <c r="P18" s="677"/>
      <c r="Q18" s="677"/>
      <c r="R18" s="677"/>
      <c r="S18" s="677"/>
      <c r="T18" s="677"/>
      <c r="U18" s="677"/>
      <c r="V18" s="677"/>
      <c r="W18" s="677"/>
      <c r="X18" s="677"/>
      <c r="Y18" s="677"/>
      <c r="Z18" s="677"/>
      <c r="AA18" s="677"/>
      <c r="AB18" s="677"/>
      <c r="AC18" s="677"/>
      <c r="AD18" s="676"/>
      <c r="AF18" s="782"/>
    </row>
    <row r="19" spans="1:32" s="704" customFormat="1" ht="19.5" customHeight="1">
      <c r="A19" s="702"/>
      <c r="B19" s="1062" t="s">
        <v>166</v>
      </c>
      <c r="C19" s="1383" t="s">
        <v>256</v>
      </c>
      <c r="D19" s="1383"/>
      <c r="E19" s="1383"/>
      <c r="F19" s="1383"/>
      <c r="G19" s="678"/>
      <c r="H19" s="677"/>
      <c r="I19" s="677"/>
      <c r="J19" s="677"/>
      <c r="K19" s="753"/>
      <c r="L19" s="677"/>
      <c r="M19" s="677"/>
      <c r="N19" s="677"/>
      <c r="O19" s="677"/>
      <c r="P19" s="677"/>
      <c r="Q19" s="677"/>
      <c r="R19" s="677"/>
      <c r="S19" s="677"/>
      <c r="T19" s="677"/>
      <c r="U19" s="677"/>
      <c r="V19" s="677"/>
      <c r="W19" s="677"/>
      <c r="X19" s="677"/>
      <c r="Y19" s="677"/>
      <c r="Z19" s="677"/>
      <c r="AA19" s="677"/>
      <c r="AB19" s="677"/>
      <c r="AC19" s="677"/>
      <c r="AD19" s="676"/>
      <c r="AF19" s="782"/>
    </row>
    <row r="20" spans="1:32" s="704" customFormat="1" ht="19.5" customHeight="1">
      <c r="A20" s="702"/>
      <c r="B20" s="705"/>
      <c r="C20" s="711" t="s">
        <v>270</v>
      </c>
      <c r="D20" s="1389" t="s">
        <v>831</v>
      </c>
      <c r="E20" s="1389"/>
      <c r="F20" s="1389"/>
      <c r="G20" s="678"/>
      <c r="H20" s="677"/>
      <c r="I20" s="677"/>
      <c r="J20" s="677"/>
      <c r="K20" s="753"/>
      <c r="L20" s="677"/>
      <c r="M20" s="677"/>
      <c r="N20" s="677"/>
      <c r="O20" s="677"/>
      <c r="P20" s="677"/>
      <c r="Q20" s="677"/>
      <c r="R20" s="677"/>
      <c r="S20" s="677"/>
      <c r="T20" s="677"/>
      <c r="U20" s="677"/>
      <c r="V20" s="677"/>
      <c r="W20" s="677"/>
      <c r="X20" s="677"/>
      <c r="Y20" s="677"/>
      <c r="Z20" s="677"/>
      <c r="AA20" s="677"/>
      <c r="AB20" s="677"/>
      <c r="AC20" s="677"/>
      <c r="AD20" s="676"/>
      <c r="AF20" s="782"/>
    </row>
    <row r="21" spans="1:32" s="704" customFormat="1" ht="19.5" customHeight="1">
      <c r="A21" s="702"/>
      <c r="B21" s="705"/>
      <c r="C21" s="707"/>
      <c r="D21" s="1389" t="s">
        <v>867</v>
      </c>
      <c r="E21" s="1389"/>
      <c r="F21" s="1389"/>
      <c r="G21" s="678"/>
      <c r="H21" s="677"/>
      <c r="I21" s="677"/>
      <c r="J21" s="677"/>
      <c r="K21" s="753"/>
      <c r="L21" s="677"/>
      <c r="M21" s="677"/>
      <c r="N21" s="677"/>
      <c r="O21" s="677"/>
      <c r="P21" s="677"/>
      <c r="Q21" s="677"/>
      <c r="R21" s="677"/>
      <c r="S21" s="677"/>
      <c r="T21" s="677"/>
      <c r="U21" s="677"/>
      <c r="V21" s="677"/>
      <c r="W21" s="677"/>
      <c r="X21" s="677"/>
      <c r="Y21" s="677"/>
      <c r="Z21" s="677"/>
      <c r="AA21" s="677"/>
      <c r="AB21" s="677"/>
      <c r="AC21" s="677"/>
      <c r="AD21" s="676"/>
      <c r="AF21" s="782"/>
    </row>
    <row r="22" spans="1:32" s="704" customFormat="1" ht="19.5" customHeight="1">
      <c r="A22" s="702"/>
      <c r="B22" s="712"/>
      <c r="C22" s="707"/>
      <c r="D22" s="713" t="s">
        <v>868</v>
      </c>
      <c r="E22" s="713"/>
      <c r="F22" s="713"/>
      <c r="G22" s="675"/>
      <c r="H22" s="674"/>
      <c r="I22" s="674"/>
      <c r="J22" s="674"/>
      <c r="K22" s="756"/>
      <c r="L22" s="674"/>
      <c r="M22" s="674"/>
      <c r="N22" s="674"/>
      <c r="O22" s="674"/>
      <c r="P22" s="674"/>
      <c r="Q22" s="674"/>
      <c r="R22" s="674"/>
      <c r="S22" s="674"/>
      <c r="T22" s="674"/>
      <c r="U22" s="674"/>
      <c r="V22" s="674"/>
      <c r="W22" s="674"/>
      <c r="X22" s="674"/>
      <c r="Y22" s="674"/>
      <c r="Z22" s="674"/>
      <c r="AA22" s="674"/>
      <c r="AB22" s="674"/>
      <c r="AC22" s="674"/>
      <c r="AD22" s="673"/>
      <c r="AF22" s="785"/>
    </row>
    <row r="23" spans="1:32" s="704" customFormat="1" ht="19.5" customHeight="1">
      <c r="A23" s="702"/>
      <c r="B23" s="712"/>
      <c r="C23" s="710" t="s">
        <v>270</v>
      </c>
      <c r="D23" s="713" t="s">
        <v>830</v>
      </c>
      <c r="E23" s="713"/>
      <c r="F23" s="713"/>
      <c r="G23" s="675"/>
      <c r="H23" s="674"/>
      <c r="I23" s="674"/>
      <c r="J23" s="674"/>
      <c r="K23" s="756"/>
      <c r="L23" s="674"/>
      <c r="M23" s="674"/>
      <c r="N23" s="674"/>
      <c r="O23" s="674"/>
      <c r="P23" s="674"/>
      <c r="Q23" s="674"/>
      <c r="R23" s="674"/>
      <c r="S23" s="674"/>
      <c r="T23" s="674"/>
      <c r="U23" s="674"/>
      <c r="V23" s="674"/>
      <c r="W23" s="674"/>
      <c r="X23" s="674"/>
      <c r="Y23" s="674"/>
      <c r="Z23" s="674"/>
      <c r="AA23" s="674"/>
      <c r="AB23" s="674"/>
      <c r="AC23" s="674"/>
      <c r="AD23" s="673"/>
      <c r="AF23" s="785"/>
    </row>
    <row r="24" spans="1:32" s="704" customFormat="1" ht="19.5" customHeight="1">
      <c r="A24" s="702"/>
      <c r="B24" s="712"/>
      <c r="C24" s="710" t="s">
        <v>270</v>
      </c>
      <c r="D24" s="713" t="s">
        <v>829</v>
      </c>
      <c r="E24" s="713"/>
      <c r="F24" s="713"/>
      <c r="G24" s="675"/>
      <c r="H24" s="674"/>
      <c r="I24" s="674"/>
      <c r="J24" s="674"/>
      <c r="K24" s="756"/>
      <c r="L24" s="674"/>
      <c r="M24" s="674"/>
      <c r="N24" s="674"/>
      <c r="O24" s="674"/>
      <c r="P24" s="674"/>
      <c r="Q24" s="674"/>
      <c r="R24" s="674"/>
      <c r="S24" s="674"/>
      <c r="T24" s="674"/>
      <c r="U24" s="674"/>
      <c r="V24" s="674"/>
      <c r="W24" s="674"/>
      <c r="X24" s="674"/>
      <c r="Y24" s="674"/>
      <c r="Z24" s="674"/>
      <c r="AA24" s="674"/>
      <c r="AB24" s="674"/>
      <c r="AC24" s="674"/>
      <c r="AD24" s="673"/>
      <c r="AF24" s="785"/>
    </row>
    <row r="25" spans="1:32" s="704" customFormat="1" ht="19.5" customHeight="1">
      <c r="A25" s="702"/>
      <c r="B25" s="712"/>
      <c r="C25" s="711" t="s">
        <v>270</v>
      </c>
      <c r="D25" s="713" t="s">
        <v>791</v>
      </c>
      <c r="E25" s="713"/>
      <c r="F25" s="713"/>
      <c r="G25" s="675"/>
      <c r="H25" s="674"/>
      <c r="I25" s="674"/>
      <c r="J25" s="674"/>
      <c r="K25" s="756"/>
      <c r="L25" s="674"/>
      <c r="M25" s="674"/>
      <c r="N25" s="674"/>
      <c r="O25" s="674"/>
      <c r="P25" s="674"/>
      <c r="Q25" s="674"/>
      <c r="R25" s="674"/>
      <c r="S25" s="674"/>
      <c r="T25" s="674"/>
      <c r="U25" s="674"/>
      <c r="V25" s="674"/>
      <c r="W25" s="674"/>
      <c r="X25" s="674"/>
      <c r="Y25" s="674"/>
      <c r="Z25" s="674"/>
      <c r="AA25" s="674"/>
      <c r="AB25" s="674"/>
      <c r="AC25" s="674"/>
      <c r="AD25" s="673"/>
      <c r="AF25" s="785"/>
    </row>
    <row r="26" spans="1:32" s="704" customFormat="1" ht="19.5" customHeight="1">
      <c r="A26" s="702"/>
      <c r="B26" s="712"/>
      <c r="C26" s="707"/>
      <c r="D26" s="713" t="s">
        <v>828</v>
      </c>
      <c r="E26" s="713"/>
      <c r="F26" s="713"/>
      <c r="G26" s="675"/>
      <c r="H26" s="674"/>
      <c r="I26" s="674"/>
      <c r="J26" s="674"/>
      <c r="K26" s="756"/>
      <c r="L26" s="674"/>
      <c r="M26" s="674"/>
      <c r="N26" s="674"/>
      <c r="O26" s="674"/>
      <c r="P26" s="674"/>
      <c r="Q26" s="674"/>
      <c r="R26" s="674"/>
      <c r="S26" s="674"/>
      <c r="T26" s="674"/>
      <c r="U26" s="674"/>
      <c r="V26" s="674"/>
      <c r="W26" s="674"/>
      <c r="X26" s="674"/>
      <c r="Y26" s="674"/>
      <c r="Z26" s="674"/>
      <c r="AA26" s="674"/>
      <c r="AB26" s="674"/>
      <c r="AC26" s="674"/>
      <c r="AD26" s="673"/>
      <c r="AF26" s="785"/>
    </row>
    <row r="27" spans="1:32" s="704" customFormat="1" ht="19.5" customHeight="1">
      <c r="A27" s="702"/>
      <c r="B27" s="712"/>
      <c r="C27" s="707"/>
      <c r="D27" s="713"/>
      <c r="E27" s="713"/>
      <c r="F27" s="713"/>
      <c r="G27" s="675"/>
      <c r="H27" s="674"/>
      <c r="I27" s="674"/>
      <c r="J27" s="674"/>
      <c r="K27" s="756"/>
      <c r="L27" s="674"/>
      <c r="M27" s="674"/>
      <c r="N27" s="674"/>
      <c r="O27" s="674"/>
      <c r="P27" s="674"/>
      <c r="Q27" s="674"/>
      <c r="R27" s="674"/>
      <c r="S27" s="674"/>
      <c r="T27" s="674"/>
      <c r="U27" s="674"/>
      <c r="V27" s="674"/>
      <c r="W27" s="674"/>
      <c r="X27" s="674"/>
      <c r="Y27" s="674"/>
      <c r="Z27" s="674"/>
      <c r="AA27" s="674"/>
      <c r="AB27" s="674"/>
      <c r="AC27" s="674"/>
      <c r="AD27" s="673"/>
      <c r="AF27" s="785"/>
    </row>
    <row r="28" spans="1:32" s="704" customFormat="1" ht="19.5" customHeight="1">
      <c r="A28" s="702"/>
      <c r="B28" s="712"/>
      <c r="C28" s="707"/>
      <c r="D28" s="713"/>
      <c r="E28" s="713"/>
      <c r="F28" s="713"/>
      <c r="G28" s="675"/>
      <c r="H28" s="674"/>
      <c r="I28" s="674"/>
      <c r="J28" s="674"/>
      <c r="K28" s="756"/>
      <c r="L28" s="674"/>
      <c r="M28" s="674"/>
      <c r="N28" s="674"/>
      <c r="O28" s="674"/>
      <c r="P28" s="674"/>
      <c r="Q28" s="674"/>
      <c r="R28" s="674"/>
      <c r="S28" s="674"/>
      <c r="T28" s="674"/>
      <c r="U28" s="674"/>
      <c r="V28" s="674"/>
      <c r="W28" s="674"/>
      <c r="X28" s="674"/>
      <c r="Y28" s="674"/>
      <c r="Z28" s="674"/>
      <c r="AA28" s="674"/>
      <c r="AB28" s="674"/>
      <c r="AC28" s="674"/>
      <c r="AD28" s="673"/>
      <c r="AF28" s="785"/>
    </row>
    <row r="29" spans="1:32" s="704" customFormat="1" ht="19.5" customHeight="1">
      <c r="A29" s="702"/>
      <c r="B29" s="712"/>
      <c r="C29" s="709"/>
      <c r="D29" s="713"/>
      <c r="E29" s="713"/>
      <c r="F29" s="713"/>
      <c r="G29" s="675"/>
      <c r="H29" s="674"/>
      <c r="I29" s="674"/>
      <c r="J29" s="674"/>
      <c r="K29" s="756"/>
      <c r="L29" s="674"/>
      <c r="M29" s="674"/>
      <c r="N29" s="674"/>
      <c r="O29" s="674"/>
      <c r="P29" s="674"/>
      <c r="Q29" s="674"/>
      <c r="R29" s="674"/>
      <c r="S29" s="674"/>
      <c r="T29" s="674"/>
      <c r="U29" s="674"/>
      <c r="V29" s="674"/>
      <c r="W29" s="674"/>
      <c r="X29" s="674"/>
      <c r="Y29" s="674"/>
      <c r="Z29" s="674"/>
      <c r="AA29" s="674"/>
      <c r="AB29" s="674"/>
      <c r="AC29" s="674"/>
      <c r="AD29" s="673"/>
      <c r="AF29" s="785"/>
    </row>
    <row r="30" spans="1:32" s="704" customFormat="1" ht="19.5" customHeight="1" thickBot="1">
      <c r="A30" s="702"/>
      <c r="B30" s="1056" t="s">
        <v>220</v>
      </c>
      <c r="C30" s="1385" t="s">
        <v>257</v>
      </c>
      <c r="D30" s="1386"/>
      <c r="E30" s="1386"/>
      <c r="F30" s="1386"/>
      <c r="G30" s="672"/>
      <c r="H30" s="671"/>
      <c r="I30" s="671"/>
      <c r="J30" s="671"/>
      <c r="K30" s="757"/>
      <c r="L30" s="671"/>
      <c r="M30" s="671"/>
      <c r="N30" s="671"/>
      <c r="O30" s="671"/>
      <c r="P30" s="671"/>
      <c r="Q30" s="671"/>
      <c r="R30" s="671"/>
      <c r="S30" s="671"/>
      <c r="T30" s="671"/>
      <c r="U30" s="671"/>
      <c r="V30" s="671"/>
      <c r="W30" s="671"/>
      <c r="X30" s="671"/>
      <c r="Y30" s="671"/>
      <c r="Z30" s="671"/>
      <c r="AA30" s="671"/>
      <c r="AB30" s="671"/>
      <c r="AC30" s="671"/>
      <c r="AD30" s="670"/>
      <c r="AF30" s="786"/>
    </row>
    <row r="31" spans="1:32" s="704" customFormat="1" ht="19.5" customHeight="1">
      <c r="A31" s="702"/>
      <c r="B31" s="1059" t="s">
        <v>258</v>
      </c>
      <c r="C31" s="1381" t="s">
        <v>259</v>
      </c>
      <c r="D31" s="1381"/>
      <c r="E31" s="1381"/>
      <c r="F31" s="1381"/>
      <c r="G31" s="687"/>
      <c r="H31" s="686"/>
      <c r="I31" s="686"/>
      <c r="J31" s="686"/>
      <c r="K31" s="752"/>
      <c r="L31" s="686"/>
      <c r="M31" s="686"/>
      <c r="N31" s="686"/>
      <c r="O31" s="686"/>
      <c r="P31" s="686"/>
      <c r="Q31" s="686"/>
      <c r="R31" s="686"/>
      <c r="S31" s="686"/>
      <c r="T31" s="686"/>
      <c r="U31" s="686"/>
      <c r="V31" s="686"/>
      <c r="W31" s="686"/>
      <c r="X31" s="686"/>
      <c r="Y31" s="686"/>
      <c r="Z31" s="686"/>
      <c r="AA31" s="686"/>
      <c r="AB31" s="686"/>
      <c r="AC31" s="686"/>
      <c r="AD31" s="685"/>
      <c r="AF31" s="781"/>
    </row>
    <row r="32" spans="1:32" s="704" customFormat="1" ht="19.5" customHeight="1">
      <c r="A32" s="702"/>
      <c r="B32" s="714"/>
      <c r="C32" s="715" t="s">
        <v>270</v>
      </c>
      <c r="D32" s="1383" t="s">
        <v>827</v>
      </c>
      <c r="E32" s="1383"/>
      <c r="F32" s="1352"/>
      <c r="G32" s="684"/>
      <c r="H32" s="683"/>
      <c r="I32" s="683"/>
      <c r="J32" s="683"/>
      <c r="K32" s="758"/>
      <c r="L32" s="683"/>
      <c r="M32" s="683"/>
      <c r="N32" s="683"/>
      <c r="O32" s="683"/>
      <c r="P32" s="683"/>
      <c r="Q32" s="683"/>
      <c r="R32" s="683"/>
      <c r="S32" s="683"/>
      <c r="T32" s="683"/>
      <c r="U32" s="683"/>
      <c r="V32" s="683"/>
      <c r="W32" s="683"/>
      <c r="X32" s="683"/>
      <c r="Y32" s="683"/>
      <c r="Z32" s="683"/>
      <c r="AA32" s="683"/>
      <c r="AB32" s="683"/>
      <c r="AC32" s="683"/>
      <c r="AD32" s="682"/>
      <c r="AF32" s="787"/>
    </row>
    <row r="33" spans="1:32" s="704" customFormat="1" ht="19.5" customHeight="1">
      <c r="A33" s="702"/>
      <c r="B33" s="716" t="s">
        <v>260</v>
      </c>
      <c r="C33" s="1383" t="s">
        <v>826</v>
      </c>
      <c r="D33" s="1383"/>
      <c r="E33" s="1383"/>
      <c r="F33" s="1383"/>
      <c r="G33" s="678"/>
      <c r="H33" s="677"/>
      <c r="I33" s="677"/>
      <c r="J33" s="677"/>
      <c r="K33" s="753"/>
      <c r="L33" s="677"/>
      <c r="M33" s="677"/>
      <c r="N33" s="677"/>
      <c r="O33" s="677"/>
      <c r="P33" s="677"/>
      <c r="Q33" s="677"/>
      <c r="R33" s="677"/>
      <c r="S33" s="677"/>
      <c r="T33" s="677"/>
      <c r="U33" s="677"/>
      <c r="V33" s="677"/>
      <c r="W33" s="677"/>
      <c r="X33" s="677"/>
      <c r="Y33" s="677"/>
      <c r="Z33" s="677"/>
      <c r="AA33" s="677"/>
      <c r="AB33" s="677"/>
      <c r="AC33" s="677"/>
      <c r="AD33" s="676"/>
      <c r="AF33" s="782"/>
    </row>
    <row r="34" spans="1:32" s="704" customFormat="1" ht="19.5" customHeight="1" thickBot="1">
      <c r="A34" s="702"/>
      <c r="B34" s="1056" t="s">
        <v>261</v>
      </c>
      <c r="C34" s="1385" t="s">
        <v>262</v>
      </c>
      <c r="D34" s="1385"/>
      <c r="E34" s="1385"/>
      <c r="F34" s="1385"/>
      <c r="G34" s="672"/>
      <c r="H34" s="671"/>
      <c r="I34" s="671"/>
      <c r="J34" s="671"/>
      <c r="K34" s="757"/>
      <c r="L34" s="671"/>
      <c r="M34" s="671"/>
      <c r="N34" s="671"/>
      <c r="O34" s="671"/>
      <c r="P34" s="671"/>
      <c r="Q34" s="671"/>
      <c r="R34" s="671"/>
      <c r="S34" s="671"/>
      <c r="T34" s="671"/>
      <c r="U34" s="671"/>
      <c r="V34" s="671"/>
      <c r="W34" s="671"/>
      <c r="X34" s="671"/>
      <c r="Y34" s="671"/>
      <c r="Z34" s="671"/>
      <c r="AA34" s="671"/>
      <c r="AB34" s="671"/>
      <c r="AC34" s="671"/>
      <c r="AD34" s="670"/>
      <c r="AF34" s="787"/>
    </row>
    <row r="35" spans="1:32" s="704" customFormat="1" ht="19.5" customHeight="1">
      <c r="A35" s="702"/>
      <c r="B35" s="1058" t="s">
        <v>263</v>
      </c>
      <c r="C35" s="1381" t="s">
        <v>224</v>
      </c>
      <c r="D35" s="1382"/>
      <c r="E35" s="1382"/>
      <c r="F35" s="1382"/>
      <c r="G35" s="681"/>
      <c r="H35" s="680"/>
      <c r="I35" s="680"/>
      <c r="J35" s="680"/>
      <c r="K35" s="754"/>
      <c r="L35" s="680"/>
      <c r="M35" s="680"/>
      <c r="N35" s="680"/>
      <c r="O35" s="680"/>
      <c r="P35" s="680"/>
      <c r="Q35" s="680"/>
      <c r="R35" s="680"/>
      <c r="S35" s="680"/>
      <c r="T35" s="680"/>
      <c r="U35" s="680"/>
      <c r="V35" s="680"/>
      <c r="W35" s="680"/>
      <c r="X35" s="680"/>
      <c r="Y35" s="680"/>
      <c r="Z35" s="680"/>
      <c r="AA35" s="680"/>
      <c r="AB35" s="680"/>
      <c r="AC35" s="680"/>
      <c r="AD35" s="679"/>
      <c r="AF35" s="788"/>
    </row>
    <row r="36" spans="1:32" s="704" customFormat="1" ht="19.5" customHeight="1">
      <c r="A36" s="702"/>
      <c r="B36" s="1062" t="s">
        <v>264</v>
      </c>
      <c r="C36" s="1383" t="s">
        <v>225</v>
      </c>
      <c r="D36" s="1383"/>
      <c r="E36" s="1383"/>
      <c r="F36" s="1383"/>
      <c r="G36" s="678"/>
      <c r="H36" s="677"/>
      <c r="I36" s="677"/>
      <c r="J36" s="677"/>
      <c r="K36" s="753"/>
      <c r="L36" s="677"/>
      <c r="M36" s="677"/>
      <c r="N36" s="677"/>
      <c r="O36" s="677"/>
      <c r="P36" s="677"/>
      <c r="Q36" s="677"/>
      <c r="R36" s="677"/>
      <c r="S36" s="677"/>
      <c r="T36" s="677"/>
      <c r="U36" s="677"/>
      <c r="V36" s="677"/>
      <c r="W36" s="677"/>
      <c r="X36" s="677"/>
      <c r="Y36" s="677"/>
      <c r="Z36" s="677"/>
      <c r="AA36" s="677"/>
      <c r="AB36" s="677"/>
      <c r="AC36" s="677"/>
      <c r="AD36" s="676"/>
      <c r="AF36" s="787"/>
    </row>
    <row r="37" spans="1:32" s="704" customFormat="1" ht="19.5" customHeight="1">
      <c r="A37" s="702"/>
      <c r="B37" s="708"/>
      <c r="C37" s="1384" t="s">
        <v>226</v>
      </c>
      <c r="D37" s="1352"/>
      <c r="E37" s="1352"/>
      <c r="F37" s="1352"/>
      <c r="G37" s="675"/>
      <c r="H37" s="674"/>
      <c r="I37" s="674"/>
      <c r="J37" s="674"/>
      <c r="K37" s="756"/>
      <c r="L37" s="674"/>
      <c r="M37" s="674"/>
      <c r="N37" s="674"/>
      <c r="O37" s="674"/>
      <c r="P37" s="674"/>
      <c r="Q37" s="674"/>
      <c r="R37" s="674"/>
      <c r="S37" s="674"/>
      <c r="T37" s="674"/>
      <c r="U37" s="674"/>
      <c r="V37" s="674"/>
      <c r="W37" s="674"/>
      <c r="X37" s="674"/>
      <c r="Y37" s="674"/>
      <c r="Z37" s="674"/>
      <c r="AA37" s="674"/>
      <c r="AB37" s="674"/>
      <c r="AC37" s="674"/>
      <c r="AD37" s="673"/>
      <c r="AF37" s="785"/>
    </row>
    <row r="38" spans="1:32" s="704" customFormat="1" ht="19.5" customHeight="1">
      <c r="A38" s="702"/>
      <c r="B38" s="714"/>
      <c r="C38" s="1384" t="s">
        <v>227</v>
      </c>
      <c r="D38" s="1352"/>
      <c r="E38" s="1352"/>
      <c r="F38" s="1352"/>
      <c r="G38" s="675"/>
      <c r="H38" s="674"/>
      <c r="I38" s="674"/>
      <c r="J38" s="674"/>
      <c r="K38" s="756"/>
      <c r="L38" s="674"/>
      <c r="M38" s="674"/>
      <c r="N38" s="674"/>
      <c r="O38" s="674"/>
      <c r="P38" s="674"/>
      <c r="Q38" s="674"/>
      <c r="R38" s="674"/>
      <c r="S38" s="674"/>
      <c r="T38" s="674"/>
      <c r="U38" s="674"/>
      <c r="V38" s="674"/>
      <c r="W38" s="674"/>
      <c r="X38" s="674"/>
      <c r="Y38" s="674"/>
      <c r="Z38" s="674"/>
      <c r="AA38" s="674"/>
      <c r="AB38" s="674"/>
      <c r="AC38" s="674"/>
      <c r="AD38" s="673"/>
      <c r="AF38" s="785"/>
    </row>
    <row r="39" spans="1:32" s="704" customFormat="1" ht="19.5" customHeight="1" thickBot="1">
      <c r="A39" s="702"/>
      <c r="B39" s="717" t="s">
        <v>265</v>
      </c>
      <c r="C39" s="1385" t="s">
        <v>228</v>
      </c>
      <c r="D39" s="1386"/>
      <c r="E39" s="1386"/>
      <c r="F39" s="1386"/>
      <c r="G39" s="672"/>
      <c r="H39" s="671"/>
      <c r="I39" s="671"/>
      <c r="J39" s="671"/>
      <c r="K39" s="757"/>
      <c r="L39" s="671"/>
      <c r="M39" s="671"/>
      <c r="N39" s="671"/>
      <c r="O39" s="671"/>
      <c r="P39" s="671"/>
      <c r="Q39" s="671"/>
      <c r="R39" s="671"/>
      <c r="S39" s="671"/>
      <c r="T39" s="671"/>
      <c r="U39" s="671"/>
      <c r="V39" s="671"/>
      <c r="W39" s="671"/>
      <c r="X39" s="671"/>
      <c r="Y39" s="671"/>
      <c r="Z39" s="671"/>
      <c r="AA39" s="671"/>
      <c r="AB39" s="671"/>
      <c r="AC39" s="671"/>
      <c r="AD39" s="670"/>
      <c r="AF39" s="786"/>
    </row>
    <row r="40" spans="1:32" s="701" customFormat="1" ht="19.5" customHeight="1">
      <c r="B40" s="718"/>
      <c r="C40" s="719"/>
      <c r="D40" s="719"/>
      <c r="E40" s="719"/>
      <c r="F40" s="719"/>
      <c r="G40" s="719"/>
      <c r="H40" s="719"/>
      <c r="I40" s="719"/>
      <c r="J40" s="719"/>
      <c r="K40" s="719"/>
      <c r="L40" s="719"/>
      <c r="M40" s="719"/>
      <c r="N40" s="719"/>
      <c r="O40" s="719"/>
      <c r="P40" s="719"/>
      <c r="Q40" s="719"/>
      <c r="R40" s="719"/>
      <c r="S40" s="719"/>
      <c r="T40" s="719"/>
      <c r="U40" s="719"/>
      <c r="V40" s="719"/>
      <c r="W40" s="719"/>
      <c r="X40" s="719"/>
      <c r="Y40" s="719"/>
      <c r="Z40" s="719"/>
      <c r="AA40" s="719"/>
      <c r="AB40" s="719"/>
      <c r="AC40" s="719"/>
      <c r="AD40" s="719"/>
      <c r="AF40" s="718"/>
    </row>
    <row r="41" spans="1:32" s="701" customFormat="1" ht="19.5" customHeight="1" thickBot="1">
      <c r="B41" s="696" t="s">
        <v>254</v>
      </c>
      <c r="C41" s="697" t="s">
        <v>229</v>
      </c>
      <c r="D41" s="610"/>
      <c r="E41" s="610"/>
      <c r="F41" s="719"/>
      <c r="G41" s="719"/>
      <c r="H41" s="719"/>
      <c r="I41" s="719"/>
      <c r="J41" s="719"/>
      <c r="K41" s="719"/>
      <c r="L41" s="719"/>
      <c r="M41" s="719"/>
      <c r="N41" s="719"/>
      <c r="O41" s="719"/>
      <c r="P41" s="719"/>
      <c r="Q41" s="719"/>
      <c r="R41" s="719"/>
      <c r="S41" s="719"/>
      <c r="T41" s="719"/>
      <c r="U41" s="719"/>
      <c r="V41" s="719"/>
      <c r="W41" s="719"/>
      <c r="X41" s="719"/>
      <c r="Y41" s="719"/>
      <c r="Z41" s="719"/>
      <c r="AA41" s="719"/>
      <c r="AB41" s="719"/>
      <c r="AC41" s="719"/>
      <c r="AD41" s="699" t="s">
        <v>202</v>
      </c>
      <c r="AF41" s="699"/>
    </row>
    <row r="42" spans="1:32" s="701" customFormat="1" ht="19.5" customHeight="1">
      <c r="A42" s="700"/>
      <c r="B42" s="1359" t="s">
        <v>255</v>
      </c>
      <c r="C42" s="1360"/>
      <c r="D42" s="1360"/>
      <c r="E42" s="1360"/>
      <c r="F42" s="1360"/>
      <c r="G42" s="1363" t="s">
        <v>812</v>
      </c>
      <c r="H42" s="1360"/>
      <c r="I42" s="1360"/>
      <c r="J42" s="1360"/>
      <c r="K42" s="1360"/>
      <c r="L42" s="1364"/>
      <c r="M42" s="1364"/>
      <c r="N42" s="1364"/>
      <c r="O42" s="1364"/>
      <c r="P42" s="1364"/>
      <c r="Q42" s="1364"/>
      <c r="R42" s="1364"/>
      <c r="S42" s="1364"/>
      <c r="T42" s="1364"/>
      <c r="U42" s="1364"/>
      <c r="V42" s="1364"/>
      <c r="W42" s="1364"/>
      <c r="X42" s="1364"/>
      <c r="Y42" s="1364"/>
      <c r="Z42" s="1364"/>
      <c r="AA42" s="1364"/>
      <c r="AB42" s="1364"/>
      <c r="AC42" s="1364"/>
      <c r="AD42" s="1365"/>
      <c r="AF42" s="1372" t="s">
        <v>825</v>
      </c>
    </row>
    <row r="43" spans="1:32" s="701" customFormat="1" ht="19.5" customHeight="1" thickBot="1">
      <c r="A43" s="700"/>
      <c r="B43" s="1361"/>
      <c r="C43" s="1362"/>
      <c r="D43" s="1362"/>
      <c r="E43" s="1362"/>
      <c r="F43" s="1362"/>
      <c r="G43" s="733" t="s">
        <v>736</v>
      </c>
      <c r="H43" s="734" t="s">
        <v>737</v>
      </c>
      <c r="I43" s="734" t="s">
        <v>738</v>
      </c>
      <c r="J43" s="734" t="s">
        <v>739</v>
      </c>
      <c r="K43" s="734" t="s">
        <v>842</v>
      </c>
      <c r="L43" s="736" t="s">
        <v>843</v>
      </c>
      <c r="M43" s="736" t="s">
        <v>844</v>
      </c>
      <c r="N43" s="736" t="s">
        <v>845</v>
      </c>
      <c r="O43" s="736" t="s">
        <v>846</v>
      </c>
      <c r="P43" s="736" t="s">
        <v>847</v>
      </c>
      <c r="Q43" s="736" t="s">
        <v>848</v>
      </c>
      <c r="R43" s="736" t="s">
        <v>849</v>
      </c>
      <c r="S43" s="736" t="s">
        <v>850</v>
      </c>
      <c r="T43" s="736" t="s">
        <v>851</v>
      </c>
      <c r="U43" s="736" t="s">
        <v>852</v>
      </c>
      <c r="V43" s="736" t="s">
        <v>853</v>
      </c>
      <c r="W43" s="736" t="s">
        <v>854</v>
      </c>
      <c r="X43" s="736" t="s">
        <v>855</v>
      </c>
      <c r="Y43" s="736" t="s">
        <v>856</v>
      </c>
      <c r="Z43" s="736" t="s">
        <v>857</v>
      </c>
      <c r="AA43" s="736" t="s">
        <v>858</v>
      </c>
      <c r="AB43" s="736" t="s">
        <v>859</v>
      </c>
      <c r="AC43" s="736" t="s">
        <v>860</v>
      </c>
      <c r="AD43" s="737" t="s">
        <v>861</v>
      </c>
      <c r="AF43" s="1373"/>
    </row>
    <row r="44" spans="1:32" s="701" customFormat="1" ht="19.5" customHeight="1">
      <c r="A44" s="700"/>
      <c r="B44" s="1374" t="s">
        <v>266</v>
      </c>
      <c r="C44" s="1375"/>
      <c r="D44" s="1375"/>
      <c r="E44" s="1375"/>
      <c r="F44" s="1375"/>
      <c r="G44" s="669"/>
      <c r="H44" s="668"/>
      <c r="I44" s="668"/>
      <c r="J44" s="668"/>
      <c r="K44" s="759"/>
      <c r="L44" s="668"/>
      <c r="M44" s="668"/>
      <c r="N44" s="668"/>
      <c r="O44" s="668"/>
      <c r="P44" s="668"/>
      <c r="Q44" s="668"/>
      <c r="R44" s="668"/>
      <c r="S44" s="668"/>
      <c r="T44" s="668"/>
      <c r="U44" s="668"/>
      <c r="V44" s="668"/>
      <c r="W44" s="668"/>
      <c r="X44" s="668"/>
      <c r="Y44" s="668"/>
      <c r="Z44" s="668"/>
      <c r="AA44" s="668"/>
      <c r="AB44" s="668"/>
      <c r="AC44" s="668"/>
      <c r="AD44" s="667"/>
      <c r="AF44" s="772"/>
    </row>
    <row r="45" spans="1:32" s="701" customFormat="1" ht="19.5" customHeight="1">
      <c r="A45" s="700"/>
      <c r="B45" s="720"/>
      <c r="C45" s="721" t="s">
        <v>270</v>
      </c>
      <c r="D45" s="1376" t="s">
        <v>824</v>
      </c>
      <c r="E45" s="1376"/>
      <c r="F45" s="1377"/>
      <c r="G45" s="665"/>
      <c r="H45" s="663"/>
      <c r="I45" s="663"/>
      <c r="J45" s="663"/>
      <c r="K45" s="760"/>
      <c r="L45" s="663"/>
      <c r="M45" s="663"/>
      <c r="N45" s="663"/>
      <c r="O45" s="663"/>
      <c r="P45" s="663"/>
      <c r="Q45" s="663"/>
      <c r="R45" s="663"/>
      <c r="S45" s="663"/>
      <c r="T45" s="663"/>
      <c r="U45" s="663"/>
      <c r="V45" s="663"/>
      <c r="W45" s="663"/>
      <c r="X45" s="663"/>
      <c r="Y45" s="663"/>
      <c r="Z45" s="663"/>
      <c r="AA45" s="663"/>
      <c r="AB45" s="663"/>
      <c r="AC45" s="663"/>
      <c r="AD45" s="662"/>
      <c r="AF45" s="773"/>
    </row>
    <row r="46" spans="1:32" s="701" customFormat="1" ht="19.5" customHeight="1">
      <c r="A46" s="700"/>
      <c r="B46" s="720"/>
      <c r="C46" s="722" t="s">
        <v>270</v>
      </c>
      <c r="D46" s="723" t="s">
        <v>823</v>
      </c>
      <c r="E46" s="723"/>
      <c r="F46" s="724"/>
      <c r="G46" s="661"/>
      <c r="H46" s="659"/>
      <c r="I46" s="659"/>
      <c r="J46" s="659"/>
      <c r="K46" s="761"/>
      <c r="L46" s="659"/>
      <c r="M46" s="659"/>
      <c r="N46" s="659"/>
      <c r="O46" s="659"/>
      <c r="P46" s="659"/>
      <c r="Q46" s="659"/>
      <c r="R46" s="659"/>
      <c r="S46" s="659"/>
      <c r="T46" s="659"/>
      <c r="U46" s="659"/>
      <c r="V46" s="659"/>
      <c r="W46" s="659"/>
      <c r="X46" s="659"/>
      <c r="Y46" s="659"/>
      <c r="Z46" s="659"/>
      <c r="AA46" s="659"/>
      <c r="AB46" s="659"/>
      <c r="AC46" s="659"/>
      <c r="AD46" s="658"/>
      <c r="AF46" s="774"/>
    </row>
    <row r="47" spans="1:32" s="701" customFormat="1" ht="19.5" customHeight="1">
      <c r="A47" s="700"/>
      <c r="B47" s="720"/>
      <c r="C47" s="725" t="s">
        <v>270</v>
      </c>
      <c r="D47" s="1378" t="s">
        <v>822</v>
      </c>
      <c r="E47" s="1378"/>
      <c r="F47" s="1356"/>
      <c r="G47" s="646"/>
      <c r="H47" s="644"/>
      <c r="I47" s="644"/>
      <c r="J47" s="644"/>
      <c r="K47" s="761"/>
      <c r="L47" s="644"/>
      <c r="M47" s="644"/>
      <c r="N47" s="644"/>
      <c r="O47" s="644"/>
      <c r="P47" s="644"/>
      <c r="Q47" s="644"/>
      <c r="R47" s="644"/>
      <c r="S47" s="644"/>
      <c r="T47" s="644"/>
      <c r="U47" s="644"/>
      <c r="V47" s="644"/>
      <c r="W47" s="644"/>
      <c r="X47" s="644"/>
      <c r="Y47" s="644"/>
      <c r="Z47" s="644"/>
      <c r="AA47" s="644"/>
      <c r="AB47" s="644"/>
      <c r="AC47" s="644"/>
      <c r="AD47" s="643"/>
      <c r="AF47" s="775"/>
    </row>
    <row r="48" spans="1:32" s="701" customFormat="1" ht="19.5" customHeight="1">
      <c r="A48" s="700"/>
      <c r="B48" s="720"/>
      <c r="C48" s="725" t="s">
        <v>270</v>
      </c>
      <c r="D48" s="1060" t="s">
        <v>821</v>
      </c>
      <c r="E48" s="1060"/>
      <c r="F48" s="1061"/>
      <c r="G48" s="646"/>
      <c r="H48" s="644"/>
      <c r="I48" s="644"/>
      <c r="J48" s="644"/>
      <c r="K48" s="761"/>
      <c r="L48" s="644"/>
      <c r="M48" s="644"/>
      <c r="N48" s="644"/>
      <c r="O48" s="644"/>
      <c r="P48" s="644"/>
      <c r="Q48" s="644"/>
      <c r="R48" s="644"/>
      <c r="S48" s="644"/>
      <c r="T48" s="644"/>
      <c r="U48" s="644"/>
      <c r="V48" s="644"/>
      <c r="W48" s="644"/>
      <c r="X48" s="644"/>
      <c r="Y48" s="644"/>
      <c r="Z48" s="644"/>
      <c r="AA48" s="644"/>
      <c r="AB48" s="644"/>
      <c r="AC48" s="644"/>
      <c r="AD48" s="643"/>
      <c r="AF48" s="775"/>
    </row>
    <row r="49" spans="1:32" s="701" customFormat="1" ht="19.5" customHeight="1">
      <c r="A49" s="700"/>
      <c r="B49" s="720"/>
      <c r="C49" s="725" t="s">
        <v>270</v>
      </c>
      <c r="D49" s="1378" t="s">
        <v>817</v>
      </c>
      <c r="E49" s="1378"/>
      <c r="F49" s="1356"/>
      <c r="G49" s="646"/>
      <c r="H49" s="644"/>
      <c r="I49" s="644"/>
      <c r="J49" s="644"/>
      <c r="K49" s="761"/>
      <c r="L49" s="644"/>
      <c r="M49" s="644"/>
      <c r="N49" s="644"/>
      <c r="O49" s="644"/>
      <c r="P49" s="644"/>
      <c r="Q49" s="644"/>
      <c r="R49" s="644"/>
      <c r="S49" s="644"/>
      <c r="T49" s="644"/>
      <c r="U49" s="644"/>
      <c r="V49" s="644"/>
      <c r="W49" s="644"/>
      <c r="X49" s="644"/>
      <c r="Y49" s="644"/>
      <c r="Z49" s="644"/>
      <c r="AA49" s="644"/>
      <c r="AB49" s="644"/>
      <c r="AC49" s="644"/>
      <c r="AD49" s="643"/>
      <c r="AF49" s="775"/>
    </row>
    <row r="50" spans="1:32" s="701" customFormat="1" ht="19.5" customHeight="1">
      <c r="A50" s="700"/>
      <c r="B50" s="720"/>
      <c r="C50" s="703" t="s">
        <v>270</v>
      </c>
      <c r="D50" s="1370" t="s">
        <v>267</v>
      </c>
      <c r="E50" s="1370"/>
      <c r="F50" s="1371"/>
      <c r="G50" s="666"/>
      <c r="H50" s="654"/>
      <c r="I50" s="654"/>
      <c r="J50" s="654"/>
      <c r="K50" s="762"/>
      <c r="L50" s="654"/>
      <c r="M50" s="654"/>
      <c r="N50" s="654"/>
      <c r="O50" s="654"/>
      <c r="P50" s="654"/>
      <c r="Q50" s="654"/>
      <c r="R50" s="654"/>
      <c r="S50" s="654"/>
      <c r="T50" s="654"/>
      <c r="U50" s="654"/>
      <c r="V50" s="654"/>
      <c r="W50" s="654"/>
      <c r="X50" s="654"/>
      <c r="Y50" s="654"/>
      <c r="Z50" s="654"/>
      <c r="AA50" s="654"/>
      <c r="AB50" s="654"/>
      <c r="AC50" s="654"/>
      <c r="AD50" s="653"/>
      <c r="AF50" s="772"/>
    </row>
    <row r="51" spans="1:32" s="701" customFormat="1" ht="19.5" customHeight="1">
      <c r="A51" s="700"/>
      <c r="B51" s="1379" t="s">
        <v>268</v>
      </c>
      <c r="C51" s="1380"/>
      <c r="D51" s="1380"/>
      <c r="E51" s="1380"/>
      <c r="F51" s="1380"/>
      <c r="G51" s="633"/>
      <c r="H51" s="631"/>
      <c r="I51" s="631"/>
      <c r="J51" s="631"/>
      <c r="K51" s="763"/>
      <c r="L51" s="632"/>
      <c r="M51" s="631"/>
      <c r="N51" s="631"/>
      <c r="O51" s="631"/>
      <c r="P51" s="631"/>
      <c r="Q51" s="631"/>
      <c r="R51" s="631"/>
      <c r="S51" s="631"/>
      <c r="T51" s="631"/>
      <c r="U51" s="631"/>
      <c r="V51" s="631"/>
      <c r="W51" s="631"/>
      <c r="X51" s="631"/>
      <c r="Y51" s="631"/>
      <c r="Z51" s="631"/>
      <c r="AA51" s="631"/>
      <c r="AB51" s="631"/>
      <c r="AC51" s="631"/>
      <c r="AD51" s="630"/>
      <c r="AF51" s="776"/>
    </row>
    <row r="52" spans="1:32" s="701" customFormat="1" ht="19.5" customHeight="1">
      <c r="A52" s="700"/>
      <c r="B52" s="720"/>
      <c r="C52" s="721" t="s">
        <v>270</v>
      </c>
      <c r="D52" s="1376" t="s">
        <v>820</v>
      </c>
      <c r="E52" s="1376"/>
      <c r="F52" s="1377"/>
      <c r="G52" s="665"/>
      <c r="H52" s="663"/>
      <c r="I52" s="663"/>
      <c r="J52" s="663"/>
      <c r="K52" s="763"/>
      <c r="L52" s="664"/>
      <c r="M52" s="663"/>
      <c r="N52" s="663"/>
      <c r="O52" s="663"/>
      <c r="P52" s="663"/>
      <c r="Q52" s="663"/>
      <c r="R52" s="663"/>
      <c r="S52" s="663"/>
      <c r="T52" s="663"/>
      <c r="U52" s="663"/>
      <c r="V52" s="663"/>
      <c r="W52" s="663"/>
      <c r="X52" s="663"/>
      <c r="Y52" s="663"/>
      <c r="Z52" s="663"/>
      <c r="AA52" s="663"/>
      <c r="AB52" s="663"/>
      <c r="AC52" s="663"/>
      <c r="AD52" s="662"/>
      <c r="AF52" s="773"/>
    </row>
    <row r="53" spans="1:32" s="701" customFormat="1" ht="19.5" customHeight="1">
      <c r="A53" s="700"/>
      <c r="B53" s="720"/>
      <c r="C53" s="725" t="s">
        <v>270</v>
      </c>
      <c r="D53" s="723" t="s">
        <v>819</v>
      </c>
      <c r="E53" s="723"/>
      <c r="F53" s="724"/>
      <c r="G53" s="661"/>
      <c r="H53" s="659"/>
      <c r="I53" s="659"/>
      <c r="J53" s="659"/>
      <c r="K53" s="764"/>
      <c r="L53" s="660"/>
      <c r="M53" s="660"/>
      <c r="N53" s="659"/>
      <c r="O53" s="659"/>
      <c r="P53" s="659"/>
      <c r="Q53" s="659"/>
      <c r="R53" s="659"/>
      <c r="S53" s="659"/>
      <c r="T53" s="659"/>
      <c r="U53" s="659"/>
      <c r="V53" s="659"/>
      <c r="W53" s="659"/>
      <c r="X53" s="659"/>
      <c r="Y53" s="659"/>
      <c r="Z53" s="659"/>
      <c r="AA53" s="659"/>
      <c r="AB53" s="659"/>
      <c r="AC53" s="659"/>
      <c r="AD53" s="658"/>
      <c r="AF53" s="774"/>
    </row>
    <row r="54" spans="1:32" s="701" customFormat="1" ht="19.5" customHeight="1">
      <c r="A54" s="700"/>
      <c r="B54" s="720"/>
      <c r="C54" s="725" t="s">
        <v>270</v>
      </c>
      <c r="D54" s="723" t="s">
        <v>818</v>
      </c>
      <c r="E54" s="723"/>
      <c r="F54" s="724"/>
      <c r="G54" s="661"/>
      <c r="H54" s="659"/>
      <c r="I54" s="659"/>
      <c r="J54" s="659"/>
      <c r="K54" s="764"/>
      <c r="L54" s="660"/>
      <c r="M54" s="660"/>
      <c r="N54" s="659"/>
      <c r="O54" s="659"/>
      <c r="P54" s="659"/>
      <c r="Q54" s="659"/>
      <c r="R54" s="659"/>
      <c r="S54" s="659"/>
      <c r="T54" s="659"/>
      <c r="U54" s="659"/>
      <c r="V54" s="659"/>
      <c r="W54" s="659"/>
      <c r="X54" s="659"/>
      <c r="Y54" s="659"/>
      <c r="Z54" s="659"/>
      <c r="AA54" s="659"/>
      <c r="AB54" s="659"/>
      <c r="AC54" s="659"/>
      <c r="AD54" s="658"/>
      <c r="AF54" s="774"/>
    </row>
    <row r="55" spans="1:32" s="701" customFormat="1" ht="19.5" customHeight="1">
      <c r="A55" s="700"/>
      <c r="B55" s="720"/>
      <c r="C55" s="725" t="s">
        <v>270</v>
      </c>
      <c r="D55" s="1378" t="s">
        <v>817</v>
      </c>
      <c r="E55" s="1378"/>
      <c r="F55" s="1356"/>
      <c r="G55" s="646"/>
      <c r="H55" s="644"/>
      <c r="I55" s="644"/>
      <c r="J55" s="644"/>
      <c r="K55" s="764"/>
      <c r="L55" s="645"/>
      <c r="M55" s="645"/>
      <c r="N55" s="644"/>
      <c r="O55" s="644"/>
      <c r="P55" s="644"/>
      <c r="Q55" s="644"/>
      <c r="R55" s="644"/>
      <c r="S55" s="644"/>
      <c r="T55" s="644"/>
      <c r="U55" s="644"/>
      <c r="V55" s="644"/>
      <c r="W55" s="644"/>
      <c r="X55" s="644"/>
      <c r="Y55" s="644"/>
      <c r="Z55" s="644"/>
      <c r="AA55" s="644"/>
      <c r="AB55" s="644"/>
      <c r="AC55" s="644"/>
      <c r="AD55" s="643"/>
      <c r="AF55" s="775"/>
    </row>
    <row r="56" spans="1:32" s="701" customFormat="1" ht="19.5" customHeight="1">
      <c r="A56" s="700"/>
      <c r="B56" s="726"/>
      <c r="C56" s="703" t="s">
        <v>270</v>
      </c>
      <c r="D56" s="1370" t="s">
        <v>267</v>
      </c>
      <c r="E56" s="1370"/>
      <c r="F56" s="1371"/>
      <c r="G56" s="657"/>
      <c r="H56" s="656"/>
      <c r="I56" s="656"/>
      <c r="J56" s="656"/>
      <c r="K56" s="765"/>
      <c r="L56" s="655"/>
      <c r="M56" s="655"/>
      <c r="N56" s="654"/>
      <c r="O56" s="654"/>
      <c r="P56" s="654"/>
      <c r="Q56" s="654"/>
      <c r="R56" s="654"/>
      <c r="S56" s="654"/>
      <c r="T56" s="654"/>
      <c r="U56" s="654"/>
      <c r="V56" s="654"/>
      <c r="W56" s="654"/>
      <c r="X56" s="654"/>
      <c r="Y56" s="654"/>
      <c r="Z56" s="654"/>
      <c r="AA56" s="654"/>
      <c r="AB56" s="654"/>
      <c r="AC56" s="654"/>
      <c r="AD56" s="653"/>
      <c r="AF56" s="772"/>
    </row>
    <row r="57" spans="1:32" s="701" customFormat="1" ht="19.5" customHeight="1">
      <c r="A57" s="700"/>
      <c r="B57" s="1351" t="s">
        <v>230</v>
      </c>
      <c r="C57" s="1352"/>
      <c r="D57" s="1352"/>
      <c r="E57" s="1352"/>
      <c r="F57" s="1352"/>
      <c r="G57" s="633"/>
      <c r="H57" s="631"/>
      <c r="I57" s="631"/>
      <c r="J57" s="631"/>
      <c r="K57" s="760"/>
      <c r="L57" s="631"/>
      <c r="M57" s="631"/>
      <c r="N57" s="631"/>
      <c r="O57" s="631"/>
      <c r="P57" s="631"/>
      <c r="Q57" s="631"/>
      <c r="R57" s="631"/>
      <c r="S57" s="631"/>
      <c r="T57" s="631"/>
      <c r="U57" s="631"/>
      <c r="V57" s="631"/>
      <c r="W57" s="631"/>
      <c r="X57" s="631"/>
      <c r="Y57" s="631"/>
      <c r="Z57" s="631"/>
      <c r="AA57" s="631"/>
      <c r="AB57" s="631"/>
      <c r="AC57" s="631"/>
      <c r="AD57" s="630"/>
      <c r="AF57" s="777"/>
    </row>
    <row r="58" spans="1:32" s="701" customFormat="1" ht="19.5" customHeight="1">
      <c r="A58" s="700"/>
      <c r="B58" s="1063" t="s">
        <v>816</v>
      </c>
      <c r="C58" s="1054"/>
      <c r="D58" s="1054"/>
      <c r="E58" s="1054"/>
      <c r="F58" s="1054"/>
      <c r="G58" s="633"/>
      <c r="H58" s="631"/>
      <c r="I58" s="631"/>
      <c r="J58" s="631"/>
      <c r="K58" s="760"/>
      <c r="L58" s="631"/>
      <c r="M58" s="631"/>
      <c r="N58" s="631"/>
      <c r="O58" s="631"/>
      <c r="P58" s="631"/>
      <c r="Q58" s="631"/>
      <c r="R58" s="631"/>
      <c r="S58" s="631"/>
      <c r="T58" s="631"/>
      <c r="U58" s="631"/>
      <c r="V58" s="631"/>
      <c r="W58" s="631"/>
      <c r="X58" s="631"/>
      <c r="Y58" s="631"/>
      <c r="Z58" s="631"/>
      <c r="AA58" s="631"/>
      <c r="AB58" s="631"/>
      <c r="AC58" s="631"/>
      <c r="AD58" s="630"/>
      <c r="AF58" s="777"/>
    </row>
    <row r="59" spans="1:32" s="701" customFormat="1" ht="19.5" customHeight="1" thickBot="1">
      <c r="A59" s="700"/>
      <c r="B59" s="1062" t="s">
        <v>815</v>
      </c>
      <c r="C59" s="1055"/>
      <c r="D59" s="1055"/>
      <c r="E59" s="1055"/>
      <c r="F59" s="1055"/>
      <c r="G59" s="652"/>
      <c r="H59" s="651"/>
      <c r="I59" s="651"/>
      <c r="J59" s="651"/>
      <c r="K59" s="766"/>
      <c r="L59" s="651"/>
      <c r="M59" s="651"/>
      <c r="N59" s="651"/>
      <c r="O59" s="651"/>
      <c r="P59" s="651"/>
      <c r="Q59" s="651"/>
      <c r="R59" s="651"/>
      <c r="S59" s="651"/>
      <c r="T59" s="651"/>
      <c r="U59" s="651"/>
      <c r="V59" s="651"/>
      <c r="W59" s="651"/>
      <c r="X59" s="651"/>
      <c r="Y59" s="651"/>
      <c r="Z59" s="651"/>
      <c r="AA59" s="651"/>
      <c r="AB59" s="651"/>
      <c r="AC59" s="651"/>
      <c r="AD59" s="650"/>
      <c r="AF59" s="778"/>
    </row>
    <row r="60" spans="1:32" s="701" customFormat="1" ht="19.5" customHeight="1">
      <c r="A60" s="700"/>
      <c r="B60" s="1353" t="s">
        <v>231</v>
      </c>
      <c r="C60" s="1354"/>
      <c r="D60" s="1354"/>
      <c r="E60" s="1354"/>
      <c r="F60" s="1354"/>
      <c r="G60" s="649"/>
      <c r="H60" s="648"/>
      <c r="I60" s="648"/>
      <c r="J60" s="648"/>
      <c r="K60" s="767"/>
      <c r="L60" s="648"/>
      <c r="M60" s="648"/>
      <c r="N60" s="648"/>
      <c r="O60" s="648"/>
      <c r="P60" s="648"/>
      <c r="Q60" s="648"/>
      <c r="R60" s="648"/>
      <c r="S60" s="648"/>
      <c r="T60" s="648"/>
      <c r="U60" s="648"/>
      <c r="V60" s="648"/>
      <c r="W60" s="648"/>
      <c r="X60" s="648"/>
      <c r="Y60" s="648"/>
      <c r="Z60" s="648"/>
      <c r="AA60" s="648"/>
      <c r="AB60" s="648"/>
      <c r="AC60" s="648"/>
      <c r="AD60" s="647"/>
      <c r="AF60" s="779"/>
    </row>
    <row r="61" spans="1:32" s="701" customFormat="1" ht="19.5" customHeight="1">
      <c r="A61" s="700"/>
      <c r="B61" s="1355" t="s">
        <v>232</v>
      </c>
      <c r="C61" s="1356"/>
      <c r="D61" s="1356"/>
      <c r="E61" s="1356"/>
      <c r="F61" s="1356"/>
      <c r="G61" s="646"/>
      <c r="H61" s="644"/>
      <c r="I61" s="644"/>
      <c r="J61" s="644"/>
      <c r="K61" s="761"/>
      <c r="L61" s="644"/>
      <c r="M61" s="644"/>
      <c r="N61" s="644"/>
      <c r="O61" s="644"/>
      <c r="P61" s="644"/>
      <c r="Q61" s="644"/>
      <c r="R61" s="644"/>
      <c r="S61" s="644"/>
      <c r="T61" s="644"/>
      <c r="U61" s="644"/>
      <c r="V61" s="644"/>
      <c r="W61" s="644"/>
      <c r="X61" s="644"/>
      <c r="Y61" s="644"/>
      <c r="Z61" s="644"/>
      <c r="AA61" s="644"/>
      <c r="AB61" s="644"/>
      <c r="AC61" s="644"/>
      <c r="AD61" s="643"/>
      <c r="AF61" s="775"/>
    </row>
    <row r="62" spans="1:32" s="701" customFormat="1" ht="19.5" customHeight="1" thickBot="1">
      <c r="A62" s="700"/>
      <c r="B62" s="1357" t="s">
        <v>233</v>
      </c>
      <c r="C62" s="1358"/>
      <c r="D62" s="1358"/>
      <c r="E62" s="1358"/>
      <c r="F62" s="1358"/>
      <c r="G62" s="642"/>
      <c r="H62" s="641"/>
      <c r="I62" s="641"/>
      <c r="J62" s="641"/>
      <c r="K62" s="768"/>
      <c r="L62" s="641"/>
      <c r="M62" s="641"/>
      <c r="N62" s="641"/>
      <c r="O62" s="641"/>
      <c r="P62" s="641"/>
      <c r="Q62" s="641"/>
      <c r="R62" s="641"/>
      <c r="S62" s="641"/>
      <c r="T62" s="641"/>
      <c r="U62" s="641"/>
      <c r="V62" s="641"/>
      <c r="W62" s="641"/>
      <c r="X62" s="641"/>
      <c r="Y62" s="641"/>
      <c r="Z62" s="641"/>
      <c r="AA62" s="641"/>
      <c r="AB62" s="641"/>
      <c r="AC62" s="641"/>
      <c r="AD62" s="640"/>
      <c r="AF62" s="780" t="s">
        <v>814</v>
      </c>
    </row>
    <row r="63" spans="1:32" s="701" customFormat="1" ht="19.5" customHeight="1">
      <c r="B63" s="719"/>
      <c r="C63" s="719"/>
      <c r="D63" s="719"/>
      <c r="E63" s="719"/>
      <c r="F63" s="719"/>
      <c r="G63" s="719"/>
      <c r="H63" s="719"/>
      <c r="I63" s="719"/>
      <c r="J63" s="719"/>
      <c r="K63" s="719"/>
      <c r="L63" s="719"/>
      <c r="M63" s="719"/>
      <c r="N63" s="719"/>
      <c r="O63" s="719"/>
      <c r="P63" s="719"/>
      <c r="Q63" s="719"/>
      <c r="R63" s="719"/>
      <c r="S63" s="719"/>
      <c r="T63" s="719"/>
      <c r="U63" s="719"/>
      <c r="V63" s="719"/>
      <c r="W63" s="719"/>
      <c r="X63" s="719"/>
      <c r="Y63" s="719"/>
      <c r="Z63" s="719"/>
      <c r="AA63" s="719"/>
      <c r="AB63" s="719"/>
      <c r="AC63" s="719"/>
      <c r="AD63" s="719"/>
      <c r="AF63" s="719"/>
    </row>
    <row r="64" spans="1:32" s="701" customFormat="1" ht="19.5" customHeight="1" thickBot="1">
      <c r="B64" s="696" t="s">
        <v>254</v>
      </c>
      <c r="C64" s="697" t="s">
        <v>813</v>
      </c>
      <c r="D64" s="727"/>
      <c r="E64" s="727"/>
      <c r="F64" s="719"/>
      <c r="G64" s="719"/>
      <c r="H64" s="719"/>
      <c r="I64" s="719"/>
      <c r="J64" s="719"/>
      <c r="K64" s="719"/>
      <c r="L64" s="719"/>
      <c r="M64" s="719"/>
      <c r="N64" s="719"/>
      <c r="O64" s="719"/>
      <c r="P64" s="719"/>
      <c r="Q64" s="719"/>
      <c r="R64" s="719"/>
      <c r="S64" s="719"/>
      <c r="T64" s="719"/>
      <c r="U64" s="719"/>
      <c r="V64" s="719"/>
      <c r="W64" s="719"/>
      <c r="X64" s="719"/>
      <c r="Y64" s="719"/>
      <c r="Z64" s="719"/>
      <c r="AA64" s="719"/>
      <c r="AB64" s="719"/>
      <c r="AC64" s="719"/>
      <c r="AD64" s="719"/>
      <c r="AF64" s="719"/>
    </row>
    <row r="65" spans="1:32" s="701" customFormat="1" ht="19.5" customHeight="1">
      <c r="A65" s="700"/>
      <c r="B65" s="1359" t="s">
        <v>255</v>
      </c>
      <c r="C65" s="1360"/>
      <c r="D65" s="1360"/>
      <c r="E65" s="1360"/>
      <c r="F65" s="1360"/>
      <c r="G65" s="1363" t="s">
        <v>812</v>
      </c>
      <c r="H65" s="1360"/>
      <c r="I65" s="1360"/>
      <c r="J65" s="1360"/>
      <c r="K65" s="1360"/>
      <c r="L65" s="1364" t="s">
        <v>863</v>
      </c>
      <c r="M65" s="1364"/>
      <c r="N65" s="1364"/>
      <c r="O65" s="1364"/>
      <c r="P65" s="1364"/>
      <c r="Q65" s="1364"/>
      <c r="R65" s="1364"/>
      <c r="S65" s="1364"/>
      <c r="T65" s="1364"/>
      <c r="U65" s="1364"/>
      <c r="V65" s="1364"/>
      <c r="W65" s="1364"/>
      <c r="X65" s="1364"/>
      <c r="Y65" s="1364"/>
      <c r="Z65" s="1364"/>
      <c r="AA65" s="1364"/>
      <c r="AB65" s="1364"/>
      <c r="AC65" s="1364"/>
      <c r="AD65" s="1365"/>
    </row>
    <row r="66" spans="1:32" s="701" customFormat="1" ht="19.5" customHeight="1" thickBot="1">
      <c r="A66" s="700"/>
      <c r="B66" s="1361"/>
      <c r="C66" s="1362"/>
      <c r="D66" s="1362"/>
      <c r="E66" s="1362"/>
      <c r="F66" s="1362"/>
      <c r="G66" s="733" t="s">
        <v>736</v>
      </c>
      <c r="H66" s="734" t="s">
        <v>737</v>
      </c>
      <c r="I66" s="734" t="s">
        <v>738</v>
      </c>
      <c r="J66" s="734" t="s">
        <v>739</v>
      </c>
      <c r="K66" s="739" t="s">
        <v>842</v>
      </c>
      <c r="L66" s="734" t="s">
        <v>864</v>
      </c>
      <c r="M66" s="736" t="s">
        <v>844</v>
      </c>
      <c r="N66" s="736" t="s">
        <v>845</v>
      </c>
      <c r="O66" s="736" t="s">
        <v>846</v>
      </c>
      <c r="P66" s="736" t="s">
        <v>847</v>
      </c>
      <c r="Q66" s="736" t="s">
        <v>848</v>
      </c>
      <c r="R66" s="736" t="s">
        <v>849</v>
      </c>
      <c r="S66" s="736" t="s">
        <v>850</v>
      </c>
      <c r="T66" s="736" t="s">
        <v>851</v>
      </c>
      <c r="U66" s="736" t="s">
        <v>852</v>
      </c>
      <c r="V66" s="736" t="s">
        <v>853</v>
      </c>
      <c r="W66" s="736" t="s">
        <v>854</v>
      </c>
      <c r="X66" s="736" t="s">
        <v>855</v>
      </c>
      <c r="Y66" s="736" t="s">
        <v>856</v>
      </c>
      <c r="Z66" s="736" t="s">
        <v>857</v>
      </c>
      <c r="AA66" s="736" t="s">
        <v>858</v>
      </c>
      <c r="AB66" s="736" t="s">
        <v>859</v>
      </c>
      <c r="AC66" s="736" t="s">
        <v>860</v>
      </c>
      <c r="AD66" s="737" t="s">
        <v>861</v>
      </c>
    </row>
    <row r="67" spans="1:32" s="701" customFormat="1" ht="19.5" customHeight="1">
      <c r="A67" s="700"/>
      <c r="B67" s="1351" t="s">
        <v>811</v>
      </c>
      <c r="C67" s="1352"/>
      <c r="D67" s="1352"/>
      <c r="E67" s="1352"/>
      <c r="F67" s="1352"/>
      <c r="G67" s="633"/>
      <c r="H67" s="631"/>
      <c r="I67" s="631"/>
      <c r="J67" s="631"/>
      <c r="K67" s="759"/>
      <c r="L67" s="631"/>
      <c r="M67" s="631"/>
      <c r="N67" s="631"/>
      <c r="O67" s="631"/>
      <c r="P67" s="631"/>
      <c r="Q67" s="631"/>
      <c r="R67" s="631"/>
      <c r="S67" s="631"/>
      <c r="T67" s="631"/>
      <c r="U67" s="631"/>
      <c r="V67" s="631"/>
      <c r="W67" s="631"/>
      <c r="X67" s="631"/>
      <c r="Y67" s="631"/>
      <c r="Z67" s="631"/>
      <c r="AA67" s="631"/>
      <c r="AB67" s="631"/>
      <c r="AC67" s="631"/>
      <c r="AD67" s="630"/>
    </row>
    <row r="68" spans="1:32" s="701" customFormat="1" ht="19.5" customHeight="1">
      <c r="A68" s="700"/>
      <c r="B68" s="1063" t="s">
        <v>810</v>
      </c>
      <c r="C68" s="1054"/>
      <c r="D68" s="1054"/>
      <c r="E68" s="1054"/>
      <c r="F68" s="1054"/>
      <c r="G68" s="633"/>
      <c r="H68" s="631"/>
      <c r="I68" s="631"/>
      <c r="J68" s="631"/>
      <c r="K68" s="769"/>
      <c r="L68" s="631"/>
      <c r="M68" s="631"/>
      <c r="N68" s="631"/>
      <c r="O68" s="631"/>
      <c r="P68" s="631"/>
      <c r="Q68" s="631"/>
      <c r="R68" s="631"/>
      <c r="S68" s="631"/>
      <c r="T68" s="631"/>
      <c r="U68" s="631"/>
      <c r="V68" s="631"/>
      <c r="W68" s="631"/>
      <c r="X68" s="631"/>
      <c r="Y68" s="631"/>
      <c r="Z68" s="631"/>
      <c r="AA68" s="631"/>
      <c r="AB68" s="631"/>
      <c r="AC68" s="631"/>
      <c r="AD68" s="630"/>
    </row>
    <row r="69" spans="1:32" s="701" customFormat="1" ht="19.5" customHeight="1" thickBot="1">
      <c r="A69" s="700"/>
      <c r="B69" s="1062" t="s">
        <v>809</v>
      </c>
      <c r="C69" s="1055"/>
      <c r="D69" s="1055"/>
      <c r="E69" s="1055"/>
      <c r="F69" s="1055"/>
      <c r="G69" s="629"/>
      <c r="H69" s="628"/>
      <c r="I69" s="628"/>
      <c r="J69" s="628"/>
      <c r="K69" s="766"/>
      <c r="L69" s="628"/>
      <c r="M69" s="628"/>
      <c r="N69" s="628"/>
      <c r="O69" s="628"/>
      <c r="P69" s="628"/>
      <c r="Q69" s="628"/>
      <c r="R69" s="628"/>
      <c r="S69" s="628"/>
      <c r="T69" s="628"/>
      <c r="U69" s="628"/>
      <c r="V69" s="628"/>
      <c r="W69" s="628"/>
      <c r="X69" s="628"/>
      <c r="Y69" s="628"/>
      <c r="Z69" s="628"/>
      <c r="AA69" s="628"/>
      <c r="AB69" s="628"/>
      <c r="AC69" s="628"/>
      <c r="AD69" s="627"/>
    </row>
    <row r="70" spans="1:32" s="701" customFormat="1" ht="19.5" customHeight="1">
      <c r="A70" s="700"/>
      <c r="B70" s="1366" t="s">
        <v>234</v>
      </c>
      <c r="C70" s="1367"/>
      <c r="D70" s="1367"/>
      <c r="E70" s="1367"/>
      <c r="F70" s="1367"/>
      <c r="G70" s="639"/>
      <c r="H70" s="638"/>
      <c r="I70" s="638"/>
      <c r="J70" s="638"/>
      <c r="K70" s="770"/>
      <c r="L70" s="638"/>
      <c r="M70" s="638"/>
      <c r="N70" s="638"/>
      <c r="O70" s="638"/>
      <c r="P70" s="638"/>
      <c r="Q70" s="638"/>
      <c r="R70" s="638"/>
      <c r="S70" s="638"/>
      <c r="T70" s="638"/>
      <c r="U70" s="638"/>
      <c r="V70" s="638"/>
      <c r="W70" s="638"/>
      <c r="X70" s="638"/>
      <c r="Y70" s="638"/>
      <c r="Z70" s="638"/>
      <c r="AA70" s="638"/>
      <c r="AB70" s="638"/>
      <c r="AC70" s="638"/>
      <c r="AD70" s="637"/>
    </row>
    <row r="71" spans="1:32" s="701" customFormat="1" ht="19.5" customHeight="1">
      <c r="A71" s="700"/>
      <c r="B71" s="728"/>
      <c r="C71" s="1368" t="s">
        <v>235</v>
      </c>
      <c r="D71" s="1369"/>
      <c r="E71" s="1369"/>
      <c r="F71" s="1369"/>
      <c r="G71" s="636"/>
      <c r="H71" s="635"/>
      <c r="I71" s="635"/>
      <c r="J71" s="635"/>
      <c r="K71" s="771"/>
      <c r="L71" s="635"/>
      <c r="M71" s="635"/>
      <c r="N71" s="635"/>
      <c r="O71" s="635"/>
      <c r="P71" s="635"/>
      <c r="Q71" s="635"/>
      <c r="R71" s="635"/>
      <c r="S71" s="635"/>
      <c r="T71" s="635"/>
      <c r="U71" s="635"/>
      <c r="V71" s="635"/>
      <c r="W71" s="635"/>
      <c r="X71" s="635"/>
      <c r="Y71" s="635"/>
      <c r="Z71" s="635"/>
      <c r="AA71" s="635"/>
      <c r="AB71" s="635"/>
      <c r="AC71" s="635"/>
      <c r="AD71" s="634"/>
      <c r="AF71" s="719"/>
    </row>
    <row r="72" spans="1:32" s="701" customFormat="1" ht="19.5" customHeight="1">
      <c r="A72" s="700"/>
      <c r="B72" s="1351" t="s">
        <v>808</v>
      </c>
      <c r="C72" s="1352"/>
      <c r="D72" s="1352"/>
      <c r="E72" s="1352"/>
      <c r="F72" s="1352"/>
      <c r="G72" s="633"/>
      <c r="H72" s="631"/>
      <c r="I72" s="631"/>
      <c r="J72" s="631"/>
      <c r="K72" s="769"/>
      <c r="L72" s="631"/>
      <c r="M72" s="631"/>
      <c r="N72" s="631"/>
      <c r="O72" s="631"/>
      <c r="P72" s="631"/>
      <c r="Q72" s="631"/>
      <c r="R72" s="631"/>
      <c r="S72" s="631"/>
      <c r="T72" s="631"/>
      <c r="U72" s="631"/>
      <c r="V72" s="631"/>
      <c r="W72" s="631"/>
      <c r="X72" s="631"/>
      <c r="Y72" s="631"/>
      <c r="Z72" s="631"/>
      <c r="AA72" s="631"/>
      <c r="AB72" s="631"/>
      <c r="AC72" s="631"/>
      <c r="AD72" s="630"/>
    </row>
    <row r="73" spans="1:32" s="701" customFormat="1" ht="19.5" customHeight="1">
      <c r="A73" s="700"/>
      <c r="B73" s="1063" t="s">
        <v>807</v>
      </c>
      <c r="C73" s="1054"/>
      <c r="D73" s="1054"/>
      <c r="E73" s="1054"/>
      <c r="F73" s="1054"/>
      <c r="G73" s="633"/>
      <c r="H73" s="631"/>
      <c r="I73" s="631"/>
      <c r="J73" s="631"/>
      <c r="K73" s="769"/>
      <c r="L73" s="631"/>
      <c r="M73" s="631"/>
      <c r="N73" s="631"/>
      <c r="O73" s="631"/>
      <c r="P73" s="631"/>
      <c r="Q73" s="631"/>
      <c r="R73" s="631"/>
      <c r="S73" s="631"/>
      <c r="T73" s="631"/>
      <c r="U73" s="631"/>
      <c r="V73" s="631"/>
      <c r="W73" s="631"/>
      <c r="X73" s="631"/>
      <c r="Y73" s="631"/>
      <c r="Z73" s="631"/>
      <c r="AA73" s="631"/>
      <c r="AB73" s="631"/>
      <c r="AC73" s="631"/>
      <c r="AD73" s="630"/>
    </row>
    <row r="74" spans="1:32" s="701" customFormat="1" ht="19.5" customHeight="1" thickBot="1">
      <c r="A74" s="700"/>
      <c r="B74" s="729" t="s">
        <v>806</v>
      </c>
      <c r="C74" s="1057"/>
      <c r="D74" s="1057"/>
      <c r="E74" s="1057"/>
      <c r="F74" s="1057"/>
      <c r="G74" s="629"/>
      <c r="H74" s="628"/>
      <c r="I74" s="628"/>
      <c r="J74" s="628"/>
      <c r="K74" s="766"/>
      <c r="L74" s="628"/>
      <c r="M74" s="628"/>
      <c r="N74" s="628"/>
      <c r="O74" s="628"/>
      <c r="P74" s="628"/>
      <c r="Q74" s="628"/>
      <c r="R74" s="628"/>
      <c r="S74" s="628"/>
      <c r="T74" s="628"/>
      <c r="U74" s="628"/>
      <c r="V74" s="628"/>
      <c r="W74" s="628"/>
      <c r="X74" s="628"/>
      <c r="Y74" s="628"/>
      <c r="Z74" s="628"/>
      <c r="AA74" s="628"/>
      <c r="AB74" s="628"/>
      <c r="AC74" s="628"/>
      <c r="AD74" s="627"/>
    </row>
    <row r="75" spans="1:32" s="701" customFormat="1" ht="8.1999999999999993" customHeight="1">
      <c r="B75" s="719"/>
      <c r="C75" s="719"/>
      <c r="D75" s="719"/>
      <c r="E75" s="719"/>
      <c r="F75" s="719"/>
      <c r="G75" s="719"/>
      <c r="H75" s="719"/>
      <c r="I75" s="719"/>
      <c r="J75" s="719"/>
      <c r="K75" s="719"/>
      <c r="L75" s="719"/>
      <c r="M75" s="719"/>
      <c r="N75" s="719"/>
      <c r="O75" s="719"/>
      <c r="P75" s="719"/>
      <c r="Q75" s="719"/>
      <c r="R75" s="719"/>
      <c r="S75" s="719"/>
      <c r="T75" s="719"/>
      <c r="U75" s="719"/>
      <c r="V75" s="719"/>
      <c r="W75" s="719"/>
      <c r="X75" s="719"/>
      <c r="Y75" s="719"/>
      <c r="Z75" s="719"/>
      <c r="AA75" s="719"/>
      <c r="AB75" s="719"/>
      <c r="AC75" s="719"/>
      <c r="AD75" s="719"/>
      <c r="AF75" s="719"/>
    </row>
    <row r="76" spans="1:32" s="730" customFormat="1" ht="14.25" customHeight="1">
      <c r="B76" s="892" t="s">
        <v>169</v>
      </c>
      <c r="C76" s="893" t="s">
        <v>236</v>
      </c>
      <c r="D76" s="893"/>
      <c r="E76" s="893"/>
      <c r="F76" s="731"/>
      <c r="G76" s="731"/>
      <c r="H76" s="731"/>
      <c r="I76" s="731"/>
      <c r="J76" s="731"/>
      <c r="K76" s="731"/>
      <c r="L76" s="731"/>
      <c r="M76" s="731"/>
      <c r="N76" s="731"/>
      <c r="O76" s="731"/>
      <c r="P76" s="731"/>
      <c r="Q76" s="731"/>
      <c r="R76" s="731"/>
      <c r="S76" s="731"/>
      <c r="T76" s="731"/>
      <c r="U76" s="731"/>
      <c r="V76" s="731"/>
      <c r="W76" s="731"/>
      <c r="X76" s="731"/>
      <c r="Y76" s="731"/>
      <c r="Z76" s="731"/>
      <c r="AA76" s="731"/>
      <c r="AB76" s="731"/>
      <c r="AC76" s="731"/>
      <c r="AD76" s="731"/>
      <c r="AF76" s="731"/>
    </row>
    <row r="77" spans="1:32" s="730" customFormat="1" ht="14.25" customHeight="1">
      <c r="B77" s="892" t="s">
        <v>170</v>
      </c>
      <c r="C77" s="892" t="s">
        <v>247</v>
      </c>
      <c r="D77" s="894"/>
      <c r="E77" s="894"/>
      <c r="F77" s="1081"/>
      <c r="G77" s="1081"/>
      <c r="H77" s="1081"/>
      <c r="I77" s="1081"/>
      <c r="J77" s="1081"/>
      <c r="K77" s="1081"/>
      <c r="L77" s="1081"/>
      <c r="M77" s="1081"/>
      <c r="N77" s="1081"/>
      <c r="O77" s="1081"/>
      <c r="P77" s="1081"/>
      <c r="Q77" s="1081"/>
      <c r="R77" s="1081"/>
      <c r="S77" s="1081"/>
      <c r="T77" s="1081"/>
      <c r="U77" s="1081"/>
      <c r="V77" s="1081"/>
      <c r="W77" s="1081"/>
      <c r="X77" s="1081"/>
      <c r="Y77" s="1081"/>
      <c r="Z77" s="1081"/>
      <c r="AA77" s="1081"/>
      <c r="AB77" s="1081"/>
      <c r="AC77" s="1081"/>
      <c r="AD77" s="1081"/>
      <c r="AF77" s="1081"/>
    </row>
    <row r="78" spans="1:32" s="730" customFormat="1" ht="14.25" customHeight="1">
      <c r="B78" s="892" t="s">
        <v>74</v>
      </c>
      <c r="C78" s="892" t="s">
        <v>248</v>
      </c>
      <c r="D78" s="894"/>
      <c r="E78" s="894"/>
      <c r="F78" s="1081"/>
      <c r="G78" s="1081"/>
      <c r="H78" s="1081"/>
      <c r="I78" s="1081"/>
      <c r="J78" s="1081"/>
      <c r="K78" s="1081"/>
      <c r="L78" s="1081"/>
      <c r="M78" s="1081"/>
      <c r="N78" s="1081"/>
      <c r="O78" s="1081"/>
      <c r="P78" s="1081"/>
      <c r="Q78" s="1081"/>
      <c r="R78" s="1081"/>
      <c r="S78" s="1081"/>
      <c r="T78" s="1081"/>
      <c r="U78" s="1081"/>
      <c r="V78" s="1081"/>
      <c r="W78" s="1081"/>
      <c r="X78" s="1081"/>
      <c r="Y78" s="1081"/>
      <c r="Z78" s="1081"/>
      <c r="AA78" s="1081"/>
      <c r="AB78" s="1081"/>
      <c r="AC78" s="1081"/>
      <c r="AD78" s="1081"/>
      <c r="AF78" s="1081"/>
    </row>
    <row r="79" spans="1:32" s="730" customFormat="1" ht="14.25" customHeight="1">
      <c r="B79" s="892" t="s">
        <v>71</v>
      </c>
      <c r="C79" s="893" t="s">
        <v>805</v>
      </c>
      <c r="D79" s="894"/>
      <c r="E79" s="894"/>
      <c r="F79" s="1081"/>
      <c r="G79" s="1081"/>
      <c r="H79" s="1081"/>
      <c r="I79" s="1081"/>
      <c r="J79" s="1081"/>
      <c r="K79" s="1081"/>
      <c r="L79" s="1081"/>
      <c r="M79" s="1081"/>
      <c r="N79" s="1081"/>
      <c r="O79" s="1081"/>
      <c r="P79" s="1081"/>
      <c r="Q79" s="1081"/>
      <c r="R79" s="1081"/>
      <c r="S79" s="1081"/>
      <c r="T79" s="1081"/>
      <c r="U79" s="1081"/>
      <c r="V79" s="1081"/>
      <c r="W79" s="1081"/>
      <c r="X79" s="1081"/>
      <c r="Y79" s="1081"/>
      <c r="Z79" s="1081"/>
      <c r="AA79" s="1081"/>
      <c r="AB79" s="1081"/>
      <c r="AC79" s="1081"/>
      <c r="AD79" s="1081"/>
      <c r="AF79" s="1081"/>
    </row>
    <row r="80" spans="1:32" s="730" customFormat="1" ht="14.25" customHeight="1">
      <c r="B80" s="892" t="s">
        <v>205</v>
      </c>
      <c r="C80" s="895" t="s">
        <v>945</v>
      </c>
      <c r="D80" s="895"/>
      <c r="E80" s="895"/>
      <c r="F80" s="732"/>
      <c r="G80" s="732"/>
      <c r="H80" s="732"/>
      <c r="I80" s="732"/>
      <c r="J80" s="732"/>
      <c r="K80" s="732"/>
      <c r="L80" s="732"/>
      <c r="M80" s="732"/>
      <c r="N80" s="732"/>
      <c r="O80" s="732"/>
      <c r="P80" s="732"/>
      <c r="Q80" s="732"/>
      <c r="R80" s="732"/>
      <c r="S80" s="732"/>
      <c r="T80" s="732"/>
      <c r="U80" s="732"/>
      <c r="V80" s="732"/>
      <c r="W80" s="732"/>
      <c r="X80" s="732"/>
      <c r="Y80" s="732"/>
      <c r="Z80" s="732"/>
      <c r="AA80" s="732"/>
      <c r="AB80" s="732"/>
      <c r="AC80" s="732"/>
      <c r="AD80" s="732"/>
      <c r="AF80" s="732"/>
    </row>
    <row r="81" spans="1:30" s="256" customFormat="1" ht="14.25" customHeight="1" thickBot="1">
      <c r="A81" s="576"/>
      <c r="B81" s="892" t="s">
        <v>79</v>
      </c>
      <c r="C81" s="896" t="s">
        <v>870</v>
      </c>
      <c r="D81" s="895"/>
      <c r="E81" s="897"/>
    </row>
    <row r="82" spans="1:30" s="256" customFormat="1" ht="14.25" customHeight="1">
      <c r="A82" s="602"/>
      <c r="B82" s="602"/>
      <c r="C82" s="602"/>
      <c r="AA82" s="1345" t="s">
        <v>168</v>
      </c>
      <c r="AB82" s="1346"/>
      <c r="AC82" s="1346"/>
      <c r="AD82" s="1347"/>
    </row>
    <row r="83" spans="1:30" s="256" customFormat="1" ht="14.25" customHeight="1" thickBot="1">
      <c r="AA83" s="1348"/>
      <c r="AB83" s="1349"/>
      <c r="AC83" s="1349"/>
      <c r="AD83" s="1350"/>
    </row>
    <row r="84" spans="1:30" s="256" customFormat="1" ht="8.1999999999999993" customHeight="1"/>
  </sheetData>
  <customSheetViews>
    <customSheetView guid="{AA2843CF-4410-49C5-BE8D-11B5E515E501}" scale="50" showPageBreaks="1" showGridLines="0" fitToPage="1" view="pageBreakPreview">
      <selection activeCell="F28" sqref="F28"/>
      <pageMargins left="0.59055118110236227" right="0.47244094488188981" top="0.59055118110236227" bottom="0.39370078740157483" header="0.51181102362204722" footer="0.39370078740157483"/>
      <printOptions horizontalCentered="1"/>
      <pageSetup paperSize="8" scale="48" orientation="landscape" horizontalDpi="300" verticalDpi="300"/>
      <headerFooter alignWithMargins="0"/>
    </customSheetView>
    <customSheetView guid="{E8BE075C-7DFB-4544-AC90-63F76E05B336}" scale="85" showPageBreaks="1" showGridLines="0" fitToPage="1" view="pageBreakPreview">
      <selection activeCell="F28" sqref="F28"/>
      <pageMargins left="0.59055118110236227" right="0.47244094488188981" top="0.59055118110236227" bottom="0.39370078740157483" header="0.51181102362204722" footer="0.39370078740157483"/>
      <printOptions horizontalCentered="1"/>
      <pageSetup paperSize="8" scale="48" orientation="landscape" horizontalDpi="300" verticalDpi="300"/>
      <headerFooter alignWithMargins="0"/>
    </customSheetView>
  </customSheetViews>
  <mergeCells count="54">
    <mergeCell ref="AF6:AF7"/>
    <mergeCell ref="C8:F8"/>
    <mergeCell ref="D14:F14"/>
    <mergeCell ref="B3:AD3"/>
    <mergeCell ref="B6:F7"/>
    <mergeCell ref="G6:K6"/>
    <mergeCell ref="L6:AD6"/>
    <mergeCell ref="D9:F9"/>
    <mergeCell ref="D10:F10"/>
    <mergeCell ref="D11:F11"/>
    <mergeCell ref="E12:F12"/>
    <mergeCell ref="E13:F13"/>
    <mergeCell ref="C34:F34"/>
    <mergeCell ref="D15:F15"/>
    <mergeCell ref="D16:F16"/>
    <mergeCell ref="D17:F17"/>
    <mergeCell ref="D18:F18"/>
    <mergeCell ref="C19:F19"/>
    <mergeCell ref="D20:F20"/>
    <mergeCell ref="D21:F21"/>
    <mergeCell ref="C30:F30"/>
    <mergeCell ref="C31:F31"/>
    <mergeCell ref="D32:F32"/>
    <mergeCell ref="C33:F33"/>
    <mergeCell ref="C35:F35"/>
    <mergeCell ref="C36:F36"/>
    <mergeCell ref="C37:F37"/>
    <mergeCell ref="C38:F38"/>
    <mergeCell ref="C39:F39"/>
    <mergeCell ref="D56:F56"/>
    <mergeCell ref="G42:K42"/>
    <mergeCell ref="L42:AD42"/>
    <mergeCell ref="AF42:AF43"/>
    <mergeCell ref="B44:F44"/>
    <mergeCell ref="D45:F45"/>
    <mergeCell ref="D47:F47"/>
    <mergeCell ref="B42:F43"/>
    <mergeCell ref="D49:F49"/>
    <mergeCell ref="D50:F50"/>
    <mergeCell ref="B51:F51"/>
    <mergeCell ref="D52:F52"/>
    <mergeCell ref="D55:F55"/>
    <mergeCell ref="AA82:AD83"/>
    <mergeCell ref="B57:F57"/>
    <mergeCell ref="B60:F60"/>
    <mergeCell ref="B61:F61"/>
    <mergeCell ref="B62:F62"/>
    <mergeCell ref="B65:F66"/>
    <mergeCell ref="G65:K65"/>
    <mergeCell ref="L65:AD65"/>
    <mergeCell ref="B67:F67"/>
    <mergeCell ref="B70:F70"/>
    <mergeCell ref="C71:F71"/>
    <mergeCell ref="B72:F72"/>
  </mergeCells>
  <phoneticPr fontId="7"/>
  <printOptions horizontalCentered="1"/>
  <pageMargins left="0.59055118110236227" right="0.47244094488188981" top="0.59055118110236227" bottom="0.39370078740157483" header="0.51181102362204722" footer="0.39370078740157483"/>
  <pageSetup paperSize="8" scale="48"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19</vt:i4>
      </vt:variant>
    </vt:vector>
  </HeadingPairs>
  <TitlesOfParts>
    <vt:vector size="41" baseType="lpstr">
      <vt:lpstr>表紙</vt:lpstr>
      <vt:lpstr>提案書提出資料一覧表</vt:lpstr>
      <vt:lpstr>様式第1号</vt:lpstr>
      <vt:lpstr>様式第11号-2</vt:lpstr>
      <vt:lpstr>様式第13号-1~2</vt:lpstr>
      <vt:lpstr>様式第14号（別紙1）</vt:lpstr>
      <vt:lpstr>様式第14号（別紙2）</vt:lpstr>
      <vt:lpstr>様式第14号（別紙3）</vt:lpstr>
      <vt:lpstr>様式第14号（別紙4）</vt:lpstr>
      <vt:lpstr>様式第14号（別紙5）</vt:lpstr>
      <vt:lpstr>様式第14号（別紙6）</vt:lpstr>
      <vt:lpstr>様式第14号（別紙7）</vt:lpstr>
      <vt:lpstr>様式15号-1-1（別紙1）</vt:lpstr>
      <vt:lpstr>様式第15号1-4（別紙1）</vt:lpstr>
      <vt:lpstr>様式第15号-1-4（別紙2）</vt:lpstr>
      <vt:lpstr>様式第15号-1-5（別紙1）</vt:lpstr>
      <vt:lpstr>様式15号-2-2（別紙1）</vt:lpstr>
      <vt:lpstr>様式15号-2-6（別紙1）</vt:lpstr>
      <vt:lpstr>様式第15号-3-1（別紙1）</vt:lpstr>
      <vt:lpstr>様式第15号-3-1（別紙２）</vt:lpstr>
      <vt:lpstr>様式第15号-3-2（別紙1）</vt:lpstr>
      <vt:lpstr>様式第15号-3-2（別紙2）</vt:lpstr>
      <vt:lpstr>提案書提出資料一覧表!Print_Area</vt:lpstr>
      <vt:lpstr>表紙!Print_Area</vt:lpstr>
      <vt:lpstr>'様式15号-1-1（別紙1）'!Print_Area</vt:lpstr>
      <vt:lpstr>'様式15号-2-6（別紙1）'!Print_Area</vt:lpstr>
      <vt:lpstr>'様式第11号-2'!Print_Area</vt:lpstr>
      <vt:lpstr>'様式第13号-1~2'!Print_Area</vt:lpstr>
      <vt:lpstr>'様式第14号（別紙1）'!Print_Area</vt:lpstr>
      <vt:lpstr>'様式第14号（別紙2）'!Print_Area</vt:lpstr>
      <vt:lpstr>'様式第14号（別紙3）'!Print_Area</vt:lpstr>
      <vt:lpstr>'様式第14号（別紙5）'!Print_Area</vt:lpstr>
      <vt:lpstr>'様式第14号（別紙6）'!Print_Area</vt:lpstr>
      <vt:lpstr>'様式第14号（別紙7）'!Print_Area</vt:lpstr>
      <vt:lpstr>'様式第15号1-4（別紙1）'!Print_Area</vt:lpstr>
      <vt:lpstr>'様式第15号-1-4（別紙2）'!Print_Area</vt:lpstr>
      <vt:lpstr>'様式第15号-1-5（別紙1）'!Print_Area</vt:lpstr>
      <vt:lpstr>'様式第15号-3-1（別紙1）'!Print_Area</vt:lpstr>
      <vt:lpstr>'様式第15号-3-2（別紙1）'!Print_Area</vt:lpstr>
      <vt:lpstr>'様式第15号-3-2（別紙2）'!Print_Area</vt:lpstr>
      <vt:lpstr>様式第1号!Print_Area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大分市(6/30)</cp:lastModifiedBy>
  <cp:lastPrinted>2022-06-09T11:18:07Z</cp:lastPrinted>
  <dcterms:created xsi:type="dcterms:W3CDTF">2015-05-10T10:37:30Z</dcterms:created>
  <dcterms:modified xsi:type="dcterms:W3CDTF">2022-06-30T07:31:32Z</dcterms:modified>
</cp:coreProperties>
</file>