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7605" activeTab="0"/>
  </bookViews>
  <sheets>
    <sheet name="明細" sheetId="1" r:id="rId1"/>
    <sheet name="明細マニュアル" sheetId="2" r:id="rId2"/>
  </sheets>
  <definedNames>
    <definedName name="chiiki2" localSheetId="1">'明細マニュアル'!$CE$27:$CI$36</definedName>
    <definedName name="chiiki2">'明細'!$CE$27:$CI$36</definedName>
    <definedName name="_xlnm.Print_Area" localSheetId="0">'明細'!$A$1:$CB$62</definedName>
    <definedName name="_xlnm.Print_Area" localSheetId="1">'明細マニュアル'!$A$1:$CB$62</definedName>
  </definedNames>
  <calcPr fullCalcOnLoad="1"/>
</workbook>
</file>

<file path=xl/sharedStrings.xml><?xml version="1.0" encoding="utf-8"?>
<sst xmlns="http://schemas.openxmlformats.org/spreadsheetml/2006/main" count="405" uniqueCount="146">
  <si>
    <t>（様式第六）</t>
  </si>
  <si>
    <t>地域生活支援事業明細書</t>
  </si>
  <si>
    <t>（移動支援、地域活動センター、日中一時支援、タイムケア、入浴サービス、生活サポート　）</t>
  </si>
  <si>
    <t>市町村番号</t>
  </si>
  <si>
    <t>年</t>
  </si>
  <si>
    <t>月分</t>
  </si>
  <si>
    <t>助成自治体番号</t>
  </si>
  <si>
    <t>請求事業者</t>
  </si>
  <si>
    <t>指定事業所番号</t>
  </si>
  <si>
    <t>受給者証番号</t>
  </si>
  <si>
    <t>事業者及び
その事業所
の名称</t>
  </si>
  <si>
    <t>支給決定障害者等</t>
  </si>
  <si>
    <t>氏名</t>
  </si>
  <si>
    <t>支給決定に係る</t>
  </si>
  <si>
    <t>地域区分</t>
  </si>
  <si>
    <t>障害児氏名</t>
  </si>
  <si>
    <t>就労継続支援Ａ型事業者負担減免措置実施</t>
  </si>
  <si>
    <t>利用者負担上限月額　①</t>
  </si>
  <si>
    <t>就労継続支援Ａ型減免対象者</t>
  </si>
  <si>
    <t>－</t>
  </si>
  <si>
    <t>利用者負担上限額
管理事業所</t>
  </si>
  <si>
    <t>管理結果</t>
  </si>
  <si>
    <t>管理結果額</t>
  </si>
  <si>
    <t>事業所名称</t>
  </si>
  <si>
    <t>サービス
種別</t>
  </si>
  <si>
    <t>開始年月日</t>
  </si>
  <si>
    <t>月</t>
  </si>
  <si>
    <t>日</t>
  </si>
  <si>
    <t>終了年月日</t>
  </si>
  <si>
    <t>利用日数</t>
  </si>
  <si>
    <t>入院日数</t>
  </si>
  <si>
    <t>自己負担用単位</t>
  </si>
  <si>
    <t>サービス内容</t>
  </si>
  <si>
    <t>種類</t>
  </si>
  <si>
    <t>コード</t>
  </si>
  <si>
    <t>単位</t>
  </si>
  <si>
    <t>単位数</t>
  </si>
  <si>
    <t>サービス単位数</t>
  </si>
  <si>
    <t>給付費明細欄</t>
  </si>
  <si>
    <t>サービスコード</t>
  </si>
  <si>
    <t>回数</t>
  </si>
  <si>
    <t>摘要</t>
  </si>
  <si>
    <t>　</t>
  </si>
  <si>
    <t xml:space="preserve">  </t>
  </si>
  <si>
    <t>訪問入浴</t>
  </si>
  <si>
    <t>地域活動支援センター4H以下</t>
  </si>
  <si>
    <t>02</t>
  </si>
  <si>
    <t>1111</t>
  </si>
  <si>
    <t>1行目</t>
  </si>
  <si>
    <t>施設入浴</t>
  </si>
  <si>
    <t>地域活動支援センター4H超6H以下</t>
  </si>
  <si>
    <t>1112</t>
  </si>
  <si>
    <t>2行目</t>
  </si>
  <si>
    <t>地域活動支援センター6H超</t>
  </si>
  <si>
    <t>1113</t>
  </si>
  <si>
    <t>3行目</t>
  </si>
  <si>
    <t>地域活動支援センター食事提供体制加算</t>
  </si>
  <si>
    <t>5040</t>
  </si>
  <si>
    <t>4行目</t>
  </si>
  <si>
    <t>地域活動支援センター送迎加算</t>
  </si>
  <si>
    <t>5080</t>
  </si>
  <si>
    <t>5行目</t>
  </si>
  <si>
    <t>地域活動支援センター入浴加算</t>
  </si>
  <si>
    <t>5030</t>
  </si>
  <si>
    <t>6行目</t>
  </si>
  <si>
    <t>地域活動支援センターⅢ型</t>
  </si>
  <si>
    <t>04</t>
  </si>
  <si>
    <t>7行目</t>
  </si>
  <si>
    <t>06</t>
  </si>
  <si>
    <t>8行目</t>
  </si>
  <si>
    <t>9行目</t>
  </si>
  <si>
    <t>10行目</t>
  </si>
  <si>
    <t>11行目</t>
  </si>
  <si>
    <t>12行目</t>
  </si>
  <si>
    <t>請求額集計欄</t>
  </si>
  <si>
    <t>サービス種類コード</t>
  </si>
  <si>
    <t>入浴サービス</t>
  </si>
  <si>
    <t>合計</t>
  </si>
  <si>
    <t>サービス利用日数</t>
  </si>
  <si>
    <t>給付単位数</t>
  </si>
  <si>
    <t>単位数単価</t>
  </si>
  <si>
    <t>0</t>
  </si>
  <si>
    <t>．0</t>
  </si>
  <si>
    <t>円/単位</t>
  </si>
  <si>
    <t>給付率</t>
  </si>
  <si>
    <t>／１００</t>
  </si>
  <si>
    <t>総費用額</t>
  </si>
  <si>
    <t>給付率に
基づく</t>
  </si>
  <si>
    <t>請求額</t>
  </si>
  <si>
    <t>利用者負担額②</t>
  </si>
  <si>
    <t>上限月額調整(①②の内少ない数)</t>
  </si>
  <si>
    <t>A型減免</t>
  </si>
  <si>
    <t>事業者減免額</t>
  </si>
  <si>
    <t>減免後利用者負担額</t>
  </si>
  <si>
    <t>調整後利用者負担額</t>
  </si>
  <si>
    <t>上限額管理後利用者負担額</t>
  </si>
  <si>
    <t>決定利用者負担額</t>
  </si>
  <si>
    <t>給付費</t>
  </si>
  <si>
    <t>特別対策費</t>
  </si>
  <si>
    <t>自治体助成分請求額</t>
  </si>
  <si>
    <t>特定障害者特別給付費</t>
  </si>
  <si>
    <t>算定日額</t>
  </si>
  <si>
    <t>日数</t>
  </si>
  <si>
    <t>給付費請求額</t>
  </si>
  <si>
    <t>実費算定額</t>
  </si>
  <si>
    <t>枚中</t>
  </si>
  <si>
    <t>枚目</t>
  </si>
  <si>
    <t>○○○○○○○
    ○○○○○○</t>
  </si>
  <si>
    <t>地域活動支援</t>
  </si>
  <si>
    <t>決定利用者負担額(S55)のセット方法は以下の仕組みとなっています。</t>
  </si>
  <si>
    <t>移動グループ4人10H以下</t>
  </si>
  <si>
    <t>01</t>
  </si>
  <si>
    <t>1520</t>
  </si>
  <si>
    <t>移動グループ4人11H以下</t>
  </si>
  <si>
    <t>1521</t>
  </si>
  <si>
    <t>・・・・　</t>
  </si>
  <si>
    <t>管理結果額の初期値は空白</t>
  </si>
  <si>
    <t>移動グループ4人12H以下</t>
  </si>
  <si>
    <t>1522</t>
  </si>
  <si>
    <t>移動グループ5人以上1H以下</t>
  </si>
  <si>
    <t>1611</t>
  </si>
  <si>
    <t>移動グループ5人以上2H以下</t>
  </si>
  <si>
    <t>1612</t>
  </si>
  <si>
    <t>移動グループ5人以上3H以下</t>
  </si>
  <si>
    <t>1613</t>
  </si>
  <si>
    <t>移動グループ5人以上4H以下</t>
  </si>
  <si>
    <t>1614</t>
  </si>
  <si>
    <t>移動グループ5人以上5H以下</t>
  </si>
  <si>
    <t>1615</t>
  </si>
  <si>
    <t>移動グループ5人以上6H以下</t>
  </si>
  <si>
    <t>1616</t>
  </si>
  <si>
    <t>・・・・</t>
  </si>
  <si>
    <t>調整後利用者負担額の初期値は空白</t>
  </si>
  <si>
    <t>移動グループ5人以上7H以下</t>
  </si>
  <si>
    <t>1617</t>
  </si>
  <si>
    <t>移動グループ5人以上8H以下</t>
  </si>
  <si>
    <t>1618</t>
  </si>
  <si>
    <t>移動グループ5人以上9H以下</t>
  </si>
  <si>
    <t>1619</t>
  </si>
  <si>
    <t>移動グループ5人以上10H以下</t>
  </si>
  <si>
    <t>1620</t>
  </si>
  <si>
    <t>移動グループ5人以上11H以下</t>
  </si>
  <si>
    <t>1621</t>
  </si>
  <si>
    <t>移動グループ5人以上12H以下</t>
  </si>
  <si>
    <t>1622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</si>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</sst>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</numFmts>
  <fonts count="45">
    <font>
      <sz val="11"/>
      <name val="ＭＳ Ｐゴシック"/>
      <family val="3"/>
    </font>
    <font>
      <sz val="10"/>
      <name val="Arial"/>
      <family val="2"/>
    </font>
    <font>
      <sz val="10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 diagonalUp="1"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Up="1"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 diagonalUp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341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left" vertical="center" shrinkToFit="1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 shrinkToFit="1"/>
      <protection locked="0"/>
    </xf>
    <xf numFmtId="0" fontId="0" fillId="0" borderId="15" xfId="0" applyFont="1" applyBorder="1" applyAlignment="1">
      <alignment vertical="center" shrinkToFit="1"/>
    </xf>
    <xf numFmtId="49" fontId="0" fillId="0" borderId="15" xfId="0" applyNumberFormat="1" applyFont="1" applyBorder="1" applyAlignment="1">
      <alignment horizontal="center" vertical="center"/>
    </xf>
    <xf numFmtId="38" fontId="0" fillId="0" borderId="15" xfId="48" applyFont="1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distributed" vertical="center"/>
      <protection locked="0"/>
    </xf>
    <xf numFmtId="0" fontId="2" fillId="33" borderId="0" xfId="0" applyFont="1" applyFill="1" applyBorder="1" applyAlignment="1" applyProtection="1">
      <alignment horizontal="center" vertical="center" textRotation="255"/>
      <protection locked="0"/>
    </xf>
    <xf numFmtId="0" fontId="4" fillId="33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Border="1" applyAlignment="1" applyProtection="1">
      <alignment horizontal="left" vertical="center" shrinkToFit="1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 shrinkToFit="1"/>
      <protection locked="0"/>
    </xf>
    <xf numFmtId="0" fontId="2" fillId="33" borderId="15" xfId="0" applyFont="1" applyFill="1" applyBorder="1" applyAlignment="1" applyProtection="1">
      <alignment vertical="center"/>
      <protection locked="0"/>
    </xf>
    <xf numFmtId="0" fontId="2" fillId="33" borderId="17" xfId="0" applyFont="1" applyFill="1" applyBorder="1" applyAlignment="1" applyProtection="1">
      <alignment vertical="center"/>
      <protection locked="0"/>
    </xf>
    <xf numFmtId="0" fontId="2" fillId="33" borderId="18" xfId="0" applyFont="1" applyFill="1" applyBorder="1" applyAlignment="1" applyProtection="1">
      <alignment vertical="center"/>
      <protection locked="0"/>
    </xf>
    <xf numFmtId="0" fontId="2" fillId="33" borderId="19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 shrinkToFit="1"/>
      <protection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31" xfId="60" applyFont="1" applyFill="1" applyBorder="1" applyAlignment="1" applyProtection="1">
      <alignment horizontal="center" vertical="center"/>
      <protection locked="0"/>
    </xf>
    <xf numFmtId="0" fontId="9" fillId="0" borderId="32" xfId="6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38" fontId="9" fillId="0" borderId="29" xfId="0" applyNumberFormat="1" applyFont="1" applyFill="1" applyBorder="1" applyAlignment="1" applyProtection="1">
      <alignment horizontal="right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9" fillId="0" borderId="34" xfId="6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38" fontId="9" fillId="0" borderId="20" xfId="48" applyFont="1" applyFill="1" applyBorder="1" applyAlignment="1" applyProtection="1">
      <alignment horizontal="right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38" fontId="9" fillId="0" borderId="29" xfId="48" applyFont="1" applyFill="1" applyBorder="1" applyAlignment="1" applyProtection="1">
      <alignment horizontal="right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2" xfId="60" applyFont="1" applyFill="1" applyBorder="1" applyAlignment="1" applyProtection="1">
      <alignment horizontal="center" vertical="center"/>
      <protection locked="0"/>
    </xf>
    <xf numFmtId="0" fontId="9" fillId="0" borderId="23" xfId="6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right" vertical="center"/>
      <protection/>
    </xf>
    <xf numFmtId="0" fontId="9" fillId="0" borderId="21" xfId="6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20" xfId="60" applyFont="1" applyFill="1" applyBorder="1" applyAlignment="1" applyProtection="1">
      <alignment horizontal="right" vertical="center"/>
      <protection/>
    </xf>
    <xf numFmtId="38" fontId="9" fillId="0" borderId="40" xfId="48" applyFont="1" applyFill="1" applyBorder="1" applyAlignment="1" applyProtection="1">
      <alignment horizontal="right" vertical="center"/>
      <protection locked="0"/>
    </xf>
    <xf numFmtId="0" fontId="6" fillId="0" borderId="41" xfId="0" applyFont="1" applyFill="1" applyBorder="1" applyAlignment="1" applyProtection="1">
      <alignment horizontal="center" vertical="center" shrinkToFit="1"/>
      <protection locked="0"/>
    </xf>
    <xf numFmtId="0" fontId="9" fillId="0" borderId="20" xfId="60" applyFont="1" applyFill="1" applyBorder="1" applyAlignment="1" applyProtection="1">
      <alignment horizontal="right" vertical="center"/>
      <protection locked="0"/>
    </xf>
    <xf numFmtId="0" fontId="9" fillId="0" borderId="26" xfId="60" applyFont="1" applyFill="1" applyBorder="1" applyAlignment="1" applyProtection="1">
      <alignment horizontal="center" vertical="center"/>
      <protection locked="0"/>
    </xf>
    <xf numFmtId="0" fontId="9" fillId="0" borderId="24" xfId="60" applyFont="1" applyFill="1" applyBorder="1" applyAlignment="1" applyProtection="1">
      <alignment horizontal="center" vertical="center"/>
      <protection locked="0"/>
    </xf>
    <xf numFmtId="0" fontId="9" fillId="0" borderId="25" xfId="60" applyFont="1" applyFill="1" applyBorder="1" applyAlignment="1" applyProtection="1">
      <alignment horizontal="center" vertical="center"/>
      <protection locked="0"/>
    </xf>
    <xf numFmtId="0" fontId="9" fillId="0" borderId="38" xfId="60" applyFont="1" applyFill="1" applyBorder="1" applyAlignment="1" applyProtection="1">
      <alignment horizontal="center" vertical="center"/>
      <protection locked="0"/>
    </xf>
    <xf numFmtId="0" fontId="9" fillId="0" borderId="35" xfId="6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9" fillId="0" borderId="26" xfId="60" applyFont="1" applyFill="1" applyBorder="1" applyAlignment="1" applyProtection="1">
      <alignment horizontal="center" vertical="center"/>
      <protection/>
    </xf>
    <xf numFmtId="0" fontId="9" fillId="0" borderId="24" xfId="60" applyFont="1" applyFill="1" applyBorder="1" applyAlignment="1" applyProtection="1">
      <alignment horizontal="center" vertical="center"/>
      <protection/>
    </xf>
    <xf numFmtId="0" fontId="9" fillId="0" borderId="25" xfId="60" applyFont="1" applyFill="1" applyBorder="1" applyAlignment="1" applyProtection="1">
      <alignment horizontal="center" vertical="center"/>
      <protection/>
    </xf>
    <xf numFmtId="0" fontId="9" fillId="0" borderId="37" xfId="60" applyFont="1" applyFill="1" applyBorder="1" applyAlignment="1" applyProtection="1">
      <alignment horizontal="center" vertical="center"/>
      <protection locked="0"/>
    </xf>
    <xf numFmtId="0" fontId="9" fillId="0" borderId="38" xfId="60" applyFont="1" applyFill="1" applyBorder="1" applyAlignment="1" applyProtection="1">
      <alignment horizontal="center" vertical="center"/>
      <protection/>
    </xf>
    <xf numFmtId="0" fontId="9" fillId="0" borderId="35" xfId="6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 shrinkToFit="1"/>
      <protection locked="0"/>
    </xf>
    <xf numFmtId="0" fontId="9" fillId="0" borderId="37" xfId="60" applyFont="1" applyFill="1" applyBorder="1" applyAlignment="1" applyProtection="1">
      <alignment horizontal="center" vertical="center"/>
      <protection/>
    </xf>
    <xf numFmtId="0" fontId="2" fillId="0" borderId="24" xfId="60" applyFont="1" applyFill="1" applyBorder="1" applyAlignment="1" applyProtection="1">
      <alignment horizontal="center" vertical="center"/>
      <protection locked="0"/>
    </xf>
    <xf numFmtId="0" fontId="2" fillId="0" borderId="25" xfId="60" applyFont="1" applyFill="1" applyBorder="1" applyAlignment="1" applyProtection="1">
      <alignment horizontal="center" vertical="center"/>
      <protection locked="0"/>
    </xf>
    <xf numFmtId="0" fontId="2" fillId="0" borderId="26" xfId="60" applyFont="1" applyFill="1" applyBorder="1" applyAlignment="1" applyProtection="1">
      <alignment horizontal="center" vertical="center"/>
      <protection locked="0"/>
    </xf>
    <xf numFmtId="38" fontId="2" fillId="0" borderId="42" xfId="48" applyFont="1" applyFill="1" applyBorder="1" applyAlignment="1" applyProtection="1">
      <alignment horizontal="right" vertical="center"/>
      <protection locked="0"/>
    </xf>
    <xf numFmtId="0" fontId="9" fillId="0" borderId="43" xfId="60" applyFont="1" applyFill="1" applyBorder="1" applyAlignment="1" applyProtection="1">
      <alignment horizontal="center" vertical="center"/>
      <protection locked="0"/>
    </xf>
    <xf numFmtId="0" fontId="9" fillId="0" borderId="15" xfId="60" applyFont="1" applyFill="1" applyBorder="1" applyAlignment="1" applyProtection="1">
      <alignment horizontal="center" vertical="center"/>
      <protection locked="0"/>
    </xf>
    <xf numFmtId="0" fontId="9" fillId="0" borderId="44" xfId="60" applyFont="1" applyFill="1" applyBorder="1" applyAlignment="1" applyProtection="1">
      <alignment horizontal="center" vertical="center"/>
      <protection locked="0"/>
    </xf>
    <xf numFmtId="38" fontId="2" fillId="0" borderId="45" xfId="48" applyFont="1" applyFill="1" applyBorder="1" applyAlignment="1" applyProtection="1">
      <alignment horizontal="right" vertical="center"/>
      <protection locked="0"/>
    </xf>
    <xf numFmtId="0" fontId="6" fillId="0" borderId="44" xfId="0" applyFont="1" applyFill="1" applyBorder="1" applyAlignment="1" applyProtection="1">
      <alignment vertical="center" shrinkToFit="1"/>
      <protection locked="0"/>
    </xf>
    <xf numFmtId="38" fontId="9" fillId="0" borderId="46" xfId="48" applyFont="1" applyFill="1" applyBorder="1" applyAlignment="1" applyProtection="1">
      <alignment horizontal="right" vertical="center"/>
      <protection/>
    </xf>
    <xf numFmtId="0" fontId="2" fillId="0" borderId="38" xfId="60" applyFont="1" applyFill="1" applyBorder="1" applyAlignment="1" applyProtection="1">
      <alignment horizontal="center" vertical="center"/>
      <protection locked="0"/>
    </xf>
    <xf numFmtId="0" fontId="2" fillId="0" borderId="35" xfId="60" applyFont="1" applyFill="1" applyBorder="1" applyAlignment="1" applyProtection="1">
      <alignment horizontal="center" vertical="center"/>
      <protection locked="0"/>
    </xf>
    <xf numFmtId="0" fontId="2" fillId="0" borderId="37" xfId="6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38" fontId="9" fillId="0" borderId="29" xfId="48" applyFont="1" applyFill="1" applyBorder="1" applyAlignment="1" applyProtection="1">
      <alignment horizontal="right" vertical="center"/>
      <protection/>
    </xf>
    <xf numFmtId="0" fontId="2" fillId="0" borderId="29" xfId="60" applyFont="1" applyFill="1" applyBorder="1" applyAlignment="1" applyProtection="1">
      <alignment horizontal="center" vertical="center"/>
      <protection locked="0"/>
    </xf>
    <xf numFmtId="38" fontId="2" fillId="0" borderId="47" xfId="48" applyFont="1" applyFill="1" applyBorder="1" applyAlignment="1" applyProtection="1">
      <alignment horizontal="right" vertical="center"/>
      <protection locked="0"/>
    </xf>
    <xf numFmtId="38" fontId="2" fillId="0" borderId="48" xfId="48" applyFont="1" applyFill="1" applyBorder="1" applyAlignment="1" applyProtection="1">
      <alignment horizontal="right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38" fontId="9" fillId="0" borderId="40" xfId="48" applyFont="1" applyFill="1" applyBorder="1" applyAlignment="1" applyProtection="1">
      <alignment horizontal="right" vertical="center"/>
      <protection/>
    </xf>
    <xf numFmtId="0" fontId="2" fillId="0" borderId="15" xfId="60" applyFont="1" applyFill="1" applyBorder="1" applyAlignment="1" applyProtection="1">
      <alignment horizontal="center" vertical="center"/>
      <protection locked="0"/>
    </xf>
    <xf numFmtId="0" fontId="2" fillId="0" borderId="44" xfId="60" applyFont="1" applyFill="1" applyBorder="1" applyAlignment="1" applyProtection="1">
      <alignment horizontal="center" vertical="center"/>
      <protection locked="0"/>
    </xf>
    <xf numFmtId="38" fontId="2" fillId="0" borderId="50" xfId="48" applyFont="1" applyFill="1" applyBorder="1" applyAlignment="1" applyProtection="1">
      <alignment horizontal="right" vertical="center"/>
      <protection locked="0"/>
    </xf>
    <xf numFmtId="0" fontId="2" fillId="0" borderId="43" xfId="6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2" fillId="0" borderId="43" xfId="60" applyFont="1" applyFill="1" applyBorder="1" applyAlignment="1" applyProtection="1">
      <alignment horizontal="center" vertical="center"/>
      <protection/>
    </xf>
    <xf numFmtId="0" fontId="2" fillId="0" borderId="15" xfId="60" applyFont="1" applyFill="1" applyBorder="1" applyAlignment="1" applyProtection="1">
      <alignment horizontal="center" vertical="center"/>
      <protection/>
    </xf>
    <xf numFmtId="0" fontId="2" fillId="0" borderId="44" xfId="60" applyFont="1" applyFill="1" applyBorder="1" applyAlignment="1" applyProtection="1">
      <alignment horizontal="center" vertical="center"/>
      <protection/>
    </xf>
    <xf numFmtId="0" fontId="7" fillId="0" borderId="44" xfId="60" applyFont="1" applyFill="1" applyBorder="1" applyAlignment="1" applyProtection="1">
      <alignment horizontal="center" vertical="center"/>
      <protection locked="0"/>
    </xf>
    <xf numFmtId="38" fontId="9" fillId="0" borderId="46" xfId="48" applyFont="1" applyFill="1" applyBorder="1" applyAlignment="1" applyProtection="1">
      <alignment horizontal="right" vertical="center"/>
      <protection locked="0"/>
    </xf>
    <xf numFmtId="49" fontId="2" fillId="0" borderId="15" xfId="60" applyNumberFormat="1" applyFont="1" applyFill="1" applyBorder="1" applyAlignment="1" applyProtection="1">
      <alignment horizontal="center" vertical="center"/>
      <protection/>
    </xf>
    <xf numFmtId="0" fontId="7" fillId="0" borderId="44" xfId="60" applyFont="1" applyFill="1" applyBorder="1" applyAlignment="1" applyProtection="1">
      <alignment horizontal="center" vertical="center"/>
      <protection/>
    </xf>
    <xf numFmtId="0" fontId="2" fillId="0" borderId="44" xfId="60" applyFont="1" applyFill="1" applyBorder="1" applyAlignment="1" applyProtection="1">
      <alignment horizontal="left" vertical="center"/>
      <protection locked="0"/>
    </xf>
    <xf numFmtId="38" fontId="9" fillId="0" borderId="46" xfId="60" applyNumberFormat="1" applyFont="1" applyFill="1" applyBorder="1" applyAlignment="1" applyProtection="1">
      <alignment horizontal="right" vertical="center"/>
      <protection/>
    </xf>
    <xf numFmtId="176" fontId="2" fillId="0" borderId="43" xfId="60" applyNumberFormat="1" applyFont="1" applyFill="1" applyBorder="1" applyAlignment="1" applyProtection="1">
      <alignment horizontal="center" vertical="center"/>
      <protection locked="0"/>
    </xf>
    <xf numFmtId="0" fontId="2" fillId="0" borderId="44" xfId="60" applyFont="1" applyFill="1" applyBorder="1" applyAlignment="1" applyProtection="1">
      <alignment horizontal="left" vertical="center"/>
      <protection/>
    </xf>
    <xf numFmtId="0" fontId="6" fillId="0" borderId="20" xfId="0" applyFont="1" applyFill="1" applyBorder="1" applyAlignment="1" applyProtection="1">
      <alignment horizontal="center" vertical="center" textRotation="255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2" fillId="0" borderId="35" xfId="60" applyFont="1" applyFill="1" applyBorder="1" applyAlignment="1" applyProtection="1">
      <alignment horizontal="center" vertical="center" shrinkToFit="1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left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right" vertical="center"/>
      <protection/>
    </xf>
    <xf numFmtId="176" fontId="2" fillId="0" borderId="46" xfId="0" applyNumberFormat="1" applyFont="1" applyFill="1" applyBorder="1" applyAlignment="1" applyProtection="1">
      <alignment horizontal="right" vertical="center"/>
      <protection locked="0"/>
    </xf>
    <xf numFmtId="38" fontId="2" fillId="0" borderId="40" xfId="48" applyFont="1" applyFill="1" applyBorder="1" applyAlignment="1" applyProtection="1">
      <alignment horizontal="right" vertical="center"/>
      <protection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right" vertical="center"/>
      <protection/>
    </xf>
    <xf numFmtId="38" fontId="2" fillId="0" borderId="46" xfId="48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left" vertical="center" shrinkToFit="1"/>
      <protection locked="0"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right" vertical="center"/>
      <protection/>
    </xf>
    <xf numFmtId="176" fontId="2" fillId="0" borderId="29" xfId="0" applyNumberFormat="1" applyFont="1" applyFill="1" applyBorder="1" applyAlignment="1" applyProtection="1">
      <alignment horizontal="right" vertical="center"/>
      <protection locked="0"/>
    </xf>
    <xf numFmtId="38" fontId="2" fillId="0" borderId="29" xfId="48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horizontal="center" vertical="center" wrapText="1" shrinkToFit="1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 horizontal="right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56" xfId="0" applyFont="1" applyFill="1" applyBorder="1" applyAlignment="1" applyProtection="1">
      <alignment horizontal="distributed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 applyProtection="1">
      <alignment horizontal="distributed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distributed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distributed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 textRotation="255"/>
      <protection locked="0"/>
    </xf>
    <xf numFmtId="0" fontId="4" fillId="0" borderId="38" xfId="0" applyFont="1" applyFill="1" applyBorder="1" applyAlignment="1" applyProtection="1">
      <alignment vertical="center" shrinkToFit="1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 shrinkToFit="1"/>
      <protection locked="0"/>
    </xf>
    <xf numFmtId="0" fontId="9" fillId="33" borderId="30" xfId="0" applyFont="1" applyFill="1" applyBorder="1" applyAlignment="1" applyProtection="1">
      <alignment horizontal="center" vertical="center"/>
      <protection locked="0"/>
    </xf>
    <xf numFmtId="0" fontId="9" fillId="33" borderId="31" xfId="0" applyFont="1" applyFill="1" applyBorder="1" applyAlignment="1" applyProtection="1">
      <alignment horizontal="center" vertical="center"/>
      <protection locked="0"/>
    </xf>
    <xf numFmtId="0" fontId="9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9" fillId="33" borderId="34" xfId="0" applyFont="1" applyFill="1" applyBorder="1" applyAlignment="1" applyProtection="1">
      <alignment horizontal="center" vertical="center"/>
      <protection locked="0"/>
    </xf>
    <xf numFmtId="0" fontId="9" fillId="33" borderId="31" xfId="60" applyFont="1" applyFill="1" applyBorder="1" applyAlignment="1" applyProtection="1">
      <alignment horizontal="center" vertical="center"/>
      <protection locked="0"/>
    </xf>
    <xf numFmtId="0" fontId="9" fillId="33" borderId="32" xfId="60" applyFont="1" applyFill="1" applyBorder="1" applyAlignment="1" applyProtection="1">
      <alignment horizontal="center" vertical="center"/>
      <protection locked="0"/>
    </xf>
    <xf numFmtId="0" fontId="9" fillId="33" borderId="35" xfId="0" applyFont="1" applyFill="1" applyBorder="1" applyAlignment="1" applyProtection="1">
      <alignment horizontal="center" vertical="center"/>
      <protection locked="0"/>
    </xf>
    <xf numFmtId="38" fontId="9" fillId="33" borderId="29" xfId="0" applyNumberFormat="1" applyFont="1" applyFill="1" applyBorder="1" applyAlignment="1" applyProtection="1">
      <alignment horizontal="right" vertical="center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9" fillId="33" borderId="34" xfId="60" applyFont="1" applyFill="1" applyBorder="1" applyAlignment="1" applyProtection="1">
      <alignment horizontal="center" vertical="center"/>
      <protection locked="0"/>
    </xf>
    <xf numFmtId="0" fontId="9" fillId="33" borderId="37" xfId="0" applyFont="1" applyFill="1" applyBorder="1" applyAlignment="1" applyProtection="1">
      <alignment horizontal="center" vertical="center"/>
      <protection locked="0"/>
    </xf>
    <xf numFmtId="0" fontId="9" fillId="33" borderId="38" xfId="0" applyFont="1" applyFill="1" applyBorder="1" applyAlignment="1" applyProtection="1">
      <alignment horizontal="center" vertical="center"/>
      <protection locked="0"/>
    </xf>
    <xf numFmtId="0" fontId="6" fillId="33" borderId="39" xfId="0" applyFont="1" applyFill="1" applyBorder="1" applyAlignment="1" applyProtection="1">
      <alignment horizontal="center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38" fontId="9" fillId="33" borderId="29" xfId="48" applyFont="1" applyFill="1" applyBorder="1" applyAlignment="1" applyProtection="1">
      <alignment horizontal="right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 shrinkToFit="1"/>
      <protection locked="0"/>
    </xf>
    <xf numFmtId="0" fontId="6" fillId="33" borderId="41" xfId="0" applyFont="1" applyFill="1" applyBorder="1" applyAlignment="1" applyProtection="1">
      <alignment horizontal="center" vertical="center" shrinkToFit="1"/>
      <protection locked="0"/>
    </xf>
    <xf numFmtId="0" fontId="9" fillId="34" borderId="20" xfId="60" applyFont="1" applyFill="1" applyBorder="1" applyAlignment="1" applyProtection="1">
      <alignment horizontal="right" vertical="center"/>
      <protection locked="0"/>
    </xf>
    <xf numFmtId="0" fontId="6" fillId="33" borderId="25" xfId="0" applyFont="1" applyFill="1" applyBorder="1" applyAlignment="1" applyProtection="1">
      <alignment horizontal="center" vertical="center" shrinkToFit="1"/>
      <protection locked="0"/>
    </xf>
    <xf numFmtId="0" fontId="6" fillId="33" borderId="41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 shrinkToFit="1"/>
      <protection locked="0"/>
    </xf>
    <xf numFmtId="0" fontId="2" fillId="33" borderId="24" xfId="60" applyFont="1" applyFill="1" applyBorder="1" applyAlignment="1" applyProtection="1">
      <alignment horizontal="center" vertical="center"/>
      <protection locked="0"/>
    </xf>
    <xf numFmtId="0" fontId="2" fillId="33" borderId="25" xfId="60" applyFont="1" applyFill="1" applyBorder="1" applyAlignment="1" applyProtection="1">
      <alignment horizontal="center" vertical="center"/>
      <protection locked="0"/>
    </xf>
    <xf numFmtId="38" fontId="9" fillId="33" borderId="40" xfId="48" applyFont="1" applyFill="1" applyBorder="1" applyAlignment="1" applyProtection="1">
      <alignment horizontal="right" vertical="center"/>
      <protection locked="0"/>
    </xf>
    <xf numFmtId="0" fontId="2" fillId="33" borderId="26" xfId="60" applyFont="1" applyFill="1" applyBorder="1" applyAlignment="1" applyProtection="1">
      <alignment horizontal="center" vertical="center"/>
      <protection locked="0"/>
    </xf>
    <xf numFmtId="38" fontId="2" fillId="33" borderId="42" xfId="48" applyFont="1" applyFill="1" applyBorder="1" applyAlignment="1" applyProtection="1">
      <alignment horizontal="right" vertical="center"/>
      <protection locked="0"/>
    </xf>
    <xf numFmtId="0" fontId="9" fillId="33" borderId="43" xfId="60" applyFont="1" applyFill="1" applyBorder="1" applyAlignment="1" applyProtection="1">
      <alignment horizontal="center" vertical="center"/>
      <protection locked="0"/>
    </xf>
    <xf numFmtId="0" fontId="9" fillId="33" borderId="15" xfId="60" applyFont="1" applyFill="1" applyBorder="1" applyAlignment="1" applyProtection="1">
      <alignment horizontal="center" vertical="center"/>
      <protection locked="0"/>
    </xf>
    <xf numFmtId="0" fontId="9" fillId="33" borderId="44" xfId="60" applyFont="1" applyFill="1" applyBorder="1" applyAlignment="1" applyProtection="1">
      <alignment horizontal="center" vertical="center"/>
      <protection locked="0"/>
    </xf>
    <xf numFmtId="38" fontId="2" fillId="33" borderId="45" xfId="48" applyFont="1" applyFill="1" applyBorder="1" applyAlignment="1" applyProtection="1">
      <alignment horizontal="right" vertical="center"/>
      <protection locked="0"/>
    </xf>
    <xf numFmtId="0" fontId="6" fillId="33" borderId="44" xfId="0" applyFont="1" applyFill="1" applyBorder="1" applyAlignment="1" applyProtection="1">
      <alignment vertical="center" shrinkToFit="1"/>
      <protection locked="0"/>
    </xf>
    <xf numFmtId="38" fontId="9" fillId="33" borderId="46" xfId="48" applyFont="1" applyFill="1" applyBorder="1" applyAlignment="1" applyProtection="1">
      <alignment horizontal="right" vertical="center"/>
      <protection/>
    </xf>
    <xf numFmtId="0" fontId="2" fillId="33" borderId="38" xfId="60" applyFont="1" applyFill="1" applyBorder="1" applyAlignment="1" applyProtection="1">
      <alignment horizontal="center" vertical="center"/>
      <protection locked="0"/>
    </xf>
    <xf numFmtId="0" fontId="2" fillId="33" borderId="35" xfId="60" applyFont="1" applyFill="1" applyBorder="1" applyAlignment="1" applyProtection="1">
      <alignment horizontal="center" vertical="center"/>
      <protection locked="0"/>
    </xf>
    <xf numFmtId="0" fontId="2" fillId="33" borderId="37" xfId="60" applyFont="1" applyFill="1" applyBorder="1" applyAlignment="1" applyProtection="1">
      <alignment horizontal="center" vertical="center"/>
      <protection locked="0"/>
    </xf>
    <xf numFmtId="0" fontId="9" fillId="33" borderId="25" xfId="60" applyFont="1" applyFill="1" applyBorder="1" applyAlignment="1" applyProtection="1">
      <alignment horizontal="center" vertical="center"/>
      <protection locked="0"/>
    </xf>
    <xf numFmtId="0" fontId="6" fillId="33" borderId="37" xfId="0" applyFont="1" applyFill="1" applyBorder="1" applyAlignment="1" applyProtection="1">
      <alignment horizontal="center" vertical="center" wrapText="1"/>
      <protection locked="0"/>
    </xf>
    <xf numFmtId="38" fontId="9" fillId="33" borderId="29" xfId="48" applyFont="1" applyFill="1" applyBorder="1" applyAlignment="1" applyProtection="1">
      <alignment horizontal="right" vertical="center"/>
      <protection/>
    </xf>
    <xf numFmtId="0" fontId="2" fillId="33" borderId="29" xfId="60" applyFont="1" applyFill="1" applyBorder="1" applyAlignment="1" applyProtection="1">
      <alignment horizontal="center" vertical="center"/>
      <protection locked="0"/>
    </xf>
    <xf numFmtId="0" fontId="9" fillId="33" borderId="26" xfId="60" applyFont="1" applyFill="1" applyBorder="1" applyAlignment="1" applyProtection="1">
      <alignment horizontal="center" vertical="center"/>
      <protection locked="0"/>
    </xf>
    <xf numFmtId="0" fontId="9" fillId="33" borderId="24" xfId="60" applyFont="1" applyFill="1" applyBorder="1" applyAlignment="1" applyProtection="1">
      <alignment horizontal="center" vertical="center"/>
      <protection locked="0"/>
    </xf>
    <xf numFmtId="38" fontId="2" fillId="33" borderId="47" xfId="48" applyFont="1" applyFill="1" applyBorder="1" applyAlignment="1" applyProtection="1">
      <alignment horizontal="right" vertical="center"/>
      <protection locked="0"/>
    </xf>
    <xf numFmtId="38" fontId="2" fillId="33" borderId="48" xfId="48" applyFont="1" applyFill="1" applyBorder="1" applyAlignment="1" applyProtection="1">
      <alignment horizontal="right" vertical="center"/>
      <protection locked="0"/>
    </xf>
    <xf numFmtId="0" fontId="4" fillId="33" borderId="49" xfId="0" applyFont="1" applyFill="1" applyBorder="1" applyAlignment="1" applyProtection="1">
      <alignment horizontal="center" vertical="center"/>
      <protection locked="0"/>
    </xf>
    <xf numFmtId="38" fontId="9" fillId="33" borderId="40" xfId="48" applyFont="1" applyFill="1" applyBorder="1" applyAlignment="1" applyProtection="1">
      <alignment horizontal="right" vertical="center"/>
      <protection/>
    </xf>
    <xf numFmtId="0" fontId="2" fillId="33" borderId="15" xfId="60" applyFont="1" applyFill="1" applyBorder="1" applyAlignment="1" applyProtection="1">
      <alignment horizontal="center" vertical="center"/>
      <protection locked="0"/>
    </xf>
    <xf numFmtId="0" fontId="2" fillId="33" borderId="44" xfId="60" applyFont="1" applyFill="1" applyBorder="1" applyAlignment="1" applyProtection="1">
      <alignment horizontal="center" vertical="center"/>
      <protection locked="0"/>
    </xf>
    <xf numFmtId="38" fontId="2" fillId="33" borderId="50" xfId="48" applyFont="1" applyFill="1" applyBorder="1" applyAlignment="1" applyProtection="1">
      <alignment horizontal="right" vertical="center"/>
      <protection locked="0"/>
    </xf>
    <xf numFmtId="0" fontId="2" fillId="33" borderId="43" xfId="60" applyFont="1" applyFill="1" applyBorder="1" applyAlignment="1" applyProtection="1">
      <alignment horizontal="center" vertical="center"/>
      <protection locked="0"/>
    </xf>
    <xf numFmtId="0" fontId="4" fillId="33" borderId="51" xfId="0" applyFont="1" applyFill="1" applyBorder="1" applyAlignment="1" applyProtection="1">
      <alignment horizontal="center" vertical="center"/>
      <protection locked="0"/>
    </xf>
    <xf numFmtId="0" fontId="2" fillId="33" borderId="43" xfId="60" applyFont="1" applyFill="1" applyBorder="1" applyAlignment="1" applyProtection="1">
      <alignment horizontal="center" vertical="center"/>
      <protection/>
    </xf>
    <xf numFmtId="0" fontId="2" fillId="33" borderId="15" xfId="60" applyFont="1" applyFill="1" applyBorder="1" applyAlignment="1" applyProtection="1">
      <alignment horizontal="center" vertical="center"/>
      <protection/>
    </xf>
    <xf numFmtId="0" fontId="2" fillId="33" borderId="44" xfId="60" applyFont="1" applyFill="1" applyBorder="1" applyAlignment="1" applyProtection="1">
      <alignment horizontal="center" vertical="center"/>
      <protection/>
    </xf>
    <xf numFmtId="0" fontId="7" fillId="33" borderId="44" xfId="60" applyFont="1" applyFill="1" applyBorder="1" applyAlignment="1" applyProtection="1">
      <alignment horizontal="center" vertical="center"/>
      <protection locked="0"/>
    </xf>
    <xf numFmtId="38" fontId="9" fillId="33" borderId="46" xfId="48" applyFont="1" applyFill="1" applyBorder="1" applyAlignment="1" applyProtection="1">
      <alignment horizontal="right" vertical="center"/>
      <protection locked="0"/>
    </xf>
    <xf numFmtId="49" fontId="2" fillId="33" borderId="15" xfId="60" applyNumberFormat="1" applyFont="1" applyFill="1" applyBorder="1" applyAlignment="1" applyProtection="1">
      <alignment horizontal="center" vertical="center"/>
      <protection/>
    </xf>
    <xf numFmtId="0" fontId="7" fillId="33" borderId="44" xfId="60" applyFont="1" applyFill="1" applyBorder="1" applyAlignment="1" applyProtection="1">
      <alignment horizontal="center" vertical="center"/>
      <protection/>
    </xf>
    <xf numFmtId="0" fontId="2" fillId="33" borderId="44" xfId="60" applyFont="1" applyFill="1" applyBorder="1" applyAlignment="1" applyProtection="1">
      <alignment horizontal="left" vertical="center"/>
      <protection locked="0"/>
    </xf>
    <xf numFmtId="38" fontId="9" fillId="33" borderId="46" xfId="60" applyNumberFormat="1" applyFont="1" applyFill="1" applyBorder="1" applyAlignment="1" applyProtection="1">
      <alignment horizontal="right" vertical="center"/>
      <protection/>
    </xf>
    <xf numFmtId="0" fontId="2" fillId="33" borderId="44" xfId="6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center" vertical="center" textRotation="255"/>
      <protection locked="0"/>
    </xf>
    <xf numFmtId="0" fontId="4" fillId="33" borderId="52" xfId="0" applyFont="1" applyFill="1" applyBorder="1" applyAlignment="1" applyProtection="1">
      <alignment horizontal="center" vertical="center"/>
      <protection locked="0"/>
    </xf>
    <xf numFmtId="0" fontId="2" fillId="33" borderId="35" xfId="60" applyFont="1" applyFill="1" applyBorder="1" applyAlignment="1" applyProtection="1">
      <alignment horizontal="center" vertical="center" shrinkToFit="1"/>
      <protection locked="0"/>
    </xf>
    <xf numFmtId="0" fontId="7" fillId="33" borderId="40" xfId="0" applyFont="1" applyFill="1" applyBorder="1" applyAlignment="1" applyProtection="1">
      <alignment horizontal="center" vertical="center" shrinkToFit="1"/>
      <protection locked="0"/>
    </xf>
    <xf numFmtId="0" fontId="2" fillId="33" borderId="46" xfId="0" applyFont="1" applyFill="1" applyBorder="1" applyAlignment="1" applyProtection="1">
      <alignment horizontal="center" vertical="center"/>
      <protection locked="0"/>
    </xf>
    <xf numFmtId="0" fontId="4" fillId="34" borderId="40" xfId="0" applyFont="1" applyFill="1" applyBorder="1" applyAlignment="1" applyProtection="1">
      <alignment horizontal="left" vertical="center" shrinkToFit="1"/>
      <protection locked="0"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40" xfId="0" applyFont="1" applyFill="1" applyBorder="1" applyAlignment="1" applyProtection="1">
      <alignment horizontal="right" vertical="center"/>
      <protection/>
    </xf>
    <xf numFmtId="176" fontId="2" fillId="34" borderId="46" xfId="0" applyNumberFormat="1" applyFont="1" applyFill="1" applyBorder="1" applyAlignment="1" applyProtection="1">
      <alignment horizontal="right" vertical="center"/>
      <protection locked="0"/>
    </xf>
    <xf numFmtId="38" fontId="2" fillId="33" borderId="40" xfId="48" applyFont="1" applyFill="1" applyBorder="1" applyAlignment="1" applyProtection="1">
      <alignment horizontal="right" vertical="center"/>
      <protection/>
    </xf>
    <xf numFmtId="0" fontId="2" fillId="33" borderId="40" xfId="0" applyFont="1" applyFill="1" applyBorder="1" applyAlignment="1" applyProtection="1">
      <alignment horizontal="center" vertical="center"/>
      <protection locked="0"/>
    </xf>
    <xf numFmtId="0" fontId="4" fillId="34" borderId="46" xfId="0" applyFont="1" applyFill="1" applyBorder="1" applyAlignment="1" applyProtection="1">
      <alignment horizontal="left" vertical="center" shrinkToFit="1"/>
      <protection locked="0"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2" fillId="33" borderId="44" xfId="0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 applyProtection="1">
      <alignment horizontal="right" vertical="center"/>
      <protection/>
    </xf>
    <xf numFmtId="38" fontId="2" fillId="33" borderId="46" xfId="48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4" borderId="29" xfId="0" applyFont="1" applyFill="1" applyBorder="1" applyAlignment="1" applyProtection="1">
      <alignment horizontal="left" vertical="center" shrinkToFit="1"/>
      <protection locked="0"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right" vertical="center"/>
      <protection/>
    </xf>
    <xf numFmtId="176" fontId="2" fillId="34" borderId="29" xfId="0" applyNumberFormat="1" applyFont="1" applyFill="1" applyBorder="1" applyAlignment="1" applyProtection="1">
      <alignment horizontal="right" vertical="center"/>
      <protection locked="0"/>
    </xf>
    <xf numFmtId="38" fontId="2" fillId="33" borderId="29" xfId="48" applyFont="1" applyFill="1" applyBorder="1" applyAlignment="1" applyProtection="1">
      <alignment horizontal="right" vertical="center"/>
      <protection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 wrapText="1" shrinkToFit="1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7" fillId="33" borderId="21" xfId="0" applyFont="1" applyFill="1" applyBorder="1" applyAlignment="1" applyProtection="1">
      <alignment horizontal="center" vertical="center" shrinkToFit="1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 wrapText="1" shrinkToFit="1"/>
      <protection locked="0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54" xfId="0" applyFont="1" applyFill="1" applyBorder="1" applyAlignment="1" applyProtection="1">
      <alignment horizontal="center" vertical="center"/>
      <protection locked="0"/>
    </xf>
    <xf numFmtId="49" fontId="2" fillId="34" borderId="23" xfId="0" applyNumberFormat="1" applyFont="1" applyFill="1" applyBorder="1" applyAlignment="1" applyProtection="1">
      <alignment horizontal="right" vertical="center"/>
      <protection locked="0"/>
    </xf>
    <xf numFmtId="0" fontId="2" fillId="33" borderId="55" xfId="0" applyFont="1" applyFill="1" applyBorder="1" applyAlignment="1" applyProtection="1">
      <alignment horizontal="center" vertical="center"/>
      <protection locked="0"/>
    </xf>
    <xf numFmtId="0" fontId="2" fillId="34" borderId="23" xfId="0" applyFont="1" applyFill="1" applyBorder="1" applyAlignment="1" applyProtection="1">
      <alignment horizontal="right" vertical="center"/>
      <protection locked="0"/>
    </xf>
    <xf numFmtId="0" fontId="2" fillId="33" borderId="21" xfId="0" applyFont="1" applyFill="1" applyBorder="1" applyAlignment="1" applyProtection="1">
      <alignment horizontal="center" vertical="center" shrinkToFit="1"/>
      <protection locked="0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0" fontId="2" fillId="33" borderId="56" xfId="0" applyFont="1" applyFill="1" applyBorder="1" applyAlignment="1" applyProtection="1">
      <alignment horizontal="distributed" vertical="center"/>
      <protection locked="0"/>
    </xf>
    <xf numFmtId="0" fontId="2" fillId="34" borderId="44" xfId="0" applyFont="1" applyFill="1" applyBorder="1" applyAlignment="1" applyProtection="1">
      <alignment horizontal="center" vertical="center"/>
      <protection locked="0"/>
    </xf>
    <xf numFmtId="0" fontId="2" fillId="33" borderId="57" xfId="0" applyFont="1" applyFill="1" applyBorder="1" applyAlignment="1" applyProtection="1">
      <alignment horizontal="distributed" vertical="center"/>
      <protection locked="0"/>
    </xf>
    <xf numFmtId="0" fontId="2" fillId="34" borderId="25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2" fillId="33" borderId="55" xfId="0" applyFont="1" applyFill="1" applyBorder="1" applyAlignment="1" applyProtection="1">
      <alignment horizontal="distributed" vertical="center"/>
      <protection locked="0"/>
    </xf>
    <xf numFmtId="0" fontId="2" fillId="34" borderId="24" xfId="0" applyFont="1" applyFill="1" applyBorder="1" applyAlignment="1" applyProtection="1">
      <alignment horizontal="center" vertical="center"/>
      <protection locked="0"/>
    </xf>
    <xf numFmtId="0" fontId="2" fillId="34" borderId="58" xfId="0" applyFont="1" applyFill="1" applyBorder="1" applyAlignment="1" applyProtection="1">
      <alignment horizontal="center" vertical="center"/>
      <protection locked="0"/>
    </xf>
    <xf numFmtId="0" fontId="2" fillId="34" borderId="35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3" borderId="37" xfId="0" applyFont="1" applyFill="1" applyBorder="1" applyAlignment="1" applyProtection="1">
      <alignment horizontal="distributed" vertical="center"/>
      <protection locked="0"/>
    </xf>
    <xf numFmtId="0" fontId="2" fillId="34" borderId="38" xfId="0" applyFont="1" applyFill="1" applyBorder="1" applyAlignment="1" applyProtection="1">
      <alignment horizontal="center" vertical="center"/>
      <protection locked="0"/>
    </xf>
    <xf numFmtId="0" fontId="5" fillId="34" borderId="44" xfId="0" applyFont="1" applyFill="1" applyBorder="1" applyAlignment="1" applyProtection="1">
      <alignment horizontal="left" vertical="center" wrapText="1"/>
      <protection locked="0"/>
    </xf>
    <xf numFmtId="0" fontId="2" fillId="33" borderId="21" xfId="0" applyFont="1" applyFill="1" applyBorder="1" applyAlignment="1" applyProtection="1">
      <alignment horizontal="center" vertical="center" textRotation="255"/>
      <protection locked="0"/>
    </xf>
    <xf numFmtId="0" fontId="4" fillId="34" borderId="38" xfId="0" applyFont="1" applyFill="1" applyBorder="1" applyAlignment="1" applyProtection="1">
      <alignment vertical="center" shrinkToFit="1"/>
      <protection locked="0"/>
    </xf>
    <xf numFmtId="0" fontId="2" fillId="33" borderId="59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55" xfId="0" applyFont="1" applyFill="1" applyBorder="1" applyAlignment="1" applyProtection="1">
      <alignment horizontal="center" vertical="center"/>
      <protection locked="0"/>
    </xf>
    <xf numFmtId="0" fontId="2" fillId="33" borderId="60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請求書・明細書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26</xdr:row>
      <xdr:rowOff>0</xdr:rowOff>
    </xdr:from>
    <xdr:to>
      <xdr:col>45</xdr:col>
      <xdr:colOff>95250</xdr:colOff>
      <xdr:row>26</xdr:row>
      <xdr:rowOff>200025</xdr:rowOff>
    </xdr:to>
    <xdr:sp>
      <xdr:nvSpPr>
        <xdr:cNvPr id="1" name="長方形 5"/>
        <xdr:cNvSpPr>
          <a:spLocks/>
        </xdr:cNvSpPr>
      </xdr:nvSpPr>
      <xdr:spPr>
        <a:xfrm>
          <a:off x="4171950" y="4600575"/>
          <a:ext cx="381000" cy="2000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85725</xdr:colOff>
      <xdr:row>3</xdr:row>
      <xdr:rowOff>66675</xdr:rowOff>
    </xdr:from>
    <xdr:to>
      <xdr:col>56</xdr:col>
      <xdr:colOff>76200</xdr:colOff>
      <xdr:row>4</xdr:row>
      <xdr:rowOff>142875</xdr:rowOff>
    </xdr:to>
    <xdr:sp>
      <xdr:nvSpPr>
        <xdr:cNvPr id="2" name="楕円 6"/>
        <xdr:cNvSpPr>
          <a:spLocks/>
        </xdr:cNvSpPr>
      </xdr:nvSpPr>
      <xdr:spPr>
        <a:xfrm>
          <a:off x="4638675" y="590550"/>
          <a:ext cx="990600" cy="2476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26</xdr:row>
      <xdr:rowOff>0</xdr:rowOff>
    </xdr:from>
    <xdr:to>
      <xdr:col>45</xdr:col>
      <xdr:colOff>95250</xdr:colOff>
      <xdr:row>26</xdr:row>
      <xdr:rowOff>200025</xdr:rowOff>
    </xdr:to>
    <xdr:sp macro="[0]!Module1.clrchiki2">
      <xdr:nvSpPr>
        <xdr:cNvPr id="3" name="長方形 7"/>
        <xdr:cNvSpPr>
          <a:spLocks/>
        </xdr:cNvSpPr>
      </xdr:nvSpPr>
      <xdr:spPr>
        <a:xfrm>
          <a:off x="4171950" y="4600575"/>
          <a:ext cx="381000" cy="2000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26</xdr:row>
      <xdr:rowOff>0</xdr:rowOff>
    </xdr:from>
    <xdr:to>
      <xdr:col>45</xdr:col>
      <xdr:colOff>95250</xdr:colOff>
      <xdr:row>26</xdr:row>
      <xdr:rowOff>200025</xdr:rowOff>
    </xdr:to>
    <xdr:sp>
      <xdr:nvSpPr>
        <xdr:cNvPr id="1" name="長方形 1"/>
        <xdr:cNvSpPr>
          <a:spLocks/>
        </xdr:cNvSpPr>
      </xdr:nvSpPr>
      <xdr:spPr>
        <a:xfrm>
          <a:off x="4171950" y="4600575"/>
          <a:ext cx="381000" cy="2000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3</xdr:row>
      <xdr:rowOff>38100</xdr:rowOff>
    </xdr:from>
    <xdr:to>
      <xdr:col>56</xdr:col>
      <xdr:colOff>28575</xdr:colOff>
      <xdr:row>4</xdr:row>
      <xdr:rowOff>114300</xdr:rowOff>
    </xdr:to>
    <xdr:sp>
      <xdr:nvSpPr>
        <xdr:cNvPr id="2" name="楕円 2"/>
        <xdr:cNvSpPr>
          <a:spLocks/>
        </xdr:cNvSpPr>
      </xdr:nvSpPr>
      <xdr:spPr>
        <a:xfrm>
          <a:off x="4591050" y="561975"/>
          <a:ext cx="990600" cy="2476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26</xdr:row>
      <xdr:rowOff>0</xdr:rowOff>
    </xdr:from>
    <xdr:to>
      <xdr:col>45</xdr:col>
      <xdr:colOff>95250</xdr:colOff>
      <xdr:row>26</xdr:row>
      <xdr:rowOff>200025</xdr:rowOff>
    </xdr:to>
    <xdr:sp macro="[0]!Module1.clrchiki2">
      <xdr:nvSpPr>
        <xdr:cNvPr id="3" name="長方形 3"/>
        <xdr:cNvSpPr>
          <a:spLocks/>
        </xdr:cNvSpPr>
      </xdr:nvSpPr>
      <xdr:spPr>
        <a:xfrm>
          <a:off x="4171950" y="4600575"/>
          <a:ext cx="381000" cy="2000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5</xdr:row>
      <xdr:rowOff>57150</xdr:rowOff>
    </xdr:from>
    <xdr:to>
      <xdr:col>52</xdr:col>
      <xdr:colOff>66675</xdr:colOff>
      <xdr:row>9</xdr:row>
      <xdr:rowOff>28575</xdr:rowOff>
    </xdr:to>
    <xdr:sp>
      <xdr:nvSpPr>
        <xdr:cNvPr id="4" name="オートシェイプ 4"/>
        <xdr:cNvSpPr>
          <a:spLocks/>
        </xdr:cNvSpPr>
      </xdr:nvSpPr>
      <xdr:spPr>
        <a:xfrm>
          <a:off x="3771900" y="923925"/>
          <a:ext cx="1419225" cy="723900"/>
        </a:xfrm>
        <a:prstGeom prst="wedgeRoundRectCallout">
          <a:avLst>
            <a:gd name="adj1" fmla="val 92953"/>
            <a:gd name="adj2" fmla="val -26314"/>
          </a:avLst>
        </a:prstGeom>
        <a:solidFill>
          <a:srgbClr val="FFFFFF"/>
        </a:solidFill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46800" rIns="54000" bIns="4680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①色付の部分が事業所でご記入いただく箇所です。</a:t>
          </a:r>
        </a:p>
      </xdr:txBody>
    </xdr:sp>
    <xdr:clientData/>
  </xdr:twoCellAnchor>
  <xdr:twoCellAnchor>
    <xdr:from>
      <xdr:col>62</xdr:col>
      <xdr:colOff>28575</xdr:colOff>
      <xdr:row>9</xdr:row>
      <xdr:rowOff>66675</xdr:rowOff>
    </xdr:from>
    <xdr:to>
      <xdr:col>77</xdr:col>
      <xdr:colOff>19050</xdr:colOff>
      <xdr:row>14</xdr:row>
      <xdr:rowOff>114300</xdr:rowOff>
    </xdr:to>
    <xdr:sp>
      <xdr:nvSpPr>
        <xdr:cNvPr id="5" name="オートシェイプ 5"/>
        <xdr:cNvSpPr>
          <a:spLocks/>
        </xdr:cNvSpPr>
      </xdr:nvSpPr>
      <xdr:spPr>
        <a:xfrm>
          <a:off x="6153150" y="1685925"/>
          <a:ext cx="1419225" cy="942975"/>
        </a:xfrm>
        <a:prstGeom prst="wedgeRoundRectCallout">
          <a:avLst>
            <a:gd name="adj1" fmla="val -67449"/>
            <a:gd name="adj2" fmla="val 3537"/>
          </a:avLst>
        </a:prstGeom>
        <a:solidFill>
          <a:srgbClr val="FFFFFF"/>
        </a:solidFill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46800" rIns="54000" bIns="4680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②セル内で改行する場合は、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Alt+Enter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を押します。</a:t>
          </a:r>
        </a:p>
      </xdr:txBody>
    </xdr:sp>
    <xdr:clientData/>
  </xdr:twoCellAnchor>
  <xdr:twoCellAnchor>
    <xdr:from>
      <xdr:col>52</xdr:col>
      <xdr:colOff>38100</xdr:colOff>
      <xdr:row>20</xdr:row>
      <xdr:rowOff>66675</xdr:rowOff>
    </xdr:from>
    <xdr:to>
      <xdr:col>73</xdr:col>
      <xdr:colOff>95250</xdr:colOff>
      <xdr:row>24</xdr:row>
      <xdr:rowOff>76200</xdr:rowOff>
    </xdr:to>
    <xdr:sp>
      <xdr:nvSpPr>
        <xdr:cNvPr id="6" name="オートシェイプ 6"/>
        <xdr:cNvSpPr>
          <a:spLocks/>
        </xdr:cNvSpPr>
      </xdr:nvSpPr>
      <xdr:spPr>
        <a:xfrm>
          <a:off x="5162550" y="3648075"/>
          <a:ext cx="2105025" cy="723900"/>
        </a:xfrm>
        <a:prstGeom prst="wedgeRoundRectCallout">
          <a:avLst>
            <a:gd name="adj1" fmla="val -80768"/>
            <a:gd name="adj2" fmla="val 93421"/>
          </a:avLst>
        </a:prstGeom>
        <a:solidFill>
          <a:srgbClr val="FFFFFF"/>
        </a:solidFill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46800" rIns="54000" bIns="4680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⑤回数をクリックすると、上限月額、管理結果額、全ての回数がクリアされます。</a:t>
          </a:r>
        </a:p>
      </xdr:txBody>
    </xdr:sp>
    <xdr:clientData/>
  </xdr:twoCellAnchor>
  <xdr:twoCellAnchor>
    <xdr:from>
      <xdr:col>44</xdr:col>
      <xdr:colOff>66675</xdr:colOff>
      <xdr:row>28</xdr:row>
      <xdr:rowOff>85725</xdr:rowOff>
    </xdr:from>
    <xdr:to>
      <xdr:col>66</xdr:col>
      <xdr:colOff>47625</xdr:colOff>
      <xdr:row>32</xdr:row>
      <xdr:rowOff>9525</xdr:rowOff>
    </xdr:to>
    <xdr:sp>
      <xdr:nvSpPr>
        <xdr:cNvPr id="7" name="オートシェイプ 7"/>
        <xdr:cNvSpPr>
          <a:spLocks/>
        </xdr:cNvSpPr>
      </xdr:nvSpPr>
      <xdr:spPr>
        <a:xfrm>
          <a:off x="4429125" y="5086350"/>
          <a:ext cx="2124075" cy="723900"/>
        </a:xfrm>
        <a:prstGeom prst="wedgeRoundRectCallout">
          <a:avLst>
            <a:gd name="adj1" fmla="val -48208"/>
            <a:gd name="adj2" fmla="val -71050"/>
          </a:avLst>
        </a:prstGeom>
        <a:solidFill>
          <a:srgbClr val="FFFFFF"/>
        </a:solidFill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46800" rIns="54000" bIns="4680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③回数を半角で入力します。サービス単位数は自動計算されます。</a:t>
          </a:r>
        </a:p>
      </xdr:txBody>
    </xdr:sp>
    <xdr:clientData/>
  </xdr:twoCellAnchor>
  <xdr:twoCellAnchor>
    <xdr:from>
      <xdr:col>36</xdr:col>
      <xdr:colOff>66675</xdr:colOff>
      <xdr:row>46</xdr:row>
      <xdr:rowOff>76200</xdr:rowOff>
    </xdr:from>
    <xdr:to>
      <xdr:col>61</xdr:col>
      <xdr:colOff>57150</xdr:colOff>
      <xdr:row>51</xdr:row>
      <xdr:rowOff>85725</xdr:rowOff>
    </xdr:to>
    <xdr:sp>
      <xdr:nvSpPr>
        <xdr:cNvPr id="8" name="オートシェイプ 9"/>
        <xdr:cNvSpPr>
          <a:spLocks/>
        </xdr:cNvSpPr>
      </xdr:nvSpPr>
      <xdr:spPr>
        <a:xfrm>
          <a:off x="3657600" y="8639175"/>
          <a:ext cx="2428875" cy="1057275"/>
        </a:xfrm>
        <a:prstGeom prst="wedgeRoundRectCallout">
          <a:avLst>
            <a:gd name="adj1" fmla="val -82157"/>
            <a:gd name="adj2" fmla="val 64416"/>
          </a:avLst>
        </a:prstGeom>
        <a:solidFill>
          <a:srgbClr val="FFFFFF"/>
        </a:solidFill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46800" rIns="54000" bIns="4680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④同じ事業所で、種類の異なるサービスを２つ以上利用したとき、調整後の利用者負担額をご記入ください。</a:t>
          </a:r>
        </a:p>
      </xdr:txBody>
    </xdr:sp>
    <xdr:clientData/>
  </xdr:twoCellAnchor>
  <xdr:twoCellAnchor>
    <xdr:from>
      <xdr:col>11</xdr:col>
      <xdr:colOff>66675</xdr:colOff>
      <xdr:row>64</xdr:row>
      <xdr:rowOff>190500</xdr:rowOff>
    </xdr:from>
    <xdr:to>
      <xdr:col>25</xdr:col>
      <xdr:colOff>47625</xdr:colOff>
      <xdr:row>67</xdr:row>
      <xdr:rowOff>9525</xdr:rowOff>
    </xdr:to>
    <xdr:sp fLocksText="0">
      <xdr:nvSpPr>
        <xdr:cNvPr id="9" name="Text 10"/>
        <xdr:cNvSpPr txBox="1">
          <a:spLocks noChangeArrowheads="1"/>
        </xdr:cNvSpPr>
      </xdr:nvSpPr>
      <xdr:spPr>
        <a:xfrm>
          <a:off x="1276350" y="12306300"/>
          <a:ext cx="1314450" cy="4476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6800" rIns="54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管理結果額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(BQ20)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が空白か</a:t>
          </a:r>
        </a:p>
      </xdr:txBody>
    </xdr:sp>
    <xdr:clientData/>
  </xdr:twoCellAnchor>
  <xdr:twoCellAnchor>
    <xdr:from>
      <xdr:col>18</xdr:col>
      <xdr:colOff>57150</xdr:colOff>
      <xdr:row>67</xdr:row>
      <xdr:rowOff>9525</xdr:rowOff>
    </xdr:from>
    <xdr:to>
      <xdr:col>18</xdr:col>
      <xdr:colOff>57150</xdr:colOff>
      <xdr:row>68</xdr:row>
      <xdr:rowOff>123825</xdr:rowOff>
    </xdr:to>
    <xdr:sp>
      <xdr:nvSpPr>
        <xdr:cNvPr id="10" name="オートシェイプ 11"/>
        <xdr:cNvSpPr>
          <a:spLocks/>
        </xdr:cNvSpPr>
      </xdr:nvSpPr>
      <xdr:spPr>
        <a:xfrm>
          <a:off x="1933575" y="12753975"/>
          <a:ext cx="0" cy="3238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68</xdr:row>
      <xdr:rowOff>123825</xdr:rowOff>
    </xdr:from>
    <xdr:to>
      <xdr:col>22</xdr:col>
      <xdr:colOff>85725</xdr:colOff>
      <xdr:row>70</xdr:row>
      <xdr:rowOff>76200</xdr:rowOff>
    </xdr:to>
    <xdr:sp>
      <xdr:nvSpPr>
        <xdr:cNvPr id="11" name="オートシェイプ 12"/>
        <xdr:cNvSpPr>
          <a:spLocks/>
        </xdr:cNvSpPr>
      </xdr:nvSpPr>
      <xdr:spPr>
        <a:xfrm>
          <a:off x="1524000" y="13077825"/>
          <a:ext cx="819150" cy="371475"/>
        </a:xfrm>
        <a:prstGeom prst="flowChartDecision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69</xdr:row>
      <xdr:rowOff>95250</xdr:rowOff>
    </xdr:from>
    <xdr:to>
      <xdr:col>28</xdr:col>
      <xdr:colOff>95250</xdr:colOff>
      <xdr:row>69</xdr:row>
      <xdr:rowOff>104775</xdr:rowOff>
    </xdr:to>
    <xdr:sp>
      <xdr:nvSpPr>
        <xdr:cNvPr id="12" name="オートシェイプ 13"/>
        <xdr:cNvSpPr>
          <a:spLocks/>
        </xdr:cNvSpPr>
      </xdr:nvSpPr>
      <xdr:spPr>
        <a:xfrm>
          <a:off x="2343150" y="13258800"/>
          <a:ext cx="581025" cy="95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68</xdr:row>
      <xdr:rowOff>0</xdr:rowOff>
    </xdr:from>
    <xdr:to>
      <xdr:col>27</xdr:col>
      <xdr:colOff>47625</xdr:colOff>
      <xdr:row>69</xdr:row>
      <xdr:rowOff>57150</xdr:rowOff>
    </xdr:to>
    <xdr:sp fLocksText="0">
      <xdr:nvSpPr>
        <xdr:cNvPr id="13" name="Text 14"/>
        <xdr:cNvSpPr txBox="1">
          <a:spLocks noChangeArrowheads="1"/>
        </xdr:cNvSpPr>
      </xdr:nvSpPr>
      <xdr:spPr>
        <a:xfrm>
          <a:off x="2476500" y="12954000"/>
          <a:ext cx="304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46800" rIns="54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</a:t>
          </a:r>
        </a:p>
      </xdr:txBody>
    </xdr:sp>
    <xdr:clientData/>
  </xdr:twoCellAnchor>
  <xdr:twoCellAnchor>
    <xdr:from>
      <xdr:col>18</xdr:col>
      <xdr:colOff>57150</xdr:colOff>
      <xdr:row>70</xdr:row>
      <xdr:rowOff>76200</xdr:rowOff>
    </xdr:from>
    <xdr:to>
      <xdr:col>18</xdr:col>
      <xdr:colOff>57150</xdr:colOff>
      <xdr:row>71</xdr:row>
      <xdr:rowOff>180975</xdr:rowOff>
    </xdr:to>
    <xdr:sp>
      <xdr:nvSpPr>
        <xdr:cNvPr id="14" name="オートシェイプ 15"/>
        <xdr:cNvSpPr>
          <a:spLocks/>
        </xdr:cNvSpPr>
      </xdr:nvSpPr>
      <xdr:spPr>
        <a:xfrm>
          <a:off x="1933575" y="13449300"/>
          <a:ext cx="0" cy="3143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71</xdr:row>
      <xdr:rowOff>190500</xdr:rowOff>
    </xdr:from>
    <xdr:to>
      <xdr:col>27</xdr:col>
      <xdr:colOff>38100</xdr:colOff>
      <xdr:row>74</xdr:row>
      <xdr:rowOff>38100</xdr:rowOff>
    </xdr:to>
    <xdr:sp fLocksText="0">
      <xdr:nvSpPr>
        <xdr:cNvPr id="15" name="Text 16"/>
        <xdr:cNvSpPr txBox="1">
          <a:spLocks noChangeArrowheads="1"/>
        </xdr:cNvSpPr>
      </xdr:nvSpPr>
      <xdr:spPr>
        <a:xfrm>
          <a:off x="1085850" y="13773150"/>
          <a:ext cx="1685925" cy="476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6800" rIns="54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調整後利用者負担額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(S53)&gt;=0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</a:p>
      </xdr:txBody>
    </xdr:sp>
    <xdr:clientData/>
  </xdr:twoCellAnchor>
  <xdr:twoCellAnchor>
    <xdr:from>
      <xdr:col>12</xdr:col>
      <xdr:colOff>9525</xdr:colOff>
      <xdr:row>70</xdr:row>
      <xdr:rowOff>76200</xdr:rowOff>
    </xdr:from>
    <xdr:to>
      <xdr:col>15</xdr:col>
      <xdr:colOff>28575</xdr:colOff>
      <xdr:row>71</xdr:row>
      <xdr:rowOff>133350</xdr:rowOff>
    </xdr:to>
    <xdr:sp fLocksText="0">
      <xdr:nvSpPr>
        <xdr:cNvPr id="16" name="Text 17"/>
        <xdr:cNvSpPr txBox="1">
          <a:spLocks noChangeArrowheads="1"/>
        </xdr:cNvSpPr>
      </xdr:nvSpPr>
      <xdr:spPr>
        <a:xfrm>
          <a:off x="1314450" y="13449300"/>
          <a:ext cx="304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46800" rIns="54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Y</a:t>
          </a:r>
        </a:p>
      </xdr:txBody>
    </xdr:sp>
    <xdr:clientData/>
  </xdr:twoCellAnchor>
  <xdr:twoCellAnchor>
    <xdr:from>
      <xdr:col>29</xdr:col>
      <xdr:colOff>0</xdr:colOff>
      <xdr:row>68</xdr:row>
      <xdr:rowOff>95250</xdr:rowOff>
    </xdr:from>
    <xdr:to>
      <xdr:col>42</xdr:col>
      <xdr:colOff>66675</xdr:colOff>
      <xdr:row>70</xdr:row>
      <xdr:rowOff>123825</xdr:rowOff>
    </xdr:to>
    <xdr:sp fLocksText="0">
      <xdr:nvSpPr>
        <xdr:cNvPr id="17" name="Text 18"/>
        <xdr:cNvSpPr txBox="1">
          <a:spLocks noChangeArrowheads="1"/>
        </xdr:cNvSpPr>
      </xdr:nvSpPr>
      <xdr:spPr>
        <a:xfrm>
          <a:off x="2924175" y="13049250"/>
          <a:ext cx="1314450" cy="4476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6800" rIns="54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管理結果額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(BQ20)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をセット</a:t>
          </a:r>
        </a:p>
      </xdr:txBody>
    </xdr:sp>
    <xdr:clientData/>
  </xdr:twoCellAnchor>
  <xdr:twoCellAnchor>
    <xdr:from>
      <xdr:col>18</xdr:col>
      <xdr:colOff>57150</xdr:colOff>
      <xdr:row>74</xdr:row>
      <xdr:rowOff>38100</xdr:rowOff>
    </xdr:from>
    <xdr:to>
      <xdr:col>18</xdr:col>
      <xdr:colOff>57150</xdr:colOff>
      <xdr:row>75</xdr:row>
      <xdr:rowOff>123825</xdr:rowOff>
    </xdr:to>
    <xdr:sp>
      <xdr:nvSpPr>
        <xdr:cNvPr id="18" name="オートシェイプ 19"/>
        <xdr:cNvSpPr>
          <a:spLocks/>
        </xdr:cNvSpPr>
      </xdr:nvSpPr>
      <xdr:spPr>
        <a:xfrm>
          <a:off x="1933575" y="14249400"/>
          <a:ext cx="0" cy="2952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75</xdr:row>
      <xdr:rowOff>133350</xdr:rowOff>
    </xdr:from>
    <xdr:to>
      <xdr:col>22</xdr:col>
      <xdr:colOff>85725</xdr:colOff>
      <xdr:row>77</xdr:row>
      <xdr:rowOff>85725</xdr:rowOff>
    </xdr:to>
    <xdr:sp>
      <xdr:nvSpPr>
        <xdr:cNvPr id="19" name="オートシェイプ 20"/>
        <xdr:cNvSpPr>
          <a:spLocks/>
        </xdr:cNvSpPr>
      </xdr:nvSpPr>
      <xdr:spPr>
        <a:xfrm>
          <a:off x="1524000" y="14554200"/>
          <a:ext cx="819150" cy="371475"/>
        </a:xfrm>
        <a:prstGeom prst="flowChartDecision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77</xdr:row>
      <xdr:rowOff>85725</xdr:rowOff>
    </xdr:from>
    <xdr:to>
      <xdr:col>18</xdr:col>
      <xdr:colOff>57150</xdr:colOff>
      <xdr:row>78</xdr:row>
      <xdr:rowOff>190500</xdr:rowOff>
    </xdr:to>
    <xdr:sp>
      <xdr:nvSpPr>
        <xdr:cNvPr id="20" name="オートシェイプ 21"/>
        <xdr:cNvSpPr>
          <a:spLocks/>
        </xdr:cNvSpPr>
      </xdr:nvSpPr>
      <xdr:spPr>
        <a:xfrm>
          <a:off x="1933575" y="14925675"/>
          <a:ext cx="0" cy="3143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76</xdr:row>
      <xdr:rowOff>104775</xdr:rowOff>
    </xdr:from>
    <xdr:to>
      <xdr:col>28</xdr:col>
      <xdr:colOff>85725</xdr:colOff>
      <xdr:row>76</xdr:row>
      <xdr:rowOff>104775</xdr:rowOff>
    </xdr:to>
    <xdr:sp>
      <xdr:nvSpPr>
        <xdr:cNvPr id="21" name="オートシェイプ 22"/>
        <xdr:cNvSpPr>
          <a:spLocks/>
        </xdr:cNvSpPr>
      </xdr:nvSpPr>
      <xdr:spPr>
        <a:xfrm>
          <a:off x="2333625" y="14735175"/>
          <a:ext cx="58102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75</xdr:row>
      <xdr:rowOff>0</xdr:rowOff>
    </xdr:from>
    <xdr:to>
      <xdr:col>27</xdr:col>
      <xdr:colOff>38100</xdr:colOff>
      <xdr:row>76</xdr:row>
      <xdr:rowOff>57150</xdr:rowOff>
    </xdr:to>
    <xdr:sp fLocksText="0">
      <xdr:nvSpPr>
        <xdr:cNvPr id="22" name="Text 23"/>
        <xdr:cNvSpPr txBox="1">
          <a:spLocks noChangeArrowheads="1"/>
        </xdr:cNvSpPr>
      </xdr:nvSpPr>
      <xdr:spPr>
        <a:xfrm>
          <a:off x="2466975" y="14420850"/>
          <a:ext cx="304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46800" rIns="54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</a:t>
          </a:r>
        </a:p>
      </xdr:txBody>
    </xdr:sp>
    <xdr:clientData/>
  </xdr:twoCellAnchor>
  <xdr:twoCellAnchor>
    <xdr:from>
      <xdr:col>13</xdr:col>
      <xdr:colOff>9525</xdr:colOff>
      <xdr:row>77</xdr:row>
      <xdr:rowOff>47625</xdr:rowOff>
    </xdr:from>
    <xdr:to>
      <xdr:col>16</xdr:col>
      <xdr:colOff>28575</xdr:colOff>
      <xdr:row>78</xdr:row>
      <xdr:rowOff>104775</xdr:rowOff>
    </xdr:to>
    <xdr:sp fLocksText="0">
      <xdr:nvSpPr>
        <xdr:cNvPr id="23" name="Text 24"/>
        <xdr:cNvSpPr txBox="1">
          <a:spLocks noChangeArrowheads="1"/>
        </xdr:cNvSpPr>
      </xdr:nvSpPr>
      <xdr:spPr>
        <a:xfrm>
          <a:off x="1409700" y="14887575"/>
          <a:ext cx="304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46800" rIns="54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Y</a:t>
          </a:r>
        </a:p>
      </xdr:txBody>
    </xdr:sp>
    <xdr:clientData/>
  </xdr:twoCellAnchor>
  <xdr:twoCellAnchor>
    <xdr:from>
      <xdr:col>9</xdr:col>
      <xdr:colOff>66675</xdr:colOff>
      <xdr:row>78</xdr:row>
      <xdr:rowOff>190500</xdr:rowOff>
    </xdr:from>
    <xdr:to>
      <xdr:col>27</xdr:col>
      <xdr:colOff>38100</xdr:colOff>
      <xdr:row>81</xdr:row>
      <xdr:rowOff>38100</xdr:rowOff>
    </xdr:to>
    <xdr:sp fLocksText="0">
      <xdr:nvSpPr>
        <xdr:cNvPr id="24" name="Text 25"/>
        <xdr:cNvSpPr txBox="1">
          <a:spLocks noChangeArrowheads="1"/>
        </xdr:cNvSpPr>
      </xdr:nvSpPr>
      <xdr:spPr>
        <a:xfrm>
          <a:off x="1085850" y="15240000"/>
          <a:ext cx="1685925" cy="476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6800" rIns="54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調整後利用者負担額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(S53)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をセット</a:t>
          </a:r>
        </a:p>
      </xdr:txBody>
    </xdr:sp>
    <xdr:clientData/>
  </xdr:twoCellAnchor>
  <xdr:twoCellAnchor>
    <xdr:from>
      <xdr:col>29</xdr:col>
      <xdr:colOff>19050</xdr:colOff>
      <xdr:row>75</xdr:row>
      <xdr:rowOff>95250</xdr:rowOff>
    </xdr:from>
    <xdr:to>
      <xdr:col>48</xdr:col>
      <xdr:colOff>47625</xdr:colOff>
      <xdr:row>77</xdr:row>
      <xdr:rowOff>123825</xdr:rowOff>
    </xdr:to>
    <xdr:sp fLocksText="0">
      <xdr:nvSpPr>
        <xdr:cNvPr id="25" name="Text 26"/>
        <xdr:cNvSpPr txBox="1">
          <a:spLocks noChangeArrowheads="1"/>
        </xdr:cNvSpPr>
      </xdr:nvSpPr>
      <xdr:spPr>
        <a:xfrm>
          <a:off x="2943225" y="14516100"/>
          <a:ext cx="1847850" cy="4476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6800" rIns="54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上限月額調整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①②の内少ない数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)(S50)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をセット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をセット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M62"/>
  <sheetViews>
    <sheetView tabSelected="1" view="pageBreakPreview" zoomScaleSheetLayoutView="100" zoomScalePageLayoutView="0" workbookViewId="0" topLeftCell="A1">
      <selection activeCell="B3" sqref="B3:BZ3"/>
    </sheetView>
  </sheetViews>
  <sheetFormatPr defaultColWidth="1.25" defaultRowHeight="16.5" customHeight="1"/>
  <cols>
    <col min="1" max="1" width="3.375" style="1" customWidth="1"/>
    <col min="2" max="41" width="1.25" style="1" customWidth="1"/>
    <col min="42" max="42" width="1.37890625" style="1" customWidth="1"/>
    <col min="43" max="54" width="1.25" style="1" customWidth="1"/>
    <col min="55" max="55" width="1.875" style="1" customWidth="1"/>
    <col min="56" max="80" width="1.25" style="1" customWidth="1"/>
    <col min="81" max="91" width="8.50390625" style="1" hidden="1" customWidth="1"/>
    <col min="92" max="103" width="8.50390625" style="1" customWidth="1"/>
    <col min="104" max="104" width="1.25" style="1" customWidth="1"/>
    <col min="105" max="16384" width="1.25" style="1" customWidth="1"/>
  </cols>
  <sheetData>
    <row r="1" ht="16.5" customHeight="1">
      <c r="C1" s="1" t="s">
        <v>0</v>
      </c>
    </row>
    <row r="2" spans="2:80" ht="8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4"/>
    </row>
    <row r="3" spans="2:80" ht="16.5" customHeight="1">
      <c r="B3" s="199" t="s">
        <v>1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B3" s="5"/>
    </row>
    <row r="4" spans="2:80" ht="13.5" customHeight="1">
      <c r="B4" s="200" t="s">
        <v>2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B4" s="5"/>
    </row>
    <row r="5" spans="2:80" ht="13.5" customHeight="1"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B5" s="5"/>
    </row>
    <row r="6" spans="2:80" ht="5.25" customHeight="1" thickBo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CB6" s="5"/>
    </row>
    <row r="7" spans="2:80" ht="18" customHeight="1" thickBot="1">
      <c r="B7" s="6"/>
      <c r="C7" s="7"/>
      <c r="D7" s="201" t="s">
        <v>3</v>
      </c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56">
        <v>4</v>
      </c>
      <c r="P7" s="56"/>
      <c r="Q7" s="56"/>
      <c r="R7" s="56">
        <v>4</v>
      </c>
      <c r="S7" s="56"/>
      <c r="T7" s="56"/>
      <c r="U7" s="56">
        <v>2</v>
      </c>
      <c r="V7" s="56"/>
      <c r="W7" s="56"/>
      <c r="X7" s="56">
        <v>0</v>
      </c>
      <c r="Y7" s="56"/>
      <c r="Z7" s="56"/>
      <c r="AA7" s="56">
        <v>1</v>
      </c>
      <c r="AB7" s="56"/>
      <c r="AC7" s="56"/>
      <c r="AD7" s="57">
        <v>2</v>
      </c>
      <c r="AE7" s="57"/>
      <c r="AF7" s="57"/>
      <c r="BC7" s="55" t="s">
        <v>145</v>
      </c>
      <c r="BD7" s="55"/>
      <c r="BE7" s="55"/>
      <c r="BF7" s="55"/>
      <c r="BG7" s="55"/>
      <c r="BH7" s="56"/>
      <c r="BI7" s="56"/>
      <c r="BJ7" s="56"/>
      <c r="BK7" s="56"/>
      <c r="BL7" s="56"/>
      <c r="BM7" s="56"/>
      <c r="BN7" s="56" t="s">
        <v>4</v>
      </c>
      <c r="BO7" s="56"/>
      <c r="BP7" s="56"/>
      <c r="BQ7" s="56"/>
      <c r="BR7" s="56"/>
      <c r="BS7" s="56"/>
      <c r="BT7" s="56"/>
      <c r="BU7" s="56"/>
      <c r="BV7" s="56"/>
      <c r="BW7" s="57" t="s">
        <v>5</v>
      </c>
      <c r="BX7" s="57"/>
      <c r="BY7" s="57"/>
      <c r="BZ7" s="57"/>
      <c r="CB7" s="5"/>
    </row>
    <row r="8" spans="2:80" ht="18" customHeight="1" thickBot="1">
      <c r="B8" s="8"/>
      <c r="D8" s="197" t="s">
        <v>6</v>
      </c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5"/>
      <c r="AE8" s="195"/>
      <c r="AF8" s="195"/>
      <c r="CB8" s="5"/>
    </row>
    <row r="9" spans="2:80" ht="18" customHeight="1" thickBot="1">
      <c r="B9" s="8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L9" s="192" t="s">
        <v>7</v>
      </c>
      <c r="AM9" s="192"/>
      <c r="AN9" s="193" t="s">
        <v>8</v>
      </c>
      <c r="AO9" s="193"/>
      <c r="AP9" s="193"/>
      <c r="AQ9" s="193"/>
      <c r="AR9" s="193"/>
      <c r="AS9" s="193"/>
      <c r="AT9" s="193"/>
      <c r="AU9" s="193"/>
      <c r="AV9" s="193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89"/>
      <c r="BY9" s="189"/>
      <c r="BZ9" s="189"/>
      <c r="CB9" s="5"/>
    </row>
    <row r="10" spans="2:80" ht="7.5" customHeight="1" thickBot="1">
      <c r="B10" s="8"/>
      <c r="AL10" s="192"/>
      <c r="AM10" s="192"/>
      <c r="AN10" s="193"/>
      <c r="AO10" s="193"/>
      <c r="AP10" s="193"/>
      <c r="AQ10" s="193"/>
      <c r="AR10" s="193"/>
      <c r="AS10" s="193"/>
      <c r="AT10" s="193"/>
      <c r="AU10" s="193"/>
      <c r="AV10" s="193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89"/>
      <c r="BY10" s="189"/>
      <c r="BZ10" s="189"/>
      <c r="CB10" s="5"/>
    </row>
    <row r="11" spans="2:80" ht="15.75" customHeight="1" thickBot="1">
      <c r="B11" s="8"/>
      <c r="D11" s="190" t="s">
        <v>9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9"/>
      <c r="AJ11" s="189"/>
      <c r="AL11" s="192"/>
      <c r="AM11" s="192"/>
      <c r="AN11" s="171" t="s">
        <v>10</v>
      </c>
      <c r="AO11" s="171"/>
      <c r="AP11" s="171"/>
      <c r="AQ11" s="171"/>
      <c r="AR11" s="171"/>
      <c r="AS11" s="171"/>
      <c r="AT11" s="171"/>
      <c r="AU11" s="171"/>
      <c r="AV11" s="171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B11" s="5"/>
    </row>
    <row r="12" spans="2:80" ht="15.75" customHeight="1" thickBot="1">
      <c r="B12" s="8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9"/>
      <c r="AJ12" s="189"/>
      <c r="AL12" s="192"/>
      <c r="AM12" s="192"/>
      <c r="AN12" s="171"/>
      <c r="AO12" s="171"/>
      <c r="AP12" s="171"/>
      <c r="AQ12" s="171"/>
      <c r="AR12" s="171"/>
      <c r="AS12" s="171"/>
      <c r="AT12" s="171"/>
      <c r="AU12" s="171"/>
      <c r="AV12" s="171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B12" s="5"/>
    </row>
    <row r="13" spans="2:80" ht="15.75" customHeight="1" thickBot="1">
      <c r="B13" s="8"/>
      <c r="D13" s="183" t="s">
        <v>11</v>
      </c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L13" s="192"/>
      <c r="AM13" s="192"/>
      <c r="AN13" s="171"/>
      <c r="AO13" s="171"/>
      <c r="AP13" s="171"/>
      <c r="AQ13" s="171"/>
      <c r="AR13" s="171"/>
      <c r="AS13" s="171"/>
      <c r="AT13" s="171"/>
      <c r="AU13" s="171"/>
      <c r="AV13" s="171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B13" s="5"/>
    </row>
    <row r="14" spans="2:80" ht="15.75" customHeight="1" thickBot="1">
      <c r="B14" s="8"/>
      <c r="D14" s="183" t="s">
        <v>12</v>
      </c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L14" s="192"/>
      <c r="AM14" s="192"/>
      <c r="AN14" s="171"/>
      <c r="AO14" s="171"/>
      <c r="AP14" s="171"/>
      <c r="AQ14" s="171"/>
      <c r="AR14" s="171"/>
      <c r="AS14" s="171"/>
      <c r="AT14" s="171"/>
      <c r="AU14" s="171"/>
      <c r="AV14" s="171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B14" s="5"/>
    </row>
    <row r="15" spans="2:80" ht="15.75" customHeight="1" thickBot="1">
      <c r="B15" s="8"/>
      <c r="D15" s="185" t="s">
        <v>13</v>
      </c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L15" s="192"/>
      <c r="AM15" s="192"/>
      <c r="AN15" s="171"/>
      <c r="AO15" s="171"/>
      <c r="AP15" s="171"/>
      <c r="AQ15" s="171"/>
      <c r="AR15" s="171"/>
      <c r="AS15" s="171"/>
      <c r="AT15" s="171"/>
      <c r="AU15" s="171"/>
      <c r="AV15" s="171"/>
      <c r="AW15" s="170" t="s">
        <v>14</v>
      </c>
      <c r="AX15" s="170"/>
      <c r="AY15" s="170"/>
      <c r="AZ15" s="170"/>
      <c r="BA15" s="170"/>
      <c r="BB15" s="170"/>
      <c r="BC15" s="170"/>
      <c r="BD15" s="170"/>
      <c r="BE15" s="170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B15" s="5"/>
    </row>
    <row r="16" spans="2:80" ht="15.75" customHeight="1" thickBot="1">
      <c r="B16" s="8"/>
      <c r="D16" s="187" t="s">
        <v>15</v>
      </c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L16" s="192"/>
      <c r="AM16" s="192"/>
      <c r="AN16" s="58" t="s">
        <v>16</v>
      </c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B16" s="5"/>
    </row>
    <row r="17" spans="2:80" ht="8.25" customHeight="1" thickBot="1">
      <c r="B17" s="8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AL17" s="11"/>
      <c r="AM17" s="11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B17" s="5"/>
    </row>
    <row r="18" spans="2:80" ht="18" customHeight="1" thickBot="1">
      <c r="B18" s="8"/>
      <c r="D18" s="55" t="s">
        <v>17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180">
        <v>0</v>
      </c>
      <c r="V18" s="180"/>
      <c r="W18" s="180"/>
      <c r="X18" s="180"/>
      <c r="Y18" s="180"/>
      <c r="Z18" s="180"/>
      <c r="AA18" s="180"/>
      <c r="AB18" s="180"/>
      <c r="AC18" s="180"/>
      <c r="AD18" s="180"/>
      <c r="AE18" s="181" t="s">
        <v>18</v>
      </c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57" t="s">
        <v>19</v>
      </c>
      <c r="AW18" s="57"/>
      <c r="AX18" s="57"/>
      <c r="AY18" s="57"/>
      <c r="CB18" s="5"/>
    </row>
    <row r="19" spans="2:80" ht="8.25" customHeight="1" thickBot="1">
      <c r="B19" s="8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AL19" s="11"/>
      <c r="AM19" s="11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B19" s="5"/>
    </row>
    <row r="20" spans="2:80" ht="18" customHeight="1" thickBot="1">
      <c r="B20" s="8"/>
      <c r="D20" s="182" t="s">
        <v>20</v>
      </c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55" t="s">
        <v>8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7"/>
      <c r="AW20" s="57"/>
      <c r="AX20" s="55" t="s">
        <v>21</v>
      </c>
      <c r="AY20" s="55"/>
      <c r="AZ20" s="55"/>
      <c r="BA20" s="55"/>
      <c r="BB20" s="55"/>
      <c r="BC20" s="55"/>
      <c r="BD20" s="55"/>
      <c r="BE20" s="55"/>
      <c r="BF20" s="57"/>
      <c r="BG20" s="57"/>
      <c r="BH20" s="177" t="s">
        <v>22</v>
      </c>
      <c r="BI20" s="177"/>
      <c r="BJ20" s="177"/>
      <c r="BK20" s="177"/>
      <c r="BL20" s="177"/>
      <c r="BM20" s="177"/>
      <c r="BN20" s="177"/>
      <c r="BO20" s="177"/>
      <c r="BP20" s="177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B20" s="5"/>
    </row>
    <row r="21" spans="2:80" ht="18" customHeight="1" thickBot="1">
      <c r="B21" s="8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79" t="s">
        <v>23</v>
      </c>
      <c r="S21" s="179"/>
      <c r="T21" s="179"/>
      <c r="U21" s="179"/>
      <c r="V21" s="179"/>
      <c r="W21" s="179"/>
      <c r="X21" s="179"/>
      <c r="Y21" s="179"/>
      <c r="Z21" s="179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B21" s="5"/>
    </row>
    <row r="22" spans="2:80" ht="6.75" customHeight="1" thickBot="1">
      <c r="B22" s="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AL22" s="11"/>
      <c r="AM22" s="11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B22" s="5"/>
    </row>
    <row r="23" spans="2:80" ht="15.75" customHeight="1" thickBot="1">
      <c r="B23" s="8"/>
      <c r="D23" s="176" t="s">
        <v>24</v>
      </c>
      <c r="E23" s="176"/>
      <c r="F23" s="176"/>
      <c r="G23" s="176"/>
      <c r="H23" s="176"/>
      <c r="I23" s="56"/>
      <c r="J23" s="56"/>
      <c r="K23" s="56"/>
      <c r="L23" s="56"/>
      <c r="M23" s="172" t="s">
        <v>25</v>
      </c>
      <c r="N23" s="172"/>
      <c r="O23" s="172"/>
      <c r="P23" s="172"/>
      <c r="Q23" s="174" t="s">
        <v>145</v>
      </c>
      <c r="R23" s="174"/>
      <c r="S23" s="174"/>
      <c r="T23" s="56"/>
      <c r="U23" s="56"/>
      <c r="V23" s="56"/>
      <c r="W23" s="56"/>
      <c r="X23" s="56" t="s">
        <v>4</v>
      </c>
      <c r="Y23" s="56"/>
      <c r="Z23" s="56"/>
      <c r="AA23" s="56"/>
      <c r="AB23" s="56"/>
      <c r="AC23" s="56"/>
      <c r="AD23" s="56" t="s">
        <v>26</v>
      </c>
      <c r="AE23" s="56"/>
      <c r="AF23" s="56"/>
      <c r="AG23" s="56"/>
      <c r="AH23" s="56"/>
      <c r="AI23" s="56"/>
      <c r="AJ23" s="56" t="s">
        <v>27</v>
      </c>
      <c r="AK23" s="56"/>
      <c r="AL23" s="172" t="s">
        <v>28</v>
      </c>
      <c r="AM23" s="172"/>
      <c r="AN23" s="172"/>
      <c r="AO23" s="172"/>
      <c r="AP23" s="174" t="s">
        <v>145</v>
      </c>
      <c r="AQ23" s="174"/>
      <c r="AR23" s="174"/>
      <c r="AS23" s="56"/>
      <c r="AT23" s="56"/>
      <c r="AU23" s="56"/>
      <c r="AV23" s="56"/>
      <c r="AW23" s="56" t="s">
        <v>4</v>
      </c>
      <c r="AX23" s="56"/>
      <c r="AY23" s="56"/>
      <c r="AZ23" s="56"/>
      <c r="BA23" s="56"/>
      <c r="BB23" s="56"/>
      <c r="BC23" s="56" t="s">
        <v>26</v>
      </c>
      <c r="BD23" s="56"/>
      <c r="BE23" s="56"/>
      <c r="BF23" s="56"/>
      <c r="BG23" s="56"/>
      <c r="BH23" s="56"/>
      <c r="BI23" s="57" t="s">
        <v>27</v>
      </c>
      <c r="BJ23" s="57"/>
      <c r="BK23" s="172" t="s">
        <v>29</v>
      </c>
      <c r="BL23" s="172"/>
      <c r="BM23" s="172"/>
      <c r="BN23" s="172"/>
      <c r="BO23" s="56"/>
      <c r="BP23" s="56"/>
      <c r="BQ23" s="57"/>
      <c r="BR23" s="57"/>
      <c r="BS23" s="173" t="s">
        <v>30</v>
      </c>
      <c r="BT23" s="173"/>
      <c r="BU23" s="173"/>
      <c r="BV23" s="173"/>
      <c r="BW23" s="56"/>
      <c r="BX23" s="56"/>
      <c r="BY23" s="57"/>
      <c r="BZ23" s="57"/>
      <c r="CB23" s="5"/>
    </row>
    <row r="24" spans="2:91" ht="15.75" customHeight="1" thickBot="1">
      <c r="B24" s="8"/>
      <c r="D24" s="176"/>
      <c r="E24" s="176"/>
      <c r="F24" s="176"/>
      <c r="G24" s="176"/>
      <c r="H24" s="176"/>
      <c r="I24" s="56"/>
      <c r="J24" s="56"/>
      <c r="K24" s="56"/>
      <c r="L24" s="56"/>
      <c r="M24" s="172" t="s">
        <v>25</v>
      </c>
      <c r="N24" s="172"/>
      <c r="O24" s="172"/>
      <c r="P24" s="172"/>
      <c r="Q24" s="174" t="s">
        <v>145</v>
      </c>
      <c r="R24" s="174"/>
      <c r="S24" s="174"/>
      <c r="T24" s="56"/>
      <c r="U24" s="56"/>
      <c r="V24" s="56"/>
      <c r="W24" s="56"/>
      <c r="X24" s="56" t="s">
        <v>4</v>
      </c>
      <c r="Y24" s="56"/>
      <c r="Z24" s="56"/>
      <c r="AA24" s="56"/>
      <c r="AB24" s="56"/>
      <c r="AC24" s="56"/>
      <c r="AD24" s="56" t="s">
        <v>26</v>
      </c>
      <c r="AE24" s="56"/>
      <c r="AF24" s="56"/>
      <c r="AG24" s="56"/>
      <c r="AH24" s="56"/>
      <c r="AI24" s="56"/>
      <c r="AJ24" s="56" t="s">
        <v>27</v>
      </c>
      <c r="AK24" s="56"/>
      <c r="AL24" s="172" t="s">
        <v>28</v>
      </c>
      <c r="AM24" s="172"/>
      <c r="AN24" s="172"/>
      <c r="AO24" s="172"/>
      <c r="AP24" s="174" t="s">
        <v>145</v>
      </c>
      <c r="AQ24" s="174"/>
      <c r="AR24" s="174"/>
      <c r="AS24" s="56"/>
      <c r="AT24" s="56"/>
      <c r="AU24" s="56"/>
      <c r="AV24" s="56"/>
      <c r="AW24" s="56" t="s">
        <v>4</v>
      </c>
      <c r="AX24" s="56"/>
      <c r="AY24" s="56"/>
      <c r="AZ24" s="56"/>
      <c r="BA24" s="56"/>
      <c r="BB24" s="56"/>
      <c r="BC24" s="56" t="s">
        <v>26</v>
      </c>
      <c r="BD24" s="56"/>
      <c r="BE24" s="56"/>
      <c r="BF24" s="56"/>
      <c r="BG24" s="56"/>
      <c r="BH24" s="56"/>
      <c r="BI24" s="57" t="s">
        <v>27</v>
      </c>
      <c r="BJ24" s="57"/>
      <c r="BK24" s="172" t="s">
        <v>29</v>
      </c>
      <c r="BL24" s="172"/>
      <c r="BM24" s="172"/>
      <c r="BN24" s="172"/>
      <c r="BO24" s="56"/>
      <c r="BP24" s="56"/>
      <c r="BQ24" s="57"/>
      <c r="BR24" s="57"/>
      <c r="BS24" s="173" t="s">
        <v>30</v>
      </c>
      <c r="BT24" s="173"/>
      <c r="BU24" s="173"/>
      <c r="BV24" s="173"/>
      <c r="BW24" s="56"/>
      <c r="BX24" s="56"/>
      <c r="BY24" s="57"/>
      <c r="BZ24" s="57"/>
      <c r="CB24" s="5"/>
      <c r="CI24" s="175" t="s">
        <v>31</v>
      </c>
      <c r="CJ24" s="12"/>
      <c r="CK24" s="169" t="s">
        <v>32</v>
      </c>
      <c r="CL24" s="169"/>
      <c r="CM24" s="169"/>
    </row>
    <row r="25" spans="2:91" ht="15.75" customHeight="1" thickBot="1">
      <c r="B25" s="8"/>
      <c r="D25" s="176"/>
      <c r="E25" s="176"/>
      <c r="F25" s="176"/>
      <c r="G25" s="176"/>
      <c r="H25" s="176"/>
      <c r="I25" s="56"/>
      <c r="J25" s="56"/>
      <c r="K25" s="56"/>
      <c r="L25" s="56"/>
      <c r="M25" s="172" t="s">
        <v>25</v>
      </c>
      <c r="N25" s="172"/>
      <c r="O25" s="172"/>
      <c r="P25" s="172"/>
      <c r="Q25" s="174" t="s">
        <v>145</v>
      </c>
      <c r="R25" s="174"/>
      <c r="S25" s="174"/>
      <c r="T25" s="56"/>
      <c r="U25" s="56"/>
      <c r="V25" s="56"/>
      <c r="W25" s="56"/>
      <c r="X25" s="56" t="s">
        <v>4</v>
      </c>
      <c r="Y25" s="56"/>
      <c r="Z25" s="56"/>
      <c r="AA25" s="56"/>
      <c r="AB25" s="56"/>
      <c r="AC25" s="56"/>
      <c r="AD25" s="56" t="s">
        <v>26</v>
      </c>
      <c r="AE25" s="56"/>
      <c r="AF25" s="56"/>
      <c r="AG25" s="56"/>
      <c r="AH25" s="56"/>
      <c r="AI25" s="56"/>
      <c r="AJ25" s="56" t="s">
        <v>27</v>
      </c>
      <c r="AK25" s="56"/>
      <c r="AL25" s="172" t="s">
        <v>28</v>
      </c>
      <c r="AM25" s="172"/>
      <c r="AN25" s="172"/>
      <c r="AO25" s="172"/>
      <c r="AP25" s="174" t="s">
        <v>145</v>
      </c>
      <c r="AQ25" s="174"/>
      <c r="AR25" s="174"/>
      <c r="AS25" s="56"/>
      <c r="AT25" s="56"/>
      <c r="AU25" s="56"/>
      <c r="AV25" s="56"/>
      <c r="AW25" s="56" t="s">
        <v>4</v>
      </c>
      <c r="AX25" s="56"/>
      <c r="AY25" s="56"/>
      <c r="AZ25" s="56"/>
      <c r="BA25" s="56"/>
      <c r="BB25" s="56"/>
      <c r="BC25" s="56" t="s">
        <v>26</v>
      </c>
      <c r="BD25" s="56"/>
      <c r="BE25" s="56"/>
      <c r="BF25" s="56"/>
      <c r="BG25" s="56"/>
      <c r="BH25" s="56"/>
      <c r="BI25" s="57" t="s">
        <v>27</v>
      </c>
      <c r="BJ25" s="57"/>
      <c r="BK25" s="172" t="s">
        <v>29</v>
      </c>
      <c r="BL25" s="172"/>
      <c r="BM25" s="172"/>
      <c r="BN25" s="172"/>
      <c r="BO25" s="56"/>
      <c r="BP25" s="56"/>
      <c r="BQ25" s="57"/>
      <c r="BR25" s="57"/>
      <c r="BS25" s="173" t="s">
        <v>30</v>
      </c>
      <c r="BT25" s="173"/>
      <c r="BU25" s="173"/>
      <c r="BV25" s="173"/>
      <c r="BW25" s="56"/>
      <c r="BX25" s="56"/>
      <c r="BY25" s="57"/>
      <c r="BZ25" s="57"/>
      <c r="CB25" s="5"/>
      <c r="CF25" s="1" t="s">
        <v>33</v>
      </c>
      <c r="CG25" s="1" t="s">
        <v>34</v>
      </c>
      <c r="CH25" s="1" t="s">
        <v>35</v>
      </c>
      <c r="CI25" s="175"/>
      <c r="CJ25" s="12"/>
      <c r="CK25" s="169"/>
      <c r="CL25" s="170" t="s">
        <v>36</v>
      </c>
      <c r="CM25" s="171" t="s">
        <v>37</v>
      </c>
    </row>
    <row r="26" spans="2:91" ht="8.25" customHeight="1" thickBot="1">
      <c r="B26" s="8"/>
      <c r="CB26" s="5"/>
      <c r="CK26" s="169"/>
      <c r="CL26" s="170"/>
      <c r="CM26" s="171"/>
    </row>
    <row r="27" spans="2:91" ht="15.75" customHeight="1" thickBot="1">
      <c r="B27" s="8"/>
      <c r="D27" s="146" t="s">
        <v>38</v>
      </c>
      <c r="E27" s="146"/>
      <c r="F27" s="162" t="s">
        <v>32</v>
      </c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 t="s">
        <v>39</v>
      </c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 t="s">
        <v>36</v>
      </c>
      <c r="AJ27" s="162"/>
      <c r="AK27" s="162"/>
      <c r="AL27" s="162"/>
      <c r="AM27" s="162"/>
      <c r="AN27" s="162"/>
      <c r="AO27" s="162"/>
      <c r="AP27" s="162"/>
      <c r="AQ27" s="162" t="s">
        <v>40</v>
      </c>
      <c r="AR27" s="162"/>
      <c r="AS27" s="162"/>
      <c r="AT27" s="162"/>
      <c r="AU27" s="162" t="s">
        <v>37</v>
      </c>
      <c r="AV27" s="162"/>
      <c r="AW27" s="162"/>
      <c r="AX27" s="162"/>
      <c r="AY27" s="162"/>
      <c r="AZ27" s="162"/>
      <c r="BA27" s="162"/>
      <c r="BB27" s="162"/>
      <c r="BC27" s="162"/>
      <c r="BD27" s="162"/>
      <c r="BE27" s="162" t="s">
        <v>41</v>
      </c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B27" s="5"/>
      <c r="CE27" s="1" t="s">
        <v>42</v>
      </c>
      <c r="CF27" s="1" t="s">
        <v>43</v>
      </c>
      <c r="CG27" s="1" t="s">
        <v>43</v>
      </c>
      <c r="CH27" s="1" t="s">
        <v>43</v>
      </c>
      <c r="CK27" s="169"/>
      <c r="CL27" s="170"/>
      <c r="CM27" s="171"/>
    </row>
    <row r="28" spans="2:91" ht="15.75" customHeight="1" thickBot="1">
      <c r="B28" s="8"/>
      <c r="D28" s="146"/>
      <c r="E28" s="146"/>
      <c r="F28" s="163" t="s">
        <v>44</v>
      </c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4" t="str">
        <f>VLOOKUP(F28,chiiki2,2,FALSE)</f>
        <v>06</v>
      </c>
      <c r="X28" s="164"/>
      <c r="Y28" s="164"/>
      <c r="Z28" s="164"/>
      <c r="AA28" s="165" t="str">
        <f>VLOOKUP(F28,chiiki2,3,FALSE)</f>
        <v>1111</v>
      </c>
      <c r="AB28" s="165"/>
      <c r="AC28" s="165"/>
      <c r="AD28" s="165"/>
      <c r="AE28" s="165"/>
      <c r="AF28" s="165"/>
      <c r="AG28" s="165"/>
      <c r="AH28" s="165"/>
      <c r="AI28" s="166">
        <f>VLOOKUP(F28,chiiki2,4,FALSE)</f>
        <v>1265</v>
      </c>
      <c r="AJ28" s="166"/>
      <c r="AK28" s="166"/>
      <c r="AL28" s="166"/>
      <c r="AM28" s="166"/>
      <c r="AN28" s="166"/>
      <c r="AO28" s="166"/>
      <c r="AP28" s="166"/>
      <c r="AQ28" s="167">
        <v>0</v>
      </c>
      <c r="AR28" s="167"/>
      <c r="AS28" s="167"/>
      <c r="AT28" s="167"/>
      <c r="AU28" s="168">
        <f>IF(F28&lt;"a","",IF(AQ28&gt;0,AI28*AQ28,""))</f>
      </c>
      <c r="AV28" s="168"/>
      <c r="AW28" s="168"/>
      <c r="AX28" s="168"/>
      <c r="AY28" s="168"/>
      <c r="AZ28" s="168"/>
      <c r="BA28" s="168"/>
      <c r="BB28" s="168"/>
      <c r="BC28" s="168"/>
      <c r="BD28" s="168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B28" s="5"/>
      <c r="CE28" s="13" t="s">
        <v>45</v>
      </c>
      <c r="CF28" s="14" t="s">
        <v>46</v>
      </c>
      <c r="CG28" s="14" t="s">
        <v>47</v>
      </c>
      <c r="CH28" s="15">
        <v>258</v>
      </c>
      <c r="CI28" s="16">
        <v>258</v>
      </c>
      <c r="CJ28" s="17"/>
      <c r="CK28" s="15" t="s">
        <v>48</v>
      </c>
      <c r="CL28" s="18">
        <f aca="true" t="shared" si="0" ref="CL28:CL39">VLOOKUP(F28,chiiki2,5,FALSE)</f>
        <v>1265</v>
      </c>
      <c r="CM28" s="18">
        <f>CL28*AQ28</f>
        <v>0</v>
      </c>
    </row>
    <row r="29" spans="2:91" ht="15.75" customHeight="1" thickBot="1">
      <c r="B29" s="8"/>
      <c r="D29" s="146"/>
      <c r="E29" s="146"/>
      <c r="F29" s="151" t="s">
        <v>49</v>
      </c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8" t="str">
        <f>VLOOKUP(F29,chiiki2,2,FALSE)</f>
        <v>06</v>
      </c>
      <c r="X29" s="158"/>
      <c r="Y29" s="158"/>
      <c r="Z29" s="158"/>
      <c r="AA29" s="159" t="str">
        <f>VLOOKUP(F29,chiiki2,3,FALSE)</f>
        <v>1112</v>
      </c>
      <c r="AB29" s="159"/>
      <c r="AC29" s="159"/>
      <c r="AD29" s="159"/>
      <c r="AE29" s="159"/>
      <c r="AF29" s="159"/>
      <c r="AG29" s="159"/>
      <c r="AH29" s="159"/>
      <c r="AI29" s="160">
        <f>VLOOKUP(F29,chiiki2,4,FALSE)</f>
        <v>698</v>
      </c>
      <c r="AJ29" s="160"/>
      <c r="AK29" s="160"/>
      <c r="AL29" s="160"/>
      <c r="AM29" s="160"/>
      <c r="AN29" s="160"/>
      <c r="AO29" s="160"/>
      <c r="AP29" s="160"/>
      <c r="AQ29" s="155">
        <v>0</v>
      </c>
      <c r="AR29" s="155"/>
      <c r="AS29" s="155"/>
      <c r="AT29" s="155"/>
      <c r="AU29" s="161">
        <f>IF(F29&lt;"a","",IF(AQ29&gt;0,AI29*AQ29,""))</f>
      </c>
      <c r="AV29" s="161"/>
      <c r="AW29" s="161"/>
      <c r="AX29" s="161"/>
      <c r="AY29" s="161"/>
      <c r="AZ29" s="161"/>
      <c r="BA29" s="161"/>
      <c r="BB29" s="161"/>
      <c r="BC29" s="161"/>
      <c r="BD29" s="161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B29" s="5"/>
      <c r="CE29" s="13" t="s">
        <v>50</v>
      </c>
      <c r="CF29" s="14" t="s">
        <v>46</v>
      </c>
      <c r="CG29" s="14" t="s">
        <v>51</v>
      </c>
      <c r="CH29" s="15">
        <v>430</v>
      </c>
      <c r="CI29" s="16">
        <v>430</v>
      </c>
      <c r="CJ29" s="17"/>
      <c r="CK29" s="15" t="s">
        <v>52</v>
      </c>
      <c r="CL29" s="18">
        <f t="shared" si="0"/>
        <v>698</v>
      </c>
      <c r="CM29" s="18">
        <f aca="true" t="shared" si="1" ref="CM29:CM39">CL29*AQ29</f>
        <v>0</v>
      </c>
    </row>
    <row r="30" spans="2:91" ht="15.75" customHeight="1" thickBot="1">
      <c r="B30" s="8"/>
      <c r="D30" s="146"/>
      <c r="E30" s="146"/>
      <c r="F30" s="151" t="s">
        <v>42</v>
      </c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8"/>
      <c r="X30" s="158"/>
      <c r="Y30" s="158"/>
      <c r="Z30" s="158"/>
      <c r="AA30" s="159"/>
      <c r="AB30" s="159"/>
      <c r="AC30" s="159"/>
      <c r="AD30" s="159"/>
      <c r="AE30" s="159"/>
      <c r="AF30" s="159"/>
      <c r="AG30" s="159"/>
      <c r="AH30" s="159"/>
      <c r="AI30" s="160"/>
      <c r="AJ30" s="160"/>
      <c r="AK30" s="160"/>
      <c r="AL30" s="160"/>
      <c r="AM30" s="160"/>
      <c r="AN30" s="160"/>
      <c r="AO30" s="160"/>
      <c r="AP30" s="160"/>
      <c r="AQ30" s="155">
        <v>0</v>
      </c>
      <c r="AR30" s="155"/>
      <c r="AS30" s="155"/>
      <c r="AT30" s="155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B30" s="5"/>
      <c r="CE30" s="13" t="s">
        <v>53</v>
      </c>
      <c r="CF30" s="14" t="s">
        <v>46</v>
      </c>
      <c r="CG30" s="14" t="s">
        <v>54</v>
      </c>
      <c r="CH30" s="15">
        <v>559</v>
      </c>
      <c r="CI30" s="16">
        <v>559</v>
      </c>
      <c r="CJ30" s="17"/>
      <c r="CK30" s="15" t="s">
        <v>55</v>
      </c>
      <c r="CL30" s="18">
        <f t="shared" si="0"/>
        <v>0</v>
      </c>
      <c r="CM30" s="18">
        <f t="shared" si="1"/>
        <v>0</v>
      </c>
    </row>
    <row r="31" spans="2:91" ht="15.75" customHeight="1" thickBot="1">
      <c r="B31" s="8"/>
      <c r="D31" s="146"/>
      <c r="E31" s="146"/>
      <c r="F31" s="151" t="s">
        <v>42</v>
      </c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8"/>
      <c r="X31" s="158"/>
      <c r="Y31" s="158"/>
      <c r="Z31" s="158"/>
      <c r="AA31" s="159"/>
      <c r="AB31" s="159"/>
      <c r="AC31" s="159"/>
      <c r="AD31" s="159"/>
      <c r="AE31" s="159"/>
      <c r="AF31" s="159"/>
      <c r="AG31" s="159"/>
      <c r="AH31" s="159"/>
      <c r="AI31" s="160"/>
      <c r="AJ31" s="160"/>
      <c r="AK31" s="160"/>
      <c r="AL31" s="160"/>
      <c r="AM31" s="160"/>
      <c r="AN31" s="160"/>
      <c r="AO31" s="160"/>
      <c r="AP31" s="160"/>
      <c r="AQ31" s="155">
        <v>0</v>
      </c>
      <c r="AR31" s="155"/>
      <c r="AS31" s="155"/>
      <c r="AT31" s="155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B31" s="5"/>
      <c r="CE31" s="13" t="s">
        <v>56</v>
      </c>
      <c r="CF31" s="14" t="s">
        <v>46</v>
      </c>
      <c r="CG31" s="14" t="s">
        <v>57</v>
      </c>
      <c r="CH31" s="15">
        <v>42</v>
      </c>
      <c r="CI31" s="16">
        <v>42</v>
      </c>
      <c r="CJ31" s="17"/>
      <c r="CK31" s="15" t="s">
        <v>58</v>
      </c>
      <c r="CL31" s="18">
        <f t="shared" si="0"/>
        <v>0</v>
      </c>
      <c r="CM31" s="18">
        <f t="shared" si="1"/>
        <v>0</v>
      </c>
    </row>
    <row r="32" spans="2:91" ht="15.75" customHeight="1" thickBot="1">
      <c r="B32" s="8"/>
      <c r="D32" s="146"/>
      <c r="E32" s="146"/>
      <c r="F32" s="151" t="s">
        <v>42</v>
      </c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8"/>
      <c r="X32" s="158"/>
      <c r="Y32" s="158"/>
      <c r="Z32" s="158"/>
      <c r="AA32" s="159"/>
      <c r="AB32" s="159"/>
      <c r="AC32" s="159"/>
      <c r="AD32" s="159"/>
      <c r="AE32" s="159"/>
      <c r="AF32" s="159"/>
      <c r="AG32" s="159"/>
      <c r="AH32" s="159"/>
      <c r="AI32" s="160"/>
      <c r="AJ32" s="160"/>
      <c r="AK32" s="160"/>
      <c r="AL32" s="160"/>
      <c r="AM32" s="160"/>
      <c r="AN32" s="160"/>
      <c r="AO32" s="160"/>
      <c r="AP32" s="160"/>
      <c r="AQ32" s="155">
        <v>0</v>
      </c>
      <c r="AR32" s="155"/>
      <c r="AS32" s="155"/>
      <c r="AT32" s="155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B32" s="5"/>
      <c r="CE32" s="13" t="s">
        <v>59</v>
      </c>
      <c r="CF32" s="14" t="s">
        <v>46</v>
      </c>
      <c r="CG32" s="14" t="s">
        <v>60</v>
      </c>
      <c r="CH32" s="15">
        <v>54</v>
      </c>
      <c r="CI32" s="16">
        <v>0</v>
      </c>
      <c r="CJ32" s="17"/>
      <c r="CK32" s="15" t="s">
        <v>61</v>
      </c>
      <c r="CL32" s="18">
        <f t="shared" si="0"/>
        <v>0</v>
      </c>
      <c r="CM32" s="18">
        <f t="shared" si="1"/>
        <v>0</v>
      </c>
    </row>
    <row r="33" spans="2:91" ht="15.75" customHeight="1" thickBot="1">
      <c r="B33" s="8"/>
      <c r="D33" s="146"/>
      <c r="E33" s="146"/>
      <c r="F33" s="151" t="s">
        <v>42</v>
      </c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8"/>
      <c r="X33" s="158"/>
      <c r="Y33" s="158"/>
      <c r="Z33" s="158"/>
      <c r="AA33" s="159"/>
      <c r="AB33" s="159"/>
      <c r="AC33" s="159"/>
      <c r="AD33" s="159"/>
      <c r="AE33" s="159"/>
      <c r="AF33" s="159"/>
      <c r="AG33" s="159"/>
      <c r="AH33" s="159"/>
      <c r="AI33" s="160"/>
      <c r="AJ33" s="160"/>
      <c r="AK33" s="160"/>
      <c r="AL33" s="160"/>
      <c r="AM33" s="160"/>
      <c r="AN33" s="160"/>
      <c r="AO33" s="160"/>
      <c r="AP33" s="160"/>
      <c r="AQ33" s="155">
        <v>0</v>
      </c>
      <c r="AR33" s="155"/>
      <c r="AS33" s="155"/>
      <c r="AT33" s="155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B33" s="5"/>
      <c r="CE33" s="13" t="s">
        <v>62</v>
      </c>
      <c r="CF33" s="14" t="s">
        <v>46</v>
      </c>
      <c r="CG33" s="14" t="s">
        <v>63</v>
      </c>
      <c r="CH33" s="15">
        <v>40</v>
      </c>
      <c r="CI33" s="16">
        <v>40</v>
      </c>
      <c r="CJ33" s="17"/>
      <c r="CK33" s="15" t="s">
        <v>64</v>
      </c>
      <c r="CL33" s="18">
        <f t="shared" si="0"/>
        <v>0</v>
      </c>
      <c r="CM33" s="18">
        <f t="shared" si="1"/>
        <v>0</v>
      </c>
    </row>
    <row r="34" spans="2:91" ht="15.75" customHeight="1" thickBot="1">
      <c r="B34" s="8"/>
      <c r="D34" s="146"/>
      <c r="E34" s="146"/>
      <c r="F34" s="151" t="s">
        <v>42</v>
      </c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8"/>
      <c r="X34" s="158"/>
      <c r="Y34" s="158"/>
      <c r="Z34" s="158"/>
      <c r="AA34" s="159"/>
      <c r="AB34" s="159"/>
      <c r="AC34" s="159"/>
      <c r="AD34" s="159"/>
      <c r="AE34" s="159"/>
      <c r="AF34" s="159"/>
      <c r="AG34" s="159"/>
      <c r="AH34" s="159"/>
      <c r="AI34" s="160"/>
      <c r="AJ34" s="160"/>
      <c r="AK34" s="160"/>
      <c r="AL34" s="160"/>
      <c r="AM34" s="160"/>
      <c r="AN34" s="160"/>
      <c r="AO34" s="160"/>
      <c r="AP34" s="160"/>
      <c r="AQ34" s="155">
        <v>0</v>
      </c>
      <c r="AR34" s="155"/>
      <c r="AS34" s="155"/>
      <c r="AT34" s="155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B34" s="5"/>
      <c r="CE34" s="19" t="s">
        <v>65</v>
      </c>
      <c r="CF34" s="14" t="s">
        <v>66</v>
      </c>
      <c r="CG34" s="14" t="s">
        <v>47</v>
      </c>
      <c r="CH34" s="15">
        <v>349</v>
      </c>
      <c r="CI34" s="15">
        <v>349</v>
      </c>
      <c r="CK34" s="15" t="s">
        <v>67</v>
      </c>
      <c r="CL34" s="18">
        <f t="shared" si="0"/>
        <v>0</v>
      </c>
      <c r="CM34" s="18">
        <f t="shared" si="1"/>
        <v>0</v>
      </c>
    </row>
    <row r="35" spans="2:91" ht="15.75" customHeight="1" thickBot="1">
      <c r="B35" s="8"/>
      <c r="D35" s="146"/>
      <c r="E35" s="146"/>
      <c r="F35" s="151" t="s">
        <v>42</v>
      </c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8"/>
      <c r="X35" s="158"/>
      <c r="Y35" s="158"/>
      <c r="Z35" s="158"/>
      <c r="AA35" s="159"/>
      <c r="AB35" s="159"/>
      <c r="AC35" s="159"/>
      <c r="AD35" s="159"/>
      <c r="AE35" s="159"/>
      <c r="AF35" s="159"/>
      <c r="AG35" s="159"/>
      <c r="AH35" s="159"/>
      <c r="AI35" s="160"/>
      <c r="AJ35" s="160"/>
      <c r="AK35" s="160"/>
      <c r="AL35" s="160"/>
      <c r="AM35" s="160"/>
      <c r="AN35" s="160"/>
      <c r="AO35" s="160"/>
      <c r="AP35" s="160"/>
      <c r="AQ35" s="155">
        <v>0</v>
      </c>
      <c r="AR35" s="155"/>
      <c r="AS35" s="155"/>
      <c r="AT35" s="155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B35" s="5"/>
      <c r="CE35" s="20" t="s">
        <v>44</v>
      </c>
      <c r="CF35" s="21" t="s">
        <v>68</v>
      </c>
      <c r="CG35" s="21" t="s">
        <v>47</v>
      </c>
      <c r="CH35" s="22">
        <v>1265</v>
      </c>
      <c r="CI35" s="22">
        <v>1265</v>
      </c>
      <c r="CK35" s="15" t="s">
        <v>69</v>
      </c>
      <c r="CL35" s="18">
        <f>VLOOKUP(F35,chiiki2,5,FALSE)</f>
        <v>0</v>
      </c>
      <c r="CM35" s="18">
        <f>CL35*AQ35</f>
        <v>0</v>
      </c>
    </row>
    <row r="36" spans="2:91" ht="15.75" customHeight="1" thickBot="1">
      <c r="B36" s="8"/>
      <c r="D36" s="146"/>
      <c r="E36" s="146"/>
      <c r="F36" s="151" t="s">
        <v>42</v>
      </c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8"/>
      <c r="X36" s="158"/>
      <c r="Y36" s="158"/>
      <c r="Z36" s="158"/>
      <c r="AA36" s="159"/>
      <c r="AB36" s="159"/>
      <c r="AC36" s="159"/>
      <c r="AD36" s="159"/>
      <c r="AE36" s="159"/>
      <c r="AF36" s="159"/>
      <c r="AG36" s="159"/>
      <c r="AH36" s="159"/>
      <c r="AI36" s="160"/>
      <c r="AJ36" s="160"/>
      <c r="AK36" s="160"/>
      <c r="AL36" s="160"/>
      <c r="AM36" s="160"/>
      <c r="AN36" s="160"/>
      <c r="AO36" s="160"/>
      <c r="AP36" s="160"/>
      <c r="AQ36" s="155">
        <v>0</v>
      </c>
      <c r="AR36" s="155"/>
      <c r="AS36" s="155"/>
      <c r="AT36" s="155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B36" s="5"/>
      <c r="CE36" s="20" t="s">
        <v>49</v>
      </c>
      <c r="CF36" s="21" t="s">
        <v>68</v>
      </c>
      <c r="CG36" s="21" t="s">
        <v>51</v>
      </c>
      <c r="CH36" s="23">
        <v>698</v>
      </c>
      <c r="CI36" s="23">
        <v>698</v>
      </c>
      <c r="CK36" s="15" t="s">
        <v>70</v>
      </c>
      <c r="CL36" s="18">
        <f>VLOOKUP(F36,chiiki2,5,FALSE)</f>
        <v>0</v>
      </c>
      <c r="CM36" s="18">
        <f>CL36*AQ36</f>
        <v>0</v>
      </c>
    </row>
    <row r="37" spans="2:91" ht="15.75" customHeight="1" thickBot="1">
      <c r="B37" s="8"/>
      <c r="D37" s="146"/>
      <c r="E37" s="146"/>
      <c r="F37" s="151" t="s">
        <v>42</v>
      </c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8"/>
      <c r="X37" s="158"/>
      <c r="Y37" s="158"/>
      <c r="Z37" s="158"/>
      <c r="AA37" s="159"/>
      <c r="AB37" s="159"/>
      <c r="AC37" s="159"/>
      <c r="AD37" s="159"/>
      <c r="AE37" s="159"/>
      <c r="AF37" s="159"/>
      <c r="AG37" s="159"/>
      <c r="AH37" s="159"/>
      <c r="AI37" s="160"/>
      <c r="AJ37" s="160"/>
      <c r="AK37" s="160"/>
      <c r="AL37" s="160"/>
      <c r="AM37" s="160"/>
      <c r="AN37" s="160"/>
      <c r="AO37" s="160"/>
      <c r="AP37" s="160"/>
      <c r="AQ37" s="155">
        <v>0</v>
      </c>
      <c r="AR37" s="155"/>
      <c r="AS37" s="155"/>
      <c r="AT37" s="155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B37" s="5"/>
      <c r="CK37" s="15" t="s">
        <v>71</v>
      </c>
      <c r="CL37" s="18">
        <f t="shared" si="0"/>
        <v>0</v>
      </c>
      <c r="CM37" s="18">
        <f t="shared" si="1"/>
        <v>0</v>
      </c>
    </row>
    <row r="38" spans="2:91" ht="15.75" customHeight="1" thickBot="1">
      <c r="B38" s="8"/>
      <c r="D38" s="146"/>
      <c r="E38" s="146"/>
      <c r="F38" s="151" t="s">
        <v>42</v>
      </c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8"/>
      <c r="X38" s="158"/>
      <c r="Y38" s="158"/>
      <c r="Z38" s="158"/>
      <c r="AA38" s="159"/>
      <c r="AB38" s="159"/>
      <c r="AC38" s="159"/>
      <c r="AD38" s="159"/>
      <c r="AE38" s="159"/>
      <c r="AF38" s="159"/>
      <c r="AG38" s="159"/>
      <c r="AH38" s="159"/>
      <c r="AI38" s="160"/>
      <c r="AJ38" s="160"/>
      <c r="AK38" s="160"/>
      <c r="AL38" s="160"/>
      <c r="AM38" s="160"/>
      <c r="AN38" s="160"/>
      <c r="AO38" s="160"/>
      <c r="AP38" s="160"/>
      <c r="AQ38" s="155">
        <v>0</v>
      </c>
      <c r="AR38" s="155"/>
      <c r="AS38" s="155"/>
      <c r="AT38" s="155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B38" s="5"/>
      <c r="CK38" s="15" t="s">
        <v>72</v>
      </c>
      <c r="CL38" s="18">
        <f t="shared" si="0"/>
        <v>0</v>
      </c>
      <c r="CM38" s="18">
        <f t="shared" si="1"/>
        <v>0</v>
      </c>
    </row>
    <row r="39" spans="2:91" ht="15.75" customHeight="1" thickBot="1">
      <c r="B39" s="8"/>
      <c r="D39" s="146"/>
      <c r="E39" s="146"/>
      <c r="F39" s="151" t="s">
        <v>42</v>
      </c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8"/>
      <c r="X39" s="158"/>
      <c r="Y39" s="158"/>
      <c r="Z39" s="158"/>
      <c r="AA39" s="159"/>
      <c r="AB39" s="159"/>
      <c r="AC39" s="159"/>
      <c r="AD39" s="159"/>
      <c r="AE39" s="159"/>
      <c r="AF39" s="159"/>
      <c r="AG39" s="159"/>
      <c r="AH39" s="159"/>
      <c r="AI39" s="160"/>
      <c r="AJ39" s="160"/>
      <c r="AK39" s="160"/>
      <c r="AL39" s="160"/>
      <c r="AM39" s="160"/>
      <c r="AN39" s="160"/>
      <c r="AO39" s="160"/>
      <c r="AP39" s="160"/>
      <c r="AQ39" s="155">
        <v>0</v>
      </c>
      <c r="AR39" s="155"/>
      <c r="AS39" s="155"/>
      <c r="AT39" s="155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B39" s="5"/>
      <c r="CK39" s="15" t="s">
        <v>73</v>
      </c>
      <c r="CL39" s="18">
        <f t="shared" si="0"/>
        <v>0</v>
      </c>
      <c r="CM39" s="18">
        <f t="shared" si="1"/>
        <v>0</v>
      </c>
    </row>
    <row r="40" spans="2:91" ht="15.75" customHeight="1" thickBot="1">
      <c r="B40" s="8"/>
      <c r="D40" s="146"/>
      <c r="E40" s="146"/>
      <c r="F40" s="151" t="s">
        <v>42</v>
      </c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2"/>
      <c r="X40" s="152"/>
      <c r="Y40" s="152"/>
      <c r="Z40" s="152"/>
      <c r="AA40" s="153"/>
      <c r="AB40" s="153"/>
      <c r="AC40" s="153"/>
      <c r="AD40" s="153"/>
      <c r="AE40" s="153"/>
      <c r="AF40" s="153"/>
      <c r="AG40" s="153"/>
      <c r="AH40" s="153"/>
      <c r="AI40" s="154"/>
      <c r="AJ40" s="154"/>
      <c r="AK40" s="154"/>
      <c r="AL40" s="154"/>
      <c r="AM40" s="154"/>
      <c r="AN40" s="154"/>
      <c r="AO40" s="154"/>
      <c r="AP40" s="154"/>
      <c r="AQ40" s="155">
        <v>0</v>
      </c>
      <c r="AR40" s="155"/>
      <c r="AS40" s="155"/>
      <c r="AT40" s="155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B40" s="5"/>
      <c r="CK40" s="24"/>
      <c r="CL40" s="24"/>
      <c r="CM40" s="24">
        <f>SUM(CM28:CM39)</f>
        <v>0</v>
      </c>
    </row>
    <row r="41" spans="2:80" ht="9" customHeight="1" thickBot="1">
      <c r="B41" s="8"/>
      <c r="CB41" s="5"/>
    </row>
    <row r="42" spans="2:80" ht="16.5" customHeight="1" thickBot="1">
      <c r="B42" s="8"/>
      <c r="D42" s="146" t="s">
        <v>74</v>
      </c>
      <c r="E42" s="146"/>
      <c r="F42" s="147" t="s">
        <v>75</v>
      </c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22">
        <v>0</v>
      </c>
      <c r="T42" s="122"/>
      <c r="U42" s="120">
        <v>6</v>
      </c>
      <c r="V42" s="120"/>
      <c r="W42" s="148" t="s">
        <v>76</v>
      </c>
      <c r="X42" s="148"/>
      <c r="Y42" s="148"/>
      <c r="Z42" s="148"/>
      <c r="AA42" s="148"/>
      <c r="AB42" s="148"/>
      <c r="AC42" s="148"/>
      <c r="AD42" s="148"/>
      <c r="AE42" s="122"/>
      <c r="AF42" s="122"/>
      <c r="AG42" s="120"/>
      <c r="AH42" s="120"/>
      <c r="AI42" s="121"/>
      <c r="AJ42" s="121"/>
      <c r="AK42" s="121"/>
      <c r="AL42" s="121"/>
      <c r="AM42" s="121"/>
      <c r="AN42" s="121"/>
      <c r="AO42" s="121"/>
      <c r="AP42" s="121"/>
      <c r="AQ42" s="122"/>
      <c r="AR42" s="122"/>
      <c r="AS42" s="120"/>
      <c r="AT42" s="120"/>
      <c r="AU42" s="121"/>
      <c r="AV42" s="121"/>
      <c r="AW42" s="121"/>
      <c r="AX42" s="121"/>
      <c r="AY42" s="121"/>
      <c r="AZ42" s="121"/>
      <c r="BA42" s="121"/>
      <c r="BB42" s="121"/>
      <c r="BC42" s="122"/>
      <c r="BD42" s="122"/>
      <c r="BE42" s="120"/>
      <c r="BF42" s="120"/>
      <c r="BG42" s="121"/>
      <c r="BH42" s="121"/>
      <c r="BI42" s="121"/>
      <c r="BJ42" s="121"/>
      <c r="BK42" s="121"/>
      <c r="BL42" s="121"/>
      <c r="BM42" s="121"/>
      <c r="BN42" s="121"/>
      <c r="BO42" s="125" t="s">
        <v>77</v>
      </c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B42" s="5"/>
    </row>
    <row r="43" spans="2:80" ht="16.5" customHeight="1" thickBot="1">
      <c r="B43" s="8"/>
      <c r="D43" s="146"/>
      <c r="E43" s="146"/>
      <c r="F43" s="134" t="s">
        <v>78</v>
      </c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44">
        <f>AQ28+AQ29</f>
        <v>0</v>
      </c>
      <c r="T43" s="144"/>
      <c r="U43" s="144"/>
      <c r="V43" s="144"/>
      <c r="W43" s="145" t="s">
        <v>27</v>
      </c>
      <c r="X43" s="145"/>
      <c r="Y43" s="145"/>
      <c r="Z43" s="145"/>
      <c r="AA43" s="145"/>
      <c r="AB43" s="145"/>
      <c r="AC43" s="145"/>
      <c r="AD43" s="145"/>
      <c r="AE43" s="133"/>
      <c r="AF43" s="133"/>
      <c r="AG43" s="130"/>
      <c r="AH43" s="130"/>
      <c r="AI43" s="142" t="s">
        <v>27</v>
      </c>
      <c r="AJ43" s="142"/>
      <c r="AK43" s="142"/>
      <c r="AL43" s="142"/>
      <c r="AM43" s="142"/>
      <c r="AN43" s="142"/>
      <c r="AO43" s="142"/>
      <c r="AP43" s="142"/>
      <c r="AQ43" s="133"/>
      <c r="AR43" s="133"/>
      <c r="AS43" s="130"/>
      <c r="AT43" s="130"/>
      <c r="AU43" s="142" t="s">
        <v>27</v>
      </c>
      <c r="AV43" s="142"/>
      <c r="AW43" s="142"/>
      <c r="AX43" s="142"/>
      <c r="AY43" s="142"/>
      <c r="AZ43" s="142"/>
      <c r="BA43" s="142"/>
      <c r="BB43" s="142"/>
      <c r="BC43" s="133"/>
      <c r="BD43" s="133"/>
      <c r="BE43" s="130"/>
      <c r="BF43" s="130"/>
      <c r="BG43" s="142" t="s">
        <v>27</v>
      </c>
      <c r="BH43" s="142"/>
      <c r="BI43" s="142"/>
      <c r="BJ43" s="142"/>
      <c r="BK43" s="142"/>
      <c r="BL43" s="142"/>
      <c r="BM43" s="142"/>
      <c r="BN43" s="142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B43" s="5"/>
    </row>
    <row r="44" spans="2:80" ht="16.5" customHeight="1" thickBot="1">
      <c r="B44" s="8"/>
      <c r="D44" s="146"/>
      <c r="E44" s="146"/>
      <c r="F44" s="134" t="s">
        <v>79</v>
      </c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43">
        <f>SUM(AU28:BD40)</f>
        <v>0</v>
      </c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33"/>
      <c r="AF44" s="133"/>
      <c r="AG44" s="130"/>
      <c r="AH44" s="130"/>
      <c r="AI44" s="130"/>
      <c r="AJ44" s="130"/>
      <c r="AK44" s="130"/>
      <c r="AL44" s="130"/>
      <c r="AM44" s="130"/>
      <c r="AN44" s="130"/>
      <c r="AO44" s="131"/>
      <c r="AP44" s="131"/>
      <c r="AQ44" s="133"/>
      <c r="AR44" s="133"/>
      <c r="AS44" s="130"/>
      <c r="AT44" s="130"/>
      <c r="AU44" s="130"/>
      <c r="AV44" s="130"/>
      <c r="AW44" s="130"/>
      <c r="AX44" s="130"/>
      <c r="AY44" s="130"/>
      <c r="AZ44" s="130"/>
      <c r="BA44" s="131"/>
      <c r="BB44" s="131"/>
      <c r="BC44" s="133"/>
      <c r="BD44" s="133"/>
      <c r="BE44" s="130"/>
      <c r="BF44" s="130"/>
      <c r="BG44" s="130"/>
      <c r="BH44" s="130"/>
      <c r="BI44" s="130"/>
      <c r="BJ44" s="130"/>
      <c r="BK44" s="130"/>
      <c r="BL44" s="130"/>
      <c r="BM44" s="131"/>
      <c r="BN44" s="131"/>
      <c r="BO44" s="139">
        <f>S44</f>
        <v>0</v>
      </c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B44" s="5"/>
    </row>
    <row r="45" spans="2:80" ht="16.5" customHeight="1" thickBot="1">
      <c r="B45" s="8"/>
      <c r="D45" s="146"/>
      <c r="E45" s="146"/>
      <c r="F45" s="134" t="s">
        <v>80</v>
      </c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5">
        <v>1</v>
      </c>
      <c r="T45" s="135"/>
      <c r="U45" s="140" t="s">
        <v>81</v>
      </c>
      <c r="V45" s="140"/>
      <c r="W45" s="136" t="s">
        <v>82</v>
      </c>
      <c r="X45" s="136"/>
      <c r="Y45" s="136">
        <v>0</v>
      </c>
      <c r="Z45" s="136"/>
      <c r="AA45" s="141" t="s">
        <v>83</v>
      </c>
      <c r="AB45" s="141"/>
      <c r="AC45" s="141"/>
      <c r="AD45" s="141"/>
      <c r="AE45" s="133"/>
      <c r="AF45" s="133"/>
      <c r="AG45" s="130"/>
      <c r="AH45" s="130"/>
      <c r="AI45" s="130"/>
      <c r="AJ45" s="130"/>
      <c r="AK45" s="130"/>
      <c r="AL45" s="130"/>
      <c r="AM45" s="138" t="s">
        <v>83</v>
      </c>
      <c r="AN45" s="138"/>
      <c r="AO45" s="138"/>
      <c r="AP45" s="138"/>
      <c r="AQ45" s="133"/>
      <c r="AR45" s="133"/>
      <c r="AS45" s="130"/>
      <c r="AT45" s="130"/>
      <c r="AU45" s="130"/>
      <c r="AV45" s="130"/>
      <c r="AW45" s="130"/>
      <c r="AX45" s="130"/>
      <c r="AY45" s="138" t="s">
        <v>83</v>
      </c>
      <c r="AZ45" s="138"/>
      <c r="BA45" s="138"/>
      <c r="BB45" s="138"/>
      <c r="BC45" s="133"/>
      <c r="BD45" s="133"/>
      <c r="BE45" s="130"/>
      <c r="BF45" s="130"/>
      <c r="BG45" s="130"/>
      <c r="BH45" s="130"/>
      <c r="BI45" s="130"/>
      <c r="BJ45" s="130"/>
      <c r="BK45" s="138" t="s">
        <v>83</v>
      </c>
      <c r="BL45" s="138"/>
      <c r="BM45" s="138"/>
      <c r="BN45" s="138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B45" s="5"/>
    </row>
    <row r="46" spans="2:80" ht="16.5" customHeight="1" thickBot="1">
      <c r="B46" s="8"/>
      <c r="D46" s="146"/>
      <c r="E46" s="146"/>
      <c r="F46" s="134" t="s">
        <v>84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5"/>
      <c r="T46" s="135"/>
      <c r="U46" s="136">
        <v>9</v>
      </c>
      <c r="V46" s="136"/>
      <c r="W46" s="136">
        <v>0</v>
      </c>
      <c r="X46" s="136"/>
      <c r="Y46" s="137" t="s">
        <v>85</v>
      </c>
      <c r="Z46" s="137"/>
      <c r="AA46" s="137"/>
      <c r="AB46" s="137"/>
      <c r="AC46" s="137"/>
      <c r="AD46" s="137"/>
      <c r="AE46" s="133"/>
      <c r="AF46" s="133"/>
      <c r="AG46" s="130"/>
      <c r="AH46" s="130"/>
      <c r="AI46" s="130"/>
      <c r="AJ46" s="130"/>
      <c r="AK46" s="131" t="s">
        <v>85</v>
      </c>
      <c r="AL46" s="131"/>
      <c r="AM46" s="131"/>
      <c r="AN46" s="131"/>
      <c r="AO46" s="131"/>
      <c r="AP46" s="131"/>
      <c r="AQ46" s="133"/>
      <c r="AR46" s="133"/>
      <c r="AS46" s="130"/>
      <c r="AT46" s="130"/>
      <c r="AU46" s="130"/>
      <c r="AV46" s="130"/>
      <c r="AW46" s="131" t="s">
        <v>85</v>
      </c>
      <c r="AX46" s="131"/>
      <c r="AY46" s="131"/>
      <c r="AZ46" s="131"/>
      <c r="BA46" s="131"/>
      <c r="BB46" s="131"/>
      <c r="BC46" s="133"/>
      <c r="BD46" s="133"/>
      <c r="BE46" s="130"/>
      <c r="BF46" s="130"/>
      <c r="BG46" s="130"/>
      <c r="BH46" s="130"/>
      <c r="BI46" s="131" t="s">
        <v>85</v>
      </c>
      <c r="BJ46" s="131"/>
      <c r="BK46" s="131"/>
      <c r="BL46" s="131"/>
      <c r="BM46" s="131"/>
      <c r="BN46" s="131"/>
      <c r="BO46" s="132"/>
      <c r="BP46" s="132"/>
      <c r="BQ46" s="126"/>
      <c r="BR46" s="126"/>
      <c r="BS46" s="126"/>
      <c r="BT46" s="126"/>
      <c r="BU46" s="126"/>
      <c r="BV46" s="126"/>
      <c r="BW46" s="126"/>
      <c r="BX46" s="126"/>
      <c r="BY46" s="127"/>
      <c r="BZ46" s="127"/>
      <c r="CB46" s="5"/>
    </row>
    <row r="47" spans="2:80" ht="16.5" customHeight="1" thickBot="1">
      <c r="B47" s="8"/>
      <c r="D47" s="146"/>
      <c r="E47" s="146"/>
      <c r="F47" s="128" t="s">
        <v>86</v>
      </c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9">
        <f>S44*10</f>
        <v>0</v>
      </c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95"/>
      <c r="AF47" s="95"/>
      <c r="AG47" s="96"/>
      <c r="AH47" s="96"/>
      <c r="AI47" s="96"/>
      <c r="AJ47" s="96"/>
      <c r="AK47" s="96"/>
      <c r="AL47" s="96"/>
      <c r="AM47" s="96"/>
      <c r="AN47" s="96"/>
      <c r="AO47" s="97"/>
      <c r="AP47" s="97"/>
      <c r="AQ47" s="95"/>
      <c r="AR47" s="95"/>
      <c r="AS47" s="96"/>
      <c r="AT47" s="96"/>
      <c r="AU47" s="96"/>
      <c r="AV47" s="96"/>
      <c r="AW47" s="96"/>
      <c r="AX47" s="96"/>
      <c r="AY47" s="96"/>
      <c r="AZ47" s="96"/>
      <c r="BA47" s="97"/>
      <c r="BB47" s="97"/>
      <c r="BC47" s="95"/>
      <c r="BD47" s="95"/>
      <c r="BE47" s="96"/>
      <c r="BF47" s="96"/>
      <c r="BG47" s="96"/>
      <c r="BH47" s="96"/>
      <c r="BI47" s="96"/>
      <c r="BJ47" s="96"/>
      <c r="BK47" s="96"/>
      <c r="BL47" s="96"/>
      <c r="BM47" s="97"/>
      <c r="BN47" s="97"/>
      <c r="BO47" s="92">
        <f>S47</f>
        <v>0</v>
      </c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B47" s="5"/>
    </row>
    <row r="48" spans="2:80" ht="16.5" customHeight="1" thickBot="1">
      <c r="B48" s="8"/>
      <c r="D48" s="146"/>
      <c r="E48" s="146"/>
      <c r="F48" s="123" t="s">
        <v>87</v>
      </c>
      <c r="G48" s="123"/>
      <c r="H48" s="123"/>
      <c r="I48" s="123"/>
      <c r="J48" s="123"/>
      <c r="K48" s="81" t="s">
        <v>88</v>
      </c>
      <c r="L48" s="81"/>
      <c r="M48" s="81"/>
      <c r="N48" s="81"/>
      <c r="O48" s="81"/>
      <c r="P48" s="81"/>
      <c r="Q48" s="81"/>
      <c r="R48" s="81"/>
      <c r="S48" s="124">
        <f>S47-S49</f>
        <v>0</v>
      </c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2"/>
      <c r="AR48" s="122"/>
      <c r="AS48" s="120"/>
      <c r="AT48" s="120"/>
      <c r="AU48" s="120"/>
      <c r="AV48" s="120"/>
      <c r="AW48" s="120"/>
      <c r="AX48" s="120"/>
      <c r="AY48" s="120"/>
      <c r="AZ48" s="120"/>
      <c r="BA48" s="121"/>
      <c r="BB48" s="121"/>
      <c r="BC48" s="122"/>
      <c r="BD48" s="122"/>
      <c r="BE48" s="120"/>
      <c r="BF48" s="120"/>
      <c r="BG48" s="120"/>
      <c r="BH48" s="120"/>
      <c r="BI48" s="120"/>
      <c r="BJ48" s="120"/>
      <c r="BK48" s="120"/>
      <c r="BL48" s="120"/>
      <c r="BM48" s="121"/>
      <c r="BN48" s="121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B48" s="5"/>
    </row>
    <row r="49" spans="2:80" ht="16.5" customHeight="1" thickBot="1">
      <c r="B49" s="8"/>
      <c r="D49" s="146"/>
      <c r="E49" s="146"/>
      <c r="F49" s="123"/>
      <c r="G49" s="123"/>
      <c r="H49" s="123"/>
      <c r="I49" s="123"/>
      <c r="J49" s="123"/>
      <c r="K49" s="118" t="s">
        <v>89</v>
      </c>
      <c r="L49" s="118"/>
      <c r="M49" s="118"/>
      <c r="N49" s="118"/>
      <c r="O49" s="118"/>
      <c r="P49" s="118"/>
      <c r="Q49" s="118"/>
      <c r="R49" s="118"/>
      <c r="S49" s="119">
        <f>CM40</f>
        <v>0</v>
      </c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4"/>
      <c r="AF49" s="114"/>
      <c r="AG49" s="115"/>
      <c r="AH49" s="115"/>
      <c r="AI49" s="115"/>
      <c r="AJ49" s="115"/>
      <c r="AK49" s="115"/>
      <c r="AL49" s="115"/>
      <c r="AM49" s="115"/>
      <c r="AN49" s="115"/>
      <c r="AO49" s="116"/>
      <c r="AP49" s="116"/>
      <c r="AQ49" s="114"/>
      <c r="AR49" s="114"/>
      <c r="AS49" s="115"/>
      <c r="AT49" s="115"/>
      <c r="AU49" s="115"/>
      <c r="AV49" s="115"/>
      <c r="AW49" s="115"/>
      <c r="AX49" s="115"/>
      <c r="AY49" s="115"/>
      <c r="AZ49" s="115"/>
      <c r="BA49" s="116"/>
      <c r="BB49" s="116"/>
      <c r="BC49" s="114"/>
      <c r="BD49" s="114"/>
      <c r="BE49" s="115"/>
      <c r="BF49" s="115"/>
      <c r="BG49" s="115"/>
      <c r="BH49" s="115"/>
      <c r="BI49" s="115"/>
      <c r="BJ49" s="115"/>
      <c r="BK49" s="115"/>
      <c r="BL49" s="115"/>
      <c r="BM49" s="116"/>
      <c r="BN49" s="116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B49" s="5"/>
    </row>
    <row r="50" spans="2:80" ht="16.5" customHeight="1" thickBot="1">
      <c r="B50" s="8"/>
      <c r="D50" s="146"/>
      <c r="E50" s="146"/>
      <c r="F50" s="149" t="s">
        <v>90</v>
      </c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29">
        <f>IF(U18&lt;S49,U18,S49)</f>
        <v>0</v>
      </c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12"/>
      <c r="AF50" s="112"/>
      <c r="AG50" s="110"/>
      <c r="AH50" s="110"/>
      <c r="AI50" s="110"/>
      <c r="AJ50" s="110"/>
      <c r="AK50" s="110"/>
      <c r="AL50" s="110"/>
      <c r="AM50" s="110"/>
      <c r="AN50" s="110"/>
      <c r="AO50" s="111"/>
      <c r="AP50" s="111"/>
      <c r="AQ50" s="112"/>
      <c r="AR50" s="112"/>
      <c r="AS50" s="110"/>
      <c r="AT50" s="110"/>
      <c r="AU50" s="110"/>
      <c r="AV50" s="110"/>
      <c r="AW50" s="110"/>
      <c r="AX50" s="110"/>
      <c r="AY50" s="110"/>
      <c r="AZ50" s="110"/>
      <c r="BA50" s="111"/>
      <c r="BB50" s="111"/>
      <c r="BC50" s="112"/>
      <c r="BD50" s="112"/>
      <c r="BE50" s="110"/>
      <c r="BF50" s="110"/>
      <c r="BG50" s="110"/>
      <c r="BH50" s="110"/>
      <c r="BI50" s="110"/>
      <c r="BJ50" s="110"/>
      <c r="BK50" s="110"/>
      <c r="BL50" s="110"/>
      <c r="BM50" s="111"/>
      <c r="BN50" s="111"/>
      <c r="BO50" s="92">
        <f>S50</f>
        <v>0</v>
      </c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B50" s="5"/>
    </row>
    <row r="51" spans="2:80" ht="16.5" customHeight="1" thickBot="1">
      <c r="B51" s="8"/>
      <c r="D51" s="146"/>
      <c r="E51" s="146"/>
      <c r="F51" s="107" t="s">
        <v>91</v>
      </c>
      <c r="G51" s="107"/>
      <c r="H51" s="107"/>
      <c r="I51" s="107"/>
      <c r="J51" s="107"/>
      <c r="K51" s="108" t="s">
        <v>92</v>
      </c>
      <c r="L51" s="108"/>
      <c r="M51" s="108"/>
      <c r="N51" s="108"/>
      <c r="O51" s="108"/>
      <c r="P51" s="108"/>
      <c r="Q51" s="108"/>
      <c r="R51" s="108"/>
      <c r="S51" s="109"/>
      <c r="T51" s="109"/>
      <c r="U51" s="105"/>
      <c r="V51" s="105"/>
      <c r="W51" s="105"/>
      <c r="X51" s="105"/>
      <c r="Y51" s="105"/>
      <c r="Z51" s="105"/>
      <c r="AA51" s="105"/>
      <c r="AB51" s="105"/>
      <c r="AC51" s="106"/>
      <c r="AD51" s="106"/>
      <c r="AE51" s="104"/>
      <c r="AF51" s="104"/>
      <c r="AG51" s="98"/>
      <c r="AH51" s="98"/>
      <c r="AI51" s="98"/>
      <c r="AJ51" s="98"/>
      <c r="AK51" s="98"/>
      <c r="AL51" s="98"/>
      <c r="AM51" s="98"/>
      <c r="AN51" s="98"/>
      <c r="AO51" s="99"/>
      <c r="AP51" s="99"/>
      <c r="AQ51" s="104"/>
      <c r="AR51" s="104"/>
      <c r="AS51" s="98"/>
      <c r="AT51" s="98"/>
      <c r="AU51" s="98"/>
      <c r="AV51" s="98"/>
      <c r="AW51" s="98"/>
      <c r="AX51" s="98"/>
      <c r="AY51" s="98"/>
      <c r="AZ51" s="98"/>
      <c r="BA51" s="99"/>
      <c r="BB51" s="99"/>
      <c r="BC51" s="104"/>
      <c r="BD51" s="104"/>
      <c r="BE51" s="98"/>
      <c r="BF51" s="98"/>
      <c r="BG51" s="98"/>
      <c r="BH51" s="98"/>
      <c r="BI51" s="98"/>
      <c r="BJ51" s="98"/>
      <c r="BK51" s="98"/>
      <c r="BL51" s="98"/>
      <c r="BM51" s="99"/>
      <c r="BN51" s="99"/>
      <c r="BO51" s="82">
        <f>AC51</f>
        <v>0</v>
      </c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B51" s="5"/>
    </row>
    <row r="52" spans="2:80" ht="16.5" customHeight="1" thickBot="1">
      <c r="B52" s="8"/>
      <c r="D52" s="146"/>
      <c r="E52" s="146"/>
      <c r="F52" s="107"/>
      <c r="G52" s="107"/>
      <c r="H52" s="107"/>
      <c r="I52" s="107"/>
      <c r="J52" s="107"/>
      <c r="K52" s="100" t="s">
        <v>93</v>
      </c>
      <c r="L52" s="100"/>
      <c r="M52" s="100"/>
      <c r="N52" s="100"/>
      <c r="O52" s="100"/>
      <c r="P52" s="100"/>
      <c r="Q52" s="100"/>
      <c r="R52" s="100"/>
      <c r="S52" s="101"/>
      <c r="T52" s="101"/>
      <c r="U52" s="102"/>
      <c r="V52" s="102"/>
      <c r="W52" s="102"/>
      <c r="X52" s="102"/>
      <c r="Y52" s="102"/>
      <c r="Z52" s="102"/>
      <c r="AA52" s="102"/>
      <c r="AB52" s="102"/>
      <c r="AC52" s="103"/>
      <c r="AD52" s="103"/>
      <c r="AE52" s="95"/>
      <c r="AF52" s="95"/>
      <c r="AG52" s="96"/>
      <c r="AH52" s="96"/>
      <c r="AI52" s="96"/>
      <c r="AJ52" s="96"/>
      <c r="AK52" s="96"/>
      <c r="AL52" s="96"/>
      <c r="AM52" s="96"/>
      <c r="AN52" s="96"/>
      <c r="AO52" s="97"/>
      <c r="AP52" s="97"/>
      <c r="AQ52" s="95"/>
      <c r="AR52" s="95"/>
      <c r="AS52" s="96"/>
      <c r="AT52" s="96"/>
      <c r="AU52" s="96"/>
      <c r="AV52" s="96"/>
      <c r="AW52" s="96"/>
      <c r="AX52" s="96"/>
      <c r="AY52" s="96"/>
      <c r="AZ52" s="96"/>
      <c r="BA52" s="97"/>
      <c r="BB52" s="97"/>
      <c r="BC52" s="95"/>
      <c r="BD52" s="95"/>
      <c r="BE52" s="96"/>
      <c r="BF52" s="96"/>
      <c r="BG52" s="96"/>
      <c r="BH52" s="96"/>
      <c r="BI52" s="96"/>
      <c r="BJ52" s="96"/>
      <c r="BK52" s="96"/>
      <c r="BL52" s="96"/>
      <c r="BM52" s="97"/>
      <c r="BN52" s="97"/>
      <c r="BO52" s="92">
        <f>AC52</f>
        <v>0</v>
      </c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B52" s="5"/>
    </row>
    <row r="53" spans="2:80" ht="16.5" customHeight="1" thickBot="1">
      <c r="B53" s="8"/>
      <c r="D53" s="146"/>
      <c r="E53" s="146"/>
      <c r="F53" s="93" t="s">
        <v>94</v>
      </c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4">
        <v>0</v>
      </c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89"/>
      <c r="AF53" s="89"/>
      <c r="AG53" s="85"/>
      <c r="AH53" s="85"/>
      <c r="AI53" s="85"/>
      <c r="AJ53" s="85"/>
      <c r="AK53" s="85"/>
      <c r="AL53" s="85"/>
      <c r="AM53" s="85"/>
      <c r="AN53" s="85"/>
      <c r="AO53" s="86"/>
      <c r="AP53" s="86"/>
      <c r="AQ53" s="89"/>
      <c r="AR53" s="89"/>
      <c r="AS53" s="85"/>
      <c r="AT53" s="85"/>
      <c r="AU53" s="85"/>
      <c r="AV53" s="85"/>
      <c r="AW53" s="85"/>
      <c r="AX53" s="85"/>
      <c r="AY53" s="85"/>
      <c r="AZ53" s="85"/>
      <c r="BA53" s="86"/>
      <c r="BB53" s="86"/>
      <c r="BC53" s="89"/>
      <c r="BD53" s="89"/>
      <c r="BE53" s="85"/>
      <c r="BF53" s="85"/>
      <c r="BG53" s="85"/>
      <c r="BH53" s="85"/>
      <c r="BI53" s="85"/>
      <c r="BJ53" s="85"/>
      <c r="BK53" s="85"/>
      <c r="BL53" s="85"/>
      <c r="BM53" s="86"/>
      <c r="BN53" s="86"/>
      <c r="BO53" s="79">
        <f>S53</f>
        <v>0</v>
      </c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B53" s="5"/>
    </row>
    <row r="54" spans="2:80" ht="16.5" customHeight="1" thickBot="1">
      <c r="B54" s="8"/>
      <c r="D54" s="146"/>
      <c r="E54" s="146"/>
      <c r="F54" s="90" t="s">
        <v>95</v>
      </c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1">
        <f>IF(BQ20="","",BQ20)</f>
      </c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89"/>
      <c r="AF54" s="89"/>
      <c r="AG54" s="85"/>
      <c r="AH54" s="85"/>
      <c r="AI54" s="85"/>
      <c r="AJ54" s="85"/>
      <c r="AK54" s="85"/>
      <c r="AL54" s="85"/>
      <c r="AM54" s="85"/>
      <c r="AN54" s="85"/>
      <c r="AO54" s="86"/>
      <c r="AP54" s="86"/>
      <c r="AQ54" s="89"/>
      <c r="AR54" s="89"/>
      <c r="AS54" s="85"/>
      <c r="AT54" s="85"/>
      <c r="AU54" s="85"/>
      <c r="AV54" s="85"/>
      <c r="AW54" s="85"/>
      <c r="AX54" s="85"/>
      <c r="AY54" s="85"/>
      <c r="AZ54" s="85"/>
      <c r="BA54" s="86"/>
      <c r="BB54" s="86"/>
      <c r="BC54" s="89"/>
      <c r="BD54" s="89"/>
      <c r="BE54" s="85"/>
      <c r="BF54" s="85"/>
      <c r="BG54" s="85"/>
      <c r="BH54" s="85"/>
      <c r="BI54" s="85"/>
      <c r="BJ54" s="85"/>
      <c r="BK54" s="85"/>
      <c r="BL54" s="85"/>
      <c r="BM54" s="86"/>
      <c r="BN54" s="86"/>
      <c r="BO54" s="79">
        <f>S54</f>
      </c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B54" s="5"/>
    </row>
    <row r="55" spans="2:80" ht="16.5" customHeight="1" thickBot="1">
      <c r="B55" s="8"/>
      <c r="D55" s="146"/>
      <c r="E55" s="146"/>
      <c r="F55" s="87" t="s">
        <v>96</v>
      </c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8">
        <f>IF(BQ20="",IF(S53&gt;0,S53,S50),BQ20)</f>
        <v>0</v>
      </c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3"/>
      <c r="AF55" s="83"/>
      <c r="AG55" s="84"/>
      <c r="AH55" s="84"/>
      <c r="AI55" s="84"/>
      <c r="AJ55" s="84"/>
      <c r="AK55" s="84"/>
      <c r="AL55" s="84"/>
      <c r="AM55" s="84"/>
      <c r="AN55" s="84"/>
      <c r="AO55" s="78"/>
      <c r="AP55" s="78"/>
      <c r="AQ55" s="83"/>
      <c r="AR55" s="83"/>
      <c r="AS55" s="84"/>
      <c r="AT55" s="84"/>
      <c r="AU55" s="84"/>
      <c r="AV55" s="84"/>
      <c r="AW55" s="84"/>
      <c r="AX55" s="84"/>
      <c r="AY55" s="84"/>
      <c r="AZ55" s="84"/>
      <c r="BA55" s="78"/>
      <c r="BB55" s="78"/>
      <c r="BC55" s="83"/>
      <c r="BD55" s="83"/>
      <c r="BE55" s="84"/>
      <c r="BF55" s="84"/>
      <c r="BG55" s="84"/>
      <c r="BH55" s="84"/>
      <c r="BI55" s="84"/>
      <c r="BJ55" s="84"/>
      <c r="BK55" s="84"/>
      <c r="BL55" s="84"/>
      <c r="BM55" s="78"/>
      <c r="BN55" s="78"/>
      <c r="BO55" s="79">
        <f>S55</f>
        <v>0</v>
      </c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B55" s="5"/>
    </row>
    <row r="56" spans="2:80" ht="16.5" customHeight="1" thickBot="1">
      <c r="B56" s="8"/>
      <c r="D56" s="146"/>
      <c r="E56" s="146"/>
      <c r="F56" s="80" t="s">
        <v>88</v>
      </c>
      <c r="G56" s="80"/>
      <c r="H56" s="80"/>
      <c r="I56" s="80"/>
      <c r="J56" s="80"/>
      <c r="K56" s="81" t="s">
        <v>97</v>
      </c>
      <c r="L56" s="81"/>
      <c r="M56" s="81"/>
      <c r="N56" s="81"/>
      <c r="O56" s="81"/>
      <c r="P56" s="81"/>
      <c r="Q56" s="81"/>
      <c r="R56" s="81"/>
      <c r="S56" s="82">
        <f>S47-S55</f>
        <v>0</v>
      </c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76"/>
      <c r="AF56" s="76"/>
      <c r="AG56" s="77"/>
      <c r="AH56" s="77"/>
      <c r="AI56" s="77"/>
      <c r="AJ56" s="77"/>
      <c r="AK56" s="77"/>
      <c r="AL56" s="77"/>
      <c r="AM56" s="77"/>
      <c r="AN56" s="77"/>
      <c r="AO56" s="72"/>
      <c r="AP56" s="72"/>
      <c r="AQ56" s="76"/>
      <c r="AR56" s="76"/>
      <c r="AS56" s="77"/>
      <c r="AT56" s="77"/>
      <c r="AU56" s="77"/>
      <c r="AV56" s="77"/>
      <c r="AW56" s="77"/>
      <c r="AX56" s="77"/>
      <c r="AY56" s="77"/>
      <c r="AZ56" s="77"/>
      <c r="BA56" s="72"/>
      <c r="BB56" s="72"/>
      <c r="BC56" s="76"/>
      <c r="BD56" s="76"/>
      <c r="BE56" s="77"/>
      <c r="BF56" s="77"/>
      <c r="BG56" s="77"/>
      <c r="BH56" s="77"/>
      <c r="BI56" s="77"/>
      <c r="BJ56" s="77"/>
      <c r="BK56" s="77"/>
      <c r="BL56" s="77"/>
      <c r="BM56" s="72"/>
      <c r="BN56" s="72"/>
      <c r="BO56" s="73">
        <f>S56</f>
        <v>0</v>
      </c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B56" s="5"/>
    </row>
    <row r="57" spans="2:80" ht="16.5" customHeight="1" thickBot="1" thickTop="1">
      <c r="B57" s="8"/>
      <c r="D57" s="146"/>
      <c r="E57" s="146"/>
      <c r="F57" s="80"/>
      <c r="G57" s="80"/>
      <c r="H57" s="80"/>
      <c r="I57" s="80"/>
      <c r="J57" s="80"/>
      <c r="K57" s="74" t="s">
        <v>98</v>
      </c>
      <c r="L57" s="74"/>
      <c r="M57" s="74"/>
      <c r="N57" s="74"/>
      <c r="O57" s="74"/>
      <c r="P57" s="74"/>
      <c r="Q57" s="74"/>
      <c r="R57" s="74"/>
      <c r="S57" s="75"/>
      <c r="T57" s="75"/>
      <c r="U57" s="70"/>
      <c r="V57" s="70"/>
      <c r="W57" s="70"/>
      <c r="X57" s="70"/>
      <c r="Y57" s="70"/>
      <c r="Z57" s="70"/>
      <c r="AA57" s="70"/>
      <c r="AB57" s="70"/>
      <c r="AC57" s="71"/>
      <c r="AD57" s="71"/>
      <c r="AE57" s="75"/>
      <c r="AF57" s="75"/>
      <c r="AG57" s="70"/>
      <c r="AH57" s="70"/>
      <c r="AI57" s="70"/>
      <c r="AJ57" s="70"/>
      <c r="AK57" s="70"/>
      <c r="AL57" s="70"/>
      <c r="AM57" s="70"/>
      <c r="AN57" s="70"/>
      <c r="AO57" s="71"/>
      <c r="AP57" s="71"/>
      <c r="AQ57" s="69"/>
      <c r="AR57" s="69"/>
      <c r="AS57" s="66"/>
      <c r="AT57" s="66"/>
      <c r="AU57" s="66"/>
      <c r="AV57" s="66"/>
      <c r="AW57" s="66"/>
      <c r="AX57" s="66"/>
      <c r="AY57" s="66"/>
      <c r="AZ57" s="66"/>
      <c r="BA57" s="67"/>
      <c r="BB57" s="67"/>
      <c r="BC57" s="69"/>
      <c r="BD57" s="69"/>
      <c r="BE57" s="66"/>
      <c r="BF57" s="66"/>
      <c r="BG57" s="66"/>
      <c r="BH57" s="66"/>
      <c r="BI57" s="66"/>
      <c r="BJ57" s="66"/>
      <c r="BK57" s="66"/>
      <c r="BL57" s="66"/>
      <c r="BM57" s="67"/>
      <c r="BN57" s="67"/>
      <c r="BO57" s="69"/>
      <c r="BP57" s="69"/>
      <c r="BQ57" s="66"/>
      <c r="BR57" s="66"/>
      <c r="BS57" s="66"/>
      <c r="BT57" s="66"/>
      <c r="BU57" s="66"/>
      <c r="BV57" s="66"/>
      <c r="BW57" s="66"/>
      <c r="BX57" s="66"/>
      <c r="BY57" s="67"/>
      <c r="BZ57" s="67"/>
      <c r="CB57" s="5"/>
    </row>
    <row r="58" spans="2:80" ht="16.5" customHeight="1" thickBot="1" thickTop="1">
      <c r="B58" s="8"/>
      <c r="D58" s="146"/>
      <c r="E58" s="146"/>
      <c r="F58" s="68" t="s">
        <v>99</v>
      </c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5"/>
      <c r="T58" s="65"/>
      <c r="U58" s="61"/>
      <c r="V58" s="61"/>
      <c r="W58" s="61"/>
      <c r="X58" s="61"/>
      <c r="Y58" s="61"/>
      <c r="Z58" s="61"/>
      <c r="AA58" s="61"/>
      <c r="AB58" s="61"/>
      <c r="AC58" s="62"/>
      <c r="AD58" s="62"/>
      <c r="AE58" s="65"/>
      <c r="AF58" s="65"/>
      <c r="AG58" s="61"/>
      <c r="AH58" s="61"/>
      <c r="AI58" s="61"/>
      <c r="AJ58" s="61"/>
      <c r="AK58" s="61"/>
      <c r="AL58" s="61"/>
      <c r="AM58" s="61"/>
      <c r="AN58" s="61"/>
      <c r="AO58" s="62"/>
      <c r="AP58" s="62"/>
      <c r="AQ58" s="65"/>
      <c r="AR58" s="65"/>
      <c r="AS58" s="61"/>
      <c r="AT58" s="61"/>
      <c r="AU58" s="61"/>
      <c r="AV58" s="61"/>
      <c r="AW58" s="61"/>
      <c r="AX58" s="61"/>
      <c r="AY58" s="61"/>
      <c r="AZ58" s="61"/>
      <c r="BA58" s="62"/>
      <c r="BB58" s="62"/>
      <c r="BC58" s="65"/>
      <c r="BD58" s="65"/>
      <c r="BE58" s="61"/>
      <c r="BF58" s="61"/>
      <c r="BG58" s="61"/>
      <c r="BH58" s="61"/>
      <c r="BI58" s="61"/>
      <c r="BJ58" s="61"/>
      <c r="BK58" s="61"/>
      <c r="BL58" s="61"/>
      <c r="BM58" s="62"/>
      <c r="BN58" s="62"/>
      <c r="BO58" s="65"/>
      <c r="BP58" s="65"/>
      <c r="BQ58" s="61"/>
      <c r="BR58" s="61"/>
      <c r="BS58" s="61"/>
      <c r="BT58" s="61"/>
      <c r="BU58" s="61"/>
      <c r="BV58" s="61"/>
      <c r="BW58" s="61"/>
      <c r="BX58" s="61"/>
      <c r="BY58" s="62"/>
      <c r="BZ58" s="62"/>
      <c r="CB58" s="5"/>
    </row>
    <row r="59" spans="2:80" ht="6.75" customHeight="1" thickBot="1">
      <c r="B59" s="8"/>
      <c r="CB59" s="5"/>
    </row>
    <row r="60" spans="2:80" ht="16.5" customHeight="1" thickBot="1">
      <c r="B60" s="8"/>
      <c r="D60" s="53" t="s">
        <v>100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63" t="s">
        <v>101</v>
      </c>
      <c r="T60" s="63"/>
      <c r="U60" s="63"/>
      <c r="V60" s="63"/>
      <c r="W60" s="63"/>
      <c r="X60" s="63"/>
      <c r="Y60" s="63"/>
      <c r="Z60" s="63"/>
      <c r="AA60" s="63" t="s">
        <v>102</v>
      </c>
      <c r="AB60" s="63"/>
      <c r="AC60" s="63"/>
      <c r="AD60" s="63"/>
      <c r="AE60" s="63" t="s">
        <v>103</v>
      </c>
      <c r="AF60" s="63"/>
      <c r="AG60" s="63"/>
      <c r="AH60" s="63"/>
      <c r="AI60" s="63"/>
      <c r="AJ60" s="63"/>
      <c r="AK60" s="63"/>
      <c r="AL60" s="63"/>
      <c r="AM60" s="63"/>
      <c r="AN60" s="63"/>
      <c r="AO60" s="63" t="s">
        <v>104</v>
      </c>
      <c r="AP60" s="63"/>
      <c r="AQ60" s="63"/>
      <c r="AR60" s="63"/>
      <c r="AS60" s="63"/>
      <c r="AT60" s="63"/>
      <c r="AU60" s="63"/>
      <c r="AV60" s="63"/>
      <c r="AW60" s="63"/>
      <c r="AX60" s="63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CB60" s="5"/>
    </row>
    <row r="61" spans="2:80" ht="16.5" customHeight="1" thickBot="1">
      <c r="B61" s="8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60"/>
      <c r="T61" s="60"/>
      <c r="U61" s="58"/>
      <c r="V61" s="58"/>
      <c r="W61" s="58"/>
      <c r="X61" s="58"/>
      <c r="Y61" s="59"/>
      <c r="Z61" s="59"/>
      <c r="AA61" s="60"/>
      <c r="AB61" s="60"/>
      <c r="AC61" s="59"/>
      <c r="AD61" s="59"/>
      <c r="AE61" s="60"/>
      <c r="AF61" s="60"/>
      <c r="AG61" s="58"/>
      <c r="AH61" s="58"/>
      <c r="AI61" s="58"/>
      <c r="AJ61" s="58"/>
      <c r="AK61" s="58"/>
      <c r="AL61" s="58"/>
      <c r="AM61" s="59"/>
      <c r="AN61" s="59"/>
      <c r="AO61" s="60"/>
      <c r="AP61" s="60"/>
      <c r="AQ61" s="58"/>
      <c r="AR61" s="58"/>
      <c r="AS61" s="58"/>
      <c r="AT61" s="58"/>
      <c r="AU61" s="58"/>
      <c r="AV61" s="58"/>
      <c r="AW61" s="59"/>
      <c r="AX61" s="59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K61" s="55"/>
      <c r="BL61" s="55"/>
      <c r="BM61" s="56"/>
      <c r="BN61" s="56"/>
      <c r="BO61" s="56" t="s">
        <v>105</v>
      </c>
      <c r="BP61" s="56"/>
      <c r="BQ61" s="56"/>
      <c r="BR61" s="56"/>
      <c r="BS61" s="56"/>
      <c r="BT61" s="56"/>
      <c r="BU61" s="57"/>
      <c r="BV61" s="57"/>
      <c r="BW61" s="53" t="s">
        <v>106</v>
      </c>
      <c r="BX61" s="53"/>
      <c r="BY61" s="53"/>
      <c r="BZ61" s="53"/>
      <c r="CB61" s="5"/>
    </row>
    <row r="62" spans="2:80" ht="9" customHeight="1"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7"/>
    </row>
  </sheetData>
  <sheetProtection password="CCD5" sheet="1"/>
  <mergeCells count="702">
    <mergeCell ref="BN7:BP7"/>
    <mergeCell ref="BQ7:BS7"/>
    <mergeCell ref="BT7:BV7"/>
    <mergeCell ref="BW7:BZ7"/>
    <mergeCell ref="B3:BZ3"/>
    <mergeCell ref="B4:BZ5"/>
    <mergeCell ref="D7:N7"/>
    <mergeCell ref="O7:Q7"/>
    <mergeCell ref="R7:T7"/>
    <mergeCell ref="U7:W7"/>
    <mergeCell ref="R8:T8"/>
    <mergeCell ref="U8:W8"/>
    <mergeCell ref="X8:Z8"/>
    <mergeCell ref="AA8:AC8"/>
    <mergeCell ref="BH7:BJ7"/>
    <mergeCell ref="BK7:BM7"/>
    <mergeCell ref="X7:Z7"/>
    <mergeCell ref="AA7:AC7"/>
    <mergeCell ref="AD7:AF7"/>
    <mergeCell ref="BC7:BG7"/>
    <mergeCell ref="AD8:AF8"/>
    <mergeCell ref="D9:N9"/>
    <mergeCell ref="O9:Q9"/>
    <mergeCell ref="R9:T9"/>
    <mergeCell ref="U9:W9"/>
    <mergeCell ref="X9:Z9"/>
    <mergeCell ref="AA9:AC9"/>
    <mergeCell ref="AD9:AF9"/>
    <mergeCell ref="D8:N8"/>
    <mergeCell ref="O8:Q8"/>
    <mergeCell ref="BR9:BT10"/>
    <mergeCell ref="BU9:BW10"/>
    <mergeCell ref="BX9:BZ10"/>
    <mergeCell ref="AL9:AM16"/>
    <mergeCell ref="AN9:AV10"/>
    <mergeCell ref="AW9:AY10"/>
    <mergeCell ref="AZ9:BB10"/>
    <mergeCell ref="BC9:BE10"/>
    <mergeCell ref="BF15:BZ15"/>
    <mergeCell ref="BO16:BZ16"/>
    <mergeCell ref="Q11:R12"/>
    <mergeCell ref="S11:T12"/>
    <mergeCell ref="U11:V12"/>
    <mergeCell ref="W11:X12"/>
    <mergeCell ref="Y11:Z12"/>
    <mergeCell ref="BI9:BK10"/>
    <mergeCell ref="BF9:BH10"/>
    <mergeCell ref="AW11:BZ14"/>
    <mergeCell ref="BL9:BN10"/>
    <mergeCell ref="BO9:BQ10"/>
    <mergeCell ref="AW15:BE15"/>
    <mergeCell ref="D16:P16"/>
    <mergeCell ref="AN16:BN16"/>
    <mergeCell ref="AA11:AB12"/>
    <mergeCell ref="AC11:AD12"/>
    <mergeCell ref="AE11:AF12"/>
    <mergeCell ref="AG11:AH12"/>
    <mergeCell ref="AI11:AJ12"/>
    <mergeCell ref="AN11:AV15"/>
    <mergeCell ref="D11:P12"/>
    <mergeCell ref="AH20:AI20"/>
    <mergeCell ref="AJ20:AK20"/>
    <mergeCell ref="D13:P13"/>
    <mergeCell ref="Q13:AJ14"/>
    <mergeCell ref="D14:P14"/>
    <mergeCell ref="D15:P15"/>
    <mergeCell ref="Q15:AJ16"/>
    <mergeCell ref="AT20:AU20"/>
    <mergeCell ref="AV20:AW20"/>
    <mergeCell ref="D18:T18"/>
    <mergeCell ref="U18:AD18"/>
    <mergeCell ref="AE18:AU18"/>
    <mergeCell ref="AV18:AY18"/>
    <mergeCell ref="D20:Q21"/>
    <mergeCell ref="R20:AC20"/>
    <mergeCell ref="AD20:AE20"/>
    <mergeCell ref="AF20:AG20"/>
    <mergeCell ref="AX20:BE20"/>
    <mergeCell ref="BF20:BG20"/>
    <mergeCell ref="BH20:BP20"/>
    <mergeCell ref="BQ20:BZ20"/>
    <mergeCell ref="R21:Z21"/>
    <mergeCell ref="AA21:BZ21"/>
    <mergeCell ref="AL20:AM20"/>
    <mergeCell ref="AN20:AO20"/>
    <mergeCell ref="AP20:AQ20"/>
    <mergeCell ref="AR20:AS20"/>
    <mergeCell ref="D23:H25"/>
    <mergeCell ref="I23:J23"/>
    <mergeCell ref="K23:L23"/>
    <mergeCell ref="M23:P23"/>
    <mergeCell ref="Q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O23"/>
    <mergeCell ref="AP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N23"/>
    <mergeCell ref="BO23:BP23"/>
    <mergeCell ref="BQ23:BR23"/>
    <mergeCell ref="BS23:BV23"/>
    <mergeCell ref="BW23:BX23"/>
    <mergeCell ref="BY23:BZ23"/>
    <mergeCell ref="I24:J24"/>
    <mergeCell ref="K24:L24"/>
    <mergeCell ref="M24:P24"/>
    <mergeCell ref="Q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O24"/>
    <mergeCell ref="AP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N24"/>
    <mergeCell ref="BO24:BP24"/>
    <mergeCell ref="BQ24:BR24"/>
    <mergeCell ref="BS24:BV24"/>
    <mergeCell ref="BW24:BX24"/>
    <mergeCell ref="BY24:BZ24"/>
    <mergeCell ref="CI24:CI25"/>
    <mergeCell ref="CK24:CM24"/>
    <mergeCell ref="I25:J25"/>
    <mergeCell ref="K25:L25"/>
    <mergeCell ref="M25:P25"/>
    <mergeCell ref="Q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O25"/>
    <mergeCell ref="AP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N25"/>
    <mergeCell ref="BO25:BP25"/>
    <mergeCell ref="BQ25:BR25"/>
    <mergeCell ref="BS25:BV25"/>
    <mergeCell ref="BW25:BX25"/>
    <mergeCell ref="BY25:BZ25"/>
    <mergeCell ref="CK25:CK27"/>
    <mergeCell ref="CL25:CL27"/>
    <mergeCell ref="CM25:CM27"/>
    <mergeCell ref="D27:E40"/>
    <mergeCell ref="F27:V27"/>
    <mergeCell ref="W27:AH27"/>
    <mergeCell ref="AI27:AP27"/>
    <mergeCell ref="AQ27:AT27"/>
    <mergeCell ref="AU27:BD27"/>
    <mergeCell ref="BE27:BZ27"/>
    <mergeCell ref="F28:V28"/>
    <mergeCell ref="W28:Z28"/>
    <mergeCell ref="AA28:AH28"/>
    <mergeCell ref="AI28:AP28"/>
    <mergeCell ref="AQ28:AT28"/>
    <mergeCell ref="AU28:BD28"/>
    <mergeCell ref="BE28:BZ28"/>
    <mergeCell ref="AU30:BD30"/>
    <mergeCell ref="BE30:BZ30"/>
    <mergeCell ref="F29:V29"/>
    <mergeCell ref="W29:Z29"/>
    <mergeCell ref="AA29:AH29"/>
    <mergeCell ref="AI29:AP29"/>
    <mergeCell ref="AQ29:AT29"/>
    <mergeCell ref="AU29:BD29"/>
    <mergeCell ref="AA31:AH31"/>
    <mergeCell ref="AI31:AP31"/>
    <mergeCell ref="AQ31:AT31"/>
    <mergeCell ref="AU31:BD31"/>
    <mergeCell ref="BE29:BZ29"/>
    <mergeCell ref="F30:V30"/>
    <mergeCell ref="W30:Z30"/>
    <mergeCell ref="AA30:AH30"/>
    <mergeCell ref="AI30:AP30"/>
    <mergeCell ref="AQ30:AT30"/>
    <mergeCell ref="BE31:BZ31"/>
    <mergeCell ref="F32:V32"/>
    <mergeCell ref="W32:Z32"/>
    <mergeCell ref="AA32:AH32"/>
    <mergeCell ref="AI32:AP32"/>
    <mergeCell ref="AQ32:AT32"/>
    <mergeCell ref="AU32:BD32"/>
    <mergeCell ref="BE32:BZ32"/>
    <mergeCell ref="F31:V31"/>
    <mergeCell ref="W31:Z31"/>
    <mergeCell ref="AU34:BD34"/>
    <mergeCell ref="BE34:BZ34"/>
    <mergeCell ref="F33:V33"/>
    <mergeCell ref="W33:Z33"/>
    <mergeCell ref="AA33:AH33"/>
    <mergeCell ref="AI33:AP33"/>
    <mergeCell ref="AQ33:AT33"/>
    <mergeCell ref="AU33:BD33"/>
    <mergeCell ref="AA35:AH35"/>
    <mergeCell ref="AI35:AP35"/>
    <mergeCell ref="AQ35:AT35"/>
    <mergeCell ref="AU35:BD35"/>
    <mergeCell ref="BE33:BZ33"/>
    <mergeCell ref="F34:V34"/>
    <mergeCell ref="W34:Z34"/>
    <mergeCell ref="AA34:AH34"/>
    <mergeCell ref="AI34:AP34"/>
    <mergeCell ref="AQ34:AT34"/>
    <mergeCell ref="BE35:BZ35"/>
    <mergeCell ref="F36:V36"/>
    <mergeCell ref="W36:Z36"/>
    <mergeCell ref="AA36:AH36"/>
    <mergeCell ref="AI36:AP36"/>
    <mergeCell ref="AQ36:AT36"/>
    <mergeCell ref="AU36:BD36"/>
    <mergeCell ref="BE36:BZ36"/>
    <mergeCell ref="F35:V35"/>
    <mergeCell ref="W35:Z35"/>
    <mergeCell ref="AU38:BD38"/>
    <mergeCell ref="BE38:BZ38"/>
    <mergeCell ref="F37:V37"/>
    <mergeCell ref="W37:Z37"/>
    <mergeCell ref="AA37:AH37"/>
    <mergeCell ref="AI37:AP37"/>
    <mergeCell ref="AQ37:AT37"/>
    <mergeCell ref="AU37:BD37"/>
    <mergeCell ref="AA39:AH39"/>
    <mergeCell ref="AI39:AP39"/>
    <mergeCell ref="AQ39:AT39"/>
    <mergeCell ref="AU39:BD39"/>
    <mergeCell ref="BE37:BZ37"/>
    <mergeCell ref="F38:V38"/>
    <mergeCell ref="W38:Z38"/>
    <mergeCell ref="AA38:AH38"/>
    <mergeCell ref="AI38:AP38"/>
    <mergeCell ref="AQ38:AT38"/>
    <mergeCell ref="BE39:BZ39"/>
    <mergeCell ref="F40:V40"/>
    <mergeCell ref="W40:Z40"/>
    <mergeCell ref="AA40:AH40"/>
    <mergeCell ref="AI40:AP40"/>
    <mergeCell ref="AQ40:AT40"/>
    <mergeCell ref="AU40:BD40"/>
    <mergeCell ref="BE40:BZ40"/>
    <mergeCell ref="F39:V39"/>
    <mergeCell ref="W39:Z39"/>
    <mergeCell ref="D42:E58"/>
    <mergeCell ref="F42:R42"/>
    <mergeCell ref="S42:T42"/>
    <mergeCell ref="U42:V42"/>
    <mergeCell ref="W42:AD42"/>
    <mergeCell ref="AE42:AF42"/>
    <mergeCell ref="AE45:AF45"/>
    <mergeCell ref="F50:R50"/>
    <mergeCell ref="S50:AD50"/>
    <mergeCell ref="AE50:AF50"/>
    <mergeCell ref="AG42:AH42"/>
    <mergeCell ref="AI42:AP42"/>
    <mergeCell ref="AQ42:AR42"/>
    <mergeCell ref="AS42:AT42"/>
    <mergeCell ref="AU42:BB42"/>
    <mergeCell ref="BC42:BD42"/>
    <mergeCell ref="BE42:BF42"/>
    <mergeCell ref="BG42:BN42"/>
    <mergeCell ref="BO42:BZ43"/>
    <mergeCell ref="F43:R43"/>
    <mergeCell ref="S43:V43"/>
    <mergeCell ref="W43:AD43"/>
    <mergeCell ref="AE43:AF43"/>
    <mergeCell ref="AG43:AH43"/>
    <mergeCell ref="AI43:AP43"/>
    <mergeCell ref="AQ43:AR43"/>
    <mergeCell ref="AS43:AT43"/>
    <mergeCell ref="AU43:BB43"/>
    <mergeCell ref="BC43:BD43"/>
    <mergeCell ref="BE43:BF43"/>
    <mergeCell ref="BG43:BN43"/>
    <mergeCell ref="F44:R44"/>
    <mergeCell ref="S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Z44"/>
    <mergeCell ref="F45:R45"/>
    <mergeCell ref="S45:T45"/>
    <mergeCell ref="U45:V45"/>
    <mergeCell ref="W45:X45"/>
    <mergeCell ref="Y45:Z45"/>
    <mergeCell ref="AA45:AD45"/>
    <mergeCell ref="AG45:AH45"/>
    <mergeCell ref="AI45:AJ45"/>
    <mergeCell ref="AK45:AL45"/>
    <mergeCell ref="AM45:AP45"/>
    <mergeCell ref="AQ45:AR45"/>
    <mergeCell ref="AS45:AT45"/>
    <mergeCell ref="AU45:AV45"/>
    <mergeCell ref="AW45:AX45"/>
    <mergeCell ref="AY45:BB45"/>
    <mergeCell ref="BC45:BD45"/>
    <mergeCell ref="BE45:BF45"/>
    <mergeCell ref="BG45:BH45"/>
    <mergeCell ref="BI45:BJ45"/>
    <mergeCell ref="BK45:BN45"/>
    <mergeCell ref="BO45:BP45"/>
    <mergeCell ref="BQ45:BR45"/>
    <mergeCell ref="BS45:BT45"/>
    <mergeCell ref="BU45:BV45"/>
    <mergeCell ref="BW45:BX45"/>
    <mergeCell ref="BY45:BZ45"/>
    <mergeCell ref="F46:R46"/>
    <mergeCell ref="S46:T46"/>
    <mergeCell ref="U46:V46"/>
    <mergeCell ref="W46:X46"/>
    <mergeCell ref="Y46:AD46"/>
    <mergeCell ref="AE46:AF46"/>
    <mergeCell ref="AG46:AH46"/>
    <mergeCell ref="AI46:AJ46"/>
    <mergeCell ref="AK46:AP46"/>
    <mergeCell ref="AQ46:AR46"/>
    <mergeCell ref="AS46:AT46"/>
    <mergeCell ref="AU46:AV46"/>
    <mergeCell ref="AW46:BB46"/>
    <mergeCell ref="BC46:BD46"/>
    <mergeCell ref="BE46:BF46"/>
    <mergeCell ref="BG46:BH46"/>
    <mergeCell ref="BI46:BN46"/>
    <mergeCell ref="BO46:BP46"/>
    <mergeCell ref="BQ46:BR46"/>
    <mergeCell ref="BS46:BT46"/>
    <mergeCell ref="BU46:BV46"/>
    <mergeCell ref="BW46:BX46"/>
    <mergeCell ref="BY46:BZ46"/>
    <mergeCell ref="F47:R47"/>
    <mergeCell ref="S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Z47"/>
    <mergeCell ref="F48:J49"/>
    <mergeCell ref="K48:R48"/>
    <mergeCell ref="S48:AD48"/>
    <mergeCell ref="AE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K49:R49"/>
    <mergeCell ref="S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Z50"/>
    <mergeCell ref="F51:J52"/>
    <mergeCell ref="K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Z51"/>
    <mergeCell ref="K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Z52"/>
    <mergeCell ref="F53:R53"/>
    <mergeCell ref="S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Z53"/>
    <mergeCell ref="F54:R54"/>
    <mergeCell ref="S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Z54"/>
    <mergeCell ref="F55:R55"/>
    <mergeCell ref="S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C55:BD55"/>
    <mergeCell ref="BE55:BF55"/>
    <mergeCell ref="BG55:BH55"/>
    <mergeCell ref="BI55:BJ55"/>
    <mergeCell ref="BK55:BL55"/>
    <mergeCell ref="BM55:BN55"/>
    <mergeCell ref="BO55:BZ55"/>
    <mergeCell ref="F56:J57"/>
    <mergeCell ref="K56:R56"/>
    <mergeCell ref="S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BI56:BJ56"/>
    <mergeCell ref="BK56:BL56"/>
    <mergeCell ref="BM56:BN56"/>
    <mergeCell ref="BO56:BZ56"/>
    <mergeCell ref="K57:R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R57"/>
    <mergeCell ref="AS57:AT57"/>
    <mergeCell ref="AU57:AV57"/>
    <mergeCell ref="AW57:AX57"/>
    <mergeCell ref="AY57:AZ57"/>
    <mergeCell ref="BA57:BB57"/>
    <mergeCell ref="BC57:BD57"/>
    <mergeCell ref="BE57:BF57"/>
    <mergeCell ref="BG57:BH57"/>
    <mergeCell ref="BI57:BJ57"/>
    <mergeCell ref="BK57:BL57"/>
    <mergeCell ref="BM57:BN57"/>
    <mergeCell ref="BO57:BP57"/>
    <mergeCell ref="BQ57:BR57"/>
    <mergeCell ref="BS57:BT57"/>
    <mergeCell ref="BU57:BV57"/>
    <mergeCell ref="BW57:BX57"/>
    <mergeCell ref="BY57:BZ57"/>
    <mergeCell ref="F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BA58:BB58"/>
    <mergeCell ref="BC58:BD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U58:BV58"/>
    <mergeCell ref="BW58:BX58"/>
    <mergeCell ref="BY58:BZ58"/>
    <mergeCell ref="D60:R61"/>
    <mergeCell ref="S60:Z60"/>
    <mergeCell ref="AA60:AD60"/>
    <mergeCell ref="AE60:AN60"/>
    <mergeCell ref="AO60:AX60"/>
    <mergeCell ref="AZ60:BI60"/>
    <mergeCell ref="S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Z61:BA61"/>
    <mergeCell ref="BB61:BC61"/>
    <mergeCell ref="BD61:BE61"/>
    <mergeCell ref="BF61:BG61"/>
    <mergeCell ref="BW61:BZ61"/>
    <mergeCell ref="BH61:BI61"/>
    <mergeCell ref="BK61:BL61"/>
    <mergeCell ref="BM61:BN61"/>
    <mergeCell ref="BO61:BR61"/>
    <mergeCell ref="BS61:BT61"/>
    <mergeCell ref="BU61:BV61"/>
  </mergeCells>
  <dataValidations count="1">
    <dataValidation type="list" allowBlank="1" showErrorMessage="1" sqref="F28:V29">
      <formula1>$CE$35:$CE$36</formula1>
    </dataValidation>
  </dataValidations>
  <printOptions/>
  <pageMargins left="0.42986111111111114" right="0.2" top="0.3798611111111111" bottom="0.2701388888888889" header="0.5118055555555555" footer="0.5118055555555555"/>
  <pageSetup firstPageNumber="0" useFirstPageNumber="1"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M78"/>
  <sheetViews>
    <sheetView view="pageBreakPreview" zoomScaleSheetLayoutView="100" zoomScalePageLayoutView="0" workbookViewId="0" topLeftCell="A1">
      <selection activeCell="AA30" sqref="AA30:AH30"/>
    </sheetView>
  </sheetViews>
  <sheetFormatPr defaultColWidth="1.25" defaultRowHeight="16.5" customHeight="1"/>
  <cols>
    <col min="1" max="1" width="3.375" style="28" customWidth="1"/>
    <col min="2" max="41" width="1.25" style="28" customWidth="1"/>
    <col min="42" max="42" width="1.37890625" style="28" customWidth="1"/>
    <col min="43" max="54" width="1.25" style="28" customWidth="1"/>
    <col min="55" max="55" width="1.875" style="28" customWidth="1"/>
    <col min="56" max="82" width="1.25" style="28" customWidth="1"/>
    <col min="83" max="91" width="0" style="28" hidden="1" customWidth="1"/>
    <col min="92" max="102" width="6.00390625" style="28" customWidth="1"/>
    <col min="103" max="16384" width="1.25" style="28" customWidth="1"/>
  </cols>
  <sheetData>
    <row r="1" ht="16.5" customHeight="1">
      <c r="C1" s="28" t="s">
        <v>0</v>
      </c>
    </row>
    <row r="2" spans="2:80" ht="8.25" customHeight="1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1"/>
    </row>
    <row r="3" spans="2:80" ht="16.5" customHeight="1">
      <c r="B3" s="338" t="s">
        <v>1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338"/>
      <c r="BF3" s="338"/>
      <c r="BG3" s="338"/>
      <c r="BH3" s="338"/>
      <c r="BI3" s="338"/>
      <c r="BJ3" s="338"/>
      <c r="BK3" s="338"/>
      <c r="BL3" s="338"/>
      <c r="BM3" s="338"/>
      <c r="BN3" s="338"/>
      <c r="BO3" s="338"/>
      <c r="BP3" s="338"/>
      <c r="BQ3" s="338"/>
      <c r="BR3" s="338"/>
      <c r="BS3" s="338"/>
      <c r="BT3" s="338"/>
      <c r="BU3" s="338"/>
      <c r="BV3" s="338"/>
      <c r="BW3" s="338"/>
      <c r="BX3" s="338"/>
      <c r="BY3" s="338"/>
      <c r="BZ3" s="338"/>
      <c r="CB3" s="32"/>
    </row>
    <row r="4" spans="2:80" ht="13.5" customHeight="1">
      <c r="B4" s="339" t="s">
        <v>2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  <c r="BL4" s="339"/>
      <c r="BM4" s="339"/>
      <c r="BN4" s="339"/>
      <c r="BO4" s="339"/>
      <c r="BP4" s="339"/>
      <c r="BQ4" s="339"/>
      <c r="BR4" s="339"/>
      <c r="BS4" s="339"/>
      <c r="BT4" s="339"/>
      <c r="BU4" s="339"/>
      <c r="BV4" s="339"/>
      <c r="BW4" s="339"/>
      <c r="BX4" s="339"/>
      <c r="BY4" s="339"/>
      <c r="BZ4" s="339"/>
      <c r="CB4" s="32"/>
    </row>
    <row r="5" spans="2:80" ht="13.5" customHeight="1"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B5" s="32"/>
    </row>
    <row r="6" spans="2:80" ht="5.25" customHeight="1" thickBo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CB6" s="32"/>
    </row>
    <row r="7" spans="2:80" ht="18" customHeight="1" thickBot="1">
      <c r="B7" s="33"/>
      <c r="C7" s="34"/>
      <c r="D7" s="340" t="s">
        <v>3</v>
      </c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06">
        <v>4</v>
      </c>
      <c r="P7" s="306"/>
      <c r="Q7" s="306"/>
      <c r="R7" s="306">
        <v>4</v>
      </c>
      <c r="S7" s="306"/>
      <c r="T7" s="306"/>
      <c r="U7" s="306">
        <v>2</v>
      </c>
      <c r="V7" s="306"/>
      <c r="W7" s="306"/>
      <c r="X7" s="306">
        <v>0</v>
      </c>
      <c r="Y7" s="306"/>
      <c r="Z7" s="306"/>
      <c r="AA7" s="306">
        <v>1</v>
      </c>
      <c r="AB7" s="306"/>
      <c r="AC7" s="306"/>
      <c r="AD7" s="301">
        <v>2</v>
      </c>
      <c r="AE7" s="301"/>
      <c r="AF7" s="301"/>
      <c r="BC7" s="311" t="s">
        <v>145</v>
      </c>
      <c r="BD7" s="311"/>
      <c r="BE7" s="311"/>
      <c r="BF7" s="311"/>
      <c r="BG7" s="311"/>
      <c r="BH7" s="337"/>
      <c r="BI7" s="337"/>
      <c r="BJ7" s="337"/>
      <c r="BK7" s="337"/>
      <c r="BL7" s="337"/>
      <c r="BM7" s="337"/>
      <c r="BN7" s="306" t="s">
        <v>4</v>
      </c>
      <c r="BO7" s="306"/>
      <c r="BP7" s="306"/>
      <c r="BQ7" s="337"/>
      <c r="BR7" s="337"/>
      <c r="BS7" s="337"/>
      <c r="BT7" s="337"/>
      <c r="BU7" s="337"/>
      <c r="BV7" s="337"/>
      <c r="BW7" s="301" t="s">
        <v>5</v>
      </c>
      <c r="BX7" s="301"/>
      <c r="BY7" s="301"/>
      <c r="BZ7" s="301"/>
      <c r="CB7" s="32"/>
    </row>
    <row r="8" spans="2:80" ht="18" customHeight="1" thickBot="1">
      <c r="B8" s="35"/>
      <c r="D8" s="335" t="s">
        <v>6</v>
      </c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3"/>
      <c r="AE8" s="333"/>
      <c r="AF8" s="333"/>
      <c r="CB8" s="32"/>
    </row>
    <row r="9" spans="2:80" ht="18" customHeight="1" thickBot="1">
      <c r="B9" s="35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L9" s="331" t="s">
        <v>7</v>
      </c>
      <c r="AM9" s="331"/>
      <c r="AN9" s="332" t="s">
        <v>8</v>
      </c>
      <c r="AO9" s="332"/>
      <c r="AP9" s="332"/>
      <c r="AQ9" s="332"/>
      <c r="AR9" s="332"/>
      <c r="AS9" s="332"/>
      <c r="AT9" s="332"/>
      <c r="AU9" s="332"/>
      <c r="AV9" s="332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6"/>
      <c r="BY9" s="326"/>
      <c r="BZ9" s="326"/>
      <c r="CB9" s="32"/>
    </row>
    <row r="10" spans="2:80" ht="7.5" customHeight="1" thickBot="1">
      <c r="B10" s="35"/>
      <c r="AL10" s="331"/>
      <c r="AM10" s="331"/>
      <c r="AN10" s="332"/>
      <c r="AO10" s="332"/>
      <c r="AP10" s="332"/>
      <c r="AQ10" s="332"/>
      <c r="AR10" s="332"/>
      <c r="AS10" s="332"/>
      <c r="AT10" s="332"/>
      <c r="AU10" s="332"/>
      <c r="AV10" s="332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6"/>
      <c r="BY10" s="326"/>
      <c r="BZ10" s="326"/>
      <c r="CB10" s="32"/>
    </row>
    <row r="11" spans="2:80" ht="15.75" customHeight="1" thickBot="1">
      <c r="B11" s="35"/>
      <c r="D11" s="328" t="s">
        <v>9</v>
      </c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6"/>
      <c r="AJ11" s="326"/>
      <c r="AL11" s="331"/>
      <c r="AM11" s="331"/>
      <c r="AN11" s="327" t="s">
        <v>10</v>
      </c>
      <c r="AO11" s="327"/>
      <c r="AP11" s="327"/>
      <c r="AQ11" s="327"/>
      <c r="AR11" s="327"/>
      <c r="AS11" s="327"/>
      <c r="AT11" s="327"/>
      <c r="AU11" s="327"/>
      <c r="AV11" s="327"/>
      <c r="AW11" s="330" t="s">
        <v>107</v>
      </c>
      <c r="AX11" s="330"/>
      <c r="AY11" s="330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B11" s="32"/>
    </row>
    <row r="12" spans="2:80" ht="15.75" customHeight="1" thickBot="1">
      <c r="B12" s="35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6"/>
      <c r="AJ12" s="326"/>
      <c r="AL12" s="331"/>
      <c r="AM12" s="331"/>
      <c r="AN12" s="327"/>
      <c r="AO12" s="327"/>
      <c r="AP12" s="327"/>
      <c r="AQ12" s="327"/>
      <c r="AR12" s="327"/>
      <c r="AS12" s="327"/>
      <c r="AT12" s="327"/>
      <c r="AU12" s="327"/>
      <c r="AV12" s="327"/>
      <c r="AW12" s="330"/>
      <c r="AX12" s="330"/>
      <c r="AY12" s="330"/>
      <c r="AZ12" s="330"/>
      <c r="BA12" s="330"/>
      <c r="BB12" s="330"/>
      <c r="BC12" s="330"/>
      <c r="BD12" s="330"/>
      <c r="BE12" s="330"/>
      <c r="BF12" s="330"/>
      <c r="BG12" s="330"/>
      <c r="BH12" s="330"/>
      <c r="BI12" s="330"/>
      <c r="BJ12" s="330"/>
      <c r="BK12" s="330"/>
      <c r="BL12" s="330"/>
      <c r="BM12" s="330"/>
      <c r="BN12" s="330"/>
      <c r="BO12" s="330"/>
      <c r="BP12" s="330"/>
      <c r="BQ12" s="330"/>
      <c r="BR12" s="330"/>
      <c r="BS12" s="330"/>
      <c r="BT12" s="330"/>
      <c r="BU12" s="330"/>
      <c r="BV12" s="330"/>
      <c r="BW12" s="330"/>
      <c r="BX12" s="330"/>
      <c r="BY12" s="330"/>
      <c r="BZ12" s="330"/>
      <c r="CB12" s="32"/>
    </row>
    <row r="13" spans="2:80" ht="15.75" customHeight="1" thickBot="1">
      <c r="B13" s="35"/>
      <c r="D13" s="318" t="s">
        <v>11</v>
      </c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L13" s="331"/>
      <c r="AM13" s="331"/>
      <c r="AN13" s="327"/>
      <c r="AO13" s="327"/>
      <c r="AP13" s="327"/>
      <c r="AQ13" s="327"/>
      <c r="AR13" s="327"/>
      <c r="AS13" s="327"/>
      <c r="AT13" s="327"/>
      <c r="AU13" s="327"/>
      <c r="AV13" s="327"/>
      <c r="AW13" s="330"/>
      <c r="AX13" s="330"/>
      <c r="AY13" s="330"/>
      <c r="AZ13" s="330"/>
      <c r="BA13" s="330"/>
      <c r="BB13" s="330"/>
      <c r="BC13" s="330"/>
      <c r="BD13" s="330"/>
      <c r="BE13" s="330"/>
      <c r="BF13" s="330"/>
      <c r="BG13" s="330"/>
      <c r="BH13" s="330"/>
      <c r="BI13" s="330"/>
      <c r="BJ13" s="330"/>
      <c r="BK13" s="330"/>
      <c r="BL13" s="330"/>
      <c r="BM13" s="330"/>
      <c r="BN13" s="330"/>
      <c r="BO13" s="330"/>
      <c r="BP13" s="330"/>
      <c r="BQ13" s="330"/>
      <c r="BR13" s="330"/>
      <c r="BS13" s="330"/>
      <c r="BT13" s="330"/>
      <c r="BU13" s="330"/>
      <c r="BV13" s="330"/>
      <c r="BW13" s="330"/>
      <c r="BX13" s="330"/>
      <c r="BY13" s="330"/>
      <c r="BZ13" s="330"/>
      <c r="CB13" s="32"/>
    </row>
    <row r="14" spans="2:80" ht="15.75" customHeight="1" thickBot="1">
      <c r="B14" s="35"/>
      <c r="D14" s="318" t="s">
        <v>12</v>
      </c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L14" s="331"/>
      <c r="AM14" s="331"/>
      <c r="AN14" s="327"/>
      <c r="AO14" s="327"/>
      <c r="AP14" s="327"/>
      <c r="AQ14" s="327"/>
      <c r="AR14" s="327"/>
      <c r="AS14" s="327"/>
      <c r="AT14" s="327"/>
      <c r="AU14" s="327"/>
      <c r="AV14" s="327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330"/>
      <c r="BJ14" s="330"/>
      <c r="BK14" s="330"/>
      <c r="BL14" s="330"/>
      <c r="BM14" s="330"/>
      <c r="BN14" s="330"/>
      <c r="BO14" s="330"/>
      <c r="BP14" s="330"/>
      <c r="BQ14" s="330"/>
      <c r="BR14" s="330"/>
      <c r="BS14" s="330"/>
      <c r="BT14" s="330"/>
      <c r="BU14" s="330"/>
      <c r="BV14" s="330"/>
      <c r="BW14" s="330"/>
      <c r="BX14" s="330"/>
      <c r="BY14" s="330"/>
      <c r="BZ14" s="330"/>
      <c r="CB14" s="32"/>
    </row>
    <row r="15" spans="2:80" ht="15.75" customHeight="1" thickBot="1">
      <c r="B15" s="35"/>
      <c r="D15" s="320" t="s">
        <v>13</v>
      </c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L15" s="331"/>
      <c r="AM15" s="331"/>
      <c r="AN15" s="327"/>
      <c r="AO15" s="327"/>
      <c r="AP15" s="327"/>
      <c r="AQ15" s="327"/>
      <c r="AR15" s="327"/>
      <c r="AS15" s="327"/>
      <c r="AT15" s="327"/>
      <c r="AU15" s="327"/>
      <c r="AV15" s="327"/>
      <c r="AW15" s="322" t="s">
        <v>14</v>
      </c>
      <c r="AX15" s="322"/>
      <c r="AY15" s="322"/>
      <c r="AZ15" s="322"/>
      <c r="BA15" s="322"/>
      <c r="BB15" s="322"/>
      <c r="BC15" s="322"/>
      <c r="BD15" s="322"/>
      <c r="BE15" s="322"/>
      <c r="BF15" s="319"/>
      <c r="BG15" s="319"/>
      <c r="BH15" s="319"/>
      <c r="BI15" s="319"/>
      <c r="BJ15" s="319"/>
      <c r="BK15" s="319"/>
      <c r="BL15" s="319"/>
      <c r="BM15" s="319"/>
      <c r="BN15" s="319"/>
      <c r="BO15" s="319"/>
      <c r="BP15" s="319"/>
      <c r="BQ15" s="319"/>
      <c r="BR15" s="319"/>
      <c r="BS15" s="319"/>
      <c r="BT15" s="319"/>
      <c r="BU15" s="319"/>
      <c r="BV15" s="319"/>
      <c r="BW15" s="319"/>
      <c r="BX15" s="319"/>
      <c r="BY15" s="319"/>
      <c r="BZ15" s="319"/>
      <c r="CB15" s="32"/>
    </row>
    <row r="16" spans="2:80" ht="15.75" customHeight="1" thickBot="1">
      <c r="B16" s="35"/>
      <c r="D16" s="323" t="s">
        <v>15</v>
      </c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L16" s="331"/>
      <c r="AM16" s="331"/>
      <c r="AN16" s="324" t="s">
        <v>16</v>
      </c>
      <c r="AO16" s="324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4"/>
      <c r="BC16" s="324"/>
      <c r="BD16" s="324"/>
      <c r="BE16" s="324"/>
      <c r="BF16" s="324"/>
      <c r="BG16" s="324"/>
      <c r="BH16" s="324"/>
      <c r="BI16" s="324"/>
      <c r="BJ16" s="324"/>
      <c r="BK16" s="324"/>
      <c r="BL16" s="324"/>
      <c r="BM16" s="324"/>
      <c r="BN16" s="324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B16" s="32"/>
    </row>
    <row r="17" spans="2:80" ht="8.25" customHeight="1" thickBot="1">
      <c r="B17" s="35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AL17" s="38"/>
      <c r="AM17" s="38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B17" s="32"/>
    </row>
    <row r="18" spans="2:80" ht="18" customHeight="1" thickBot="1">
      <c r="B18" s="35"/>
      <c r="D18" s="311" t="s">
        <v>17</v>
      </c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5">
        <v>0</v>
      </c>
      <c r="V18" s="315"/>
      <c r="W18" s="315"/>
      <c r="X18" s="315"/>
      <c r="Y18" s="315"/>
      <c r="Z18" s="315"/>
      <c r="AA18" s="315"/>
      <c r="AB18" s="315"/>
      <c r="AC18" s="315"/>
      <c r="AD18" s="315"/>
      <c r="AE18" s="316" t="s">
        <v>18</v>
      </c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  <c r="AU18" s="316"/>
      <c r="AV18" s="301" t="s">
        <v>19</v>
      </c>
      <c r="AW18" s="301"/>
      <c r="AX18" s="301"/>
      <c r="AY18" s="301"/>
      <c r="CB18" s="32"/>
    </row>
    <row r="19" spans="2:80" ht="8.25" customHeight="1" thickBot="1">
      <c r="B19" s="35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AL19" s="38"/>
      <c r="AM19" s="38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B19" s="32"/>
    </row>
    <row r="20" spans="2:80" ht="18" customHeight="1" thickBot="1">
      <c r="B20" s="35"/>
      <c r="D20" s="317" t="s">
        <v>20</v>
      </c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1" t="s">
        <v>8</v>
      </c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1"/>
      <c r="AW20" s="301"/>
      <c r="AX20" s="311" t="s">
        <v>21</v>
      </c>
      <c r="AY20" s="311"/>
      <c r="AZ20" s="311"/>
      <c r="BA20" s="311"/>
      <c r="BB20" s="311"/>
      <c r="BC20" s="311"/>
      <c r="BD20" s="311"/>
      <c r="BE20" s="311"/>
      <c r="BF20" s="301"/>
      <c r="BG20" s="301"/>
      <c r="BH20" s="312" t="s">
        <v>22</v>
      </c>
      <c r="BI20" s="312"/>
      <c r="BJ20" s="312"/>
      <c r="BK20" s="312"/>
      <c r="BL20" s="312"/>
      <c r="BM20" s="312"/>
      <c r="BN20" s="312"/>
      <c r="BO20" s="312"/>
      <c r="BP20" s="312"/>
      <c r="BQ20" s="313"/>
      <c r="BR20" s="313"/>
      <c r="BS20" s="313"/>
      <c r="BT20" s="313"/>
      <c r="BU20" s="313"/>
      <c r="BV20" s="313"/>
      <c r="BW20" s="313"/>
      <c r="BX20" s="313"/>
      <c r="BY20" s="313"/>
      <c r="BZ20" s="313"/>
      <c r="CB20" s="32"/>
    </row>
    <row r="21" spans="2:80" ht="18" customHeight="1" thickBot="1">
      <c r="B21" s="35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4" t="s">
        <v>23</v>
      </c>
      <c r="S21" s="314"/>
      <c r="T21" s="314"/>
      <c r="U21" s="314"/>
      <c r="V21" s="314"/>
      <c r="W21" s="314"/>
      <c r="X21" s="314"/>
      <c r="Y21" s="314"/>
      <c r="Z21" s="314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301"/>
      <c r="BR21" s="301"/>
      <c r="BS21" s="301"/>
      <c r="BT21" s="301"/>
      <c r="BU21" s="301"/>
      <c r="BV21" s="301"/>
      <c r="BW21" s="301"/>
      <c r="BX21" s="301"/>
      <c r="BY21" s="301"/>
      <c r="BZ21" s="301"/>
      <c r="CB21" s="32"/>
    </row>
    <row r="22" spans="2:80" ht="6.75" customHeight="1" thickBot="1">
      <c r="B22" s="35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AL22" s="38"/>
      <c r="AM22" s="38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B22" s="32"/>
    </row>
    <row r="23" spans="2:80" ht="15.75" customHeight="1" thickBot="1">
      <c r="B23" s="35"/>
      <c r="D23" s="310" t="s">
        <v>24</v>
      </c>
      <c r="E23" s="310"/>
      <c r="F23" s="310"/>
      <c r="G23" s="310"/>
      <c r="H23" s="310"/>
      <c r="I23" s="306"/>
      <c r="J23" s="306"/>
      <c r="K23" s="306"/>
      <c r="L23" s="306"/>
      <c r="M23" s="305" t="s">
        <v>25</v>
      </c>
      <c r="N23" s="305"/>
      <c r="O23" s="305"/>
      <c r="P23" s="305"/>
      <c r="Q23" s="308" t="s">
        <v>145</v>
      </c>
      <c r="R23" s="308"/>
      <c r="S23" s="308"/>
      <c r="T23" s="306"/>
      <c r="U23" s="306"/>
      <c r="V23" s="306"/>
      <c r="W23" s="306"/>
      <c r="X23" s="306" t="s">
        <v>4</v>
      </c>
      <c r="Y23" s="306"/>
      <c r="Z23" s="306"/>
      <c r="AA23" s="306"/>
      <c r="AB23" s="306"/>
      <c r="AC23" s="306"/>
      <c r="AD23" s="306" t="s">
        <v>26</v>
      </c>
      <c r="AE23" s="306"/>
      <c r="AF23" s="306"/>
      <c r="AG23" s="306"/>
      <c r="AH23" s="306"/>
      <c r="AI23" s="306"/>
      <c r="AJ23" s="306" t="s">
        <v>27</v>
      </c>
      <c r="AK23" s="306"/>
      <c r="AL23" s="305" t="s">
        <v>28</v>
      </c>
      <c r="AM23" s="305"/>
      <c r="AN23" s="305"/>
      <c r="AO23" s="305"/>
      <c r="AP23" s="308" t="s">
        <v>145</v>
      </c>
      <c r="AQ23" s="308"/>
      <c r="AR23" s="308"/>
      <c r="AS23" s="306"/>
      <c r="AT23" s="306"/>
      <c r="AU23" s="306"/>
      <c r="AV23" s="306"/>
      <c r="AW23" s="306" t="s">
        <v>4</v>
      </c>
      <c r="AX23" s="306"/>
      <c r="AY23" s="306"/>
      <c r="AZ23" s="306"/>
      <c r="BA23" s="306"/>
      <c r="BB23" s="306"/>
      <c r="BC23" s="306" t="s">
        <v>26</v>
      </c>
      <c r="BD23" s="306"/>
      <c r="BE23" s="306"/>
      <c r="BF23" s="306"/>
      <c r="BG23" s="306"/>
      <c r="BH23" s="306"/>
      <c r="BI23" s="301" t="s">
        <v>27</v>
      </c>
      <c r="BJ23" s="301"/>
      <c r="BK23" s="305" t="s">
        <v>29</v>
      </c>
      <c r="BL23" s="305"/>
      <c r="BM23" s="305"/>
      <c r="BN23" s="305"/>
      <c r="BO23" s="306"/>
      <c r="BP23" s="306"/>
      <c r="BQ23" s="301"/>
      <c r="BR23" s="301"/>
      <c r="BS23" s="307" t="s">
        <v>30</v>
      </c>
      <c r="BT23" s="307"/>
      <c r="BU23" s="307"/>
      <c r="BV23" s="307"/>
      <c r="BW23" s="306"/>
      <c r="BX23" s="306"/>
      <c r="BY23" s="301"/>
      <c r="BZ23" s="301"/>
      <c r="CB23" s="32"/>
    </row>
    <row r="24" spans="2:91" ht="15.75" customHeight="1" thickBot="1">
      <c r="B24" s="35"/>
      <c r="D24" s="310"/>
      <c r="E24" s="310"/>
      <c r="F24" s="310"/>
      <c r="G24" s="310"/>
      <c r="H24" s="310"/>
      <c r="I24" s="306"/>
      <c r="J24" s="306"/>
      <c r="K24" s="306"/>
      <c r="L24" s="306"/>
      <c r="M24" s="305" t="s">
        <v>25</v>
      </c>
      <c r="N24" s="305"/>
      <c r="O24" s="305"/>
      <c r="P24" s="305"/>
      <c r="Q24" s="308" t="s">
        <v>145</v>
      </c>
      <c r="R24" s="308"/>
      <c r="S24" s="308"/>
      <c r="T24" s="306"/>
      <c r="U24" s="306"/>
      <c r="V24" s="306"/>
      <c r="W24" s="306"/>
      <c r="X24" s="306" t="s">
        <v>4</v>
      </c>
      <c r="Y24" s="306"/>
      <c r="Z24" s="306"/>
      <c r="AA24" s="306"/>
      <c r="AB24" s="306"/>
      <c r="AC24" s="306"/>
      <c r="AD24" s="306" t="s">
        <v>26</v>
      </c>
      <c r="AE24" s="306"/>
      <c r="AF24" s="306"/>
      <c r="AG24" s="306"/>
      <c r="AH24" s="306"/>
      <c r="AI24" s="306"/>
      <c r="AJ24" s="306" t="s">
        <v>27</v>
      </c>
      <c r="AK24" s="306"/>
      <c r="AL24" s="305" t="s">
        <v>28</v>
      </c>
      <c r="AM24" s="305"/>
      <c r="AN24" s="305"/>
      <c r="AO24" s="305"/>
      <c r="AP24" s="308" t="s">
        <v>145</v>
      </c>
      <c r="AQ24" s="308"/>
      <c r="AR24" s="308"/>
      <c r="AS24" s="306"/>
      <c r="AT24" s="306"/>
      <c r="AU24" s="306"/>
      <c r="AV24" s="306"/>
      <c r="AW24" s="306" t="s">
        <v>4</v>
      </c>
      <c r="AX24" s="306"/>
      <c r="AY24" s="306"/>
      <c r="AZ24" s="306"/>
      <c r="BA24" s="306"/>
      <c r="BB24" s="306"/>
      <c r="BC24" s="306" t="s">
        <v>26</v>
      </c>
      <c r="BD24" s="306"/>
      <c r="BE24" s="306"/>
      <c r="BF24" s="306"/>
      <c r="BG24" s="306"/>
      <c r="BH24" s="306"/>
      <c r="BI24" s="301" t="s">
        <v>27</v>
      </c>
      <c r="BJ24" s="301"/>
      <c r="BK24" s="305" t="s">
        <v>29</v>
      </c>
      <c r="BL24" s="305"/>
      <c r="BM24" s="305"/>
      <c r="BN24" s="305"/>
      <c r="BO24" s="306"/>
      <c r="BP24" s="306"/>
      <c r="BQ24" s="301"/>
      <c r="BR24" s="301"/>
      <c r="BS24" s="307" t="s">
        <v>30</v>
      </c>
      <c r="BT24" s="307"/>
      <c r="BU24" s="307"/>
      <c r="BV24" s="307"/>
      <c r="BW24" s="306"/>
      <c r="BX24" s="306"/>
      <c r="BY24" s="301"/>
      <c r="BZ24" s="301"/>
      <c r="CB24" s="32"/>
      <c r="CI24" s="309" t="s">
        <v>31</v>
      </c>
      <c r="CJ24" s="39"/>
      <c r="CK24" s="302" t="s">
        <v>32</v>
      </c>
      <c r="CL24" s="302"/>
      <c r="CM24" s="302"/>
    </row>
    <row r="25" spans="2:91" ht="15.75" customHeight="1" thickBot="1">
      <c r="B25" s="35"/>
      <c r="D25" s="310"/>
      <c r="E25" s="310"/>
      <c r="F25" s="310"/>
      <c r="G25" s="310"/>
      <c r="H25" s="310"/>
      <c r="I25" s="306"/>
      <c r="J25" s="306"/>
      <c r="K25" s="306"/>
      <c r="L25" s="306"/>
      <c r="M25" s="305" t="s">
        <v>25</v>
      </c>
      <c r="N25" s="305"/>
      <c r="O25" s="305"/>
      <c r="P25" s="305"/>
      <c r="Q25" s="308" t="s">
        <v>145</v>
      </c>
      <c r="R25" s="308"/>
      <c r="S25" s="308"/>
      <c r="T25" s="306"/>
      <c r="U25" s="306"/>
      <c r="V25" s="306"/>
      <c r="W25" s="306"/>
      <c r="X25" s="306" t="s">
        <v>4</v>
      </c>
      <c r="Y25" s="306"/>
      <c r="Z25" s="306"/>
      <c r="AA25" s="306"/>
      <c r="AB25" s="306"/>
      <c r="AC25" s="306"/>
      <c r="AD25" s="306" t="s">
        <v>26</v>
      </c>
      <c r="AE25" s="306"/>
      <c r="AF25" s="306"/>
      <c r="AG25" s="306"/>
      <c r="AH25" s="306"/>
      <c r="AI25" s="306"/>
      <c r="AJ25" s="306" t="s">
        <v>27</v>
      </c>
      <c r="AK25" s="306"/>
      <c r="AL25" s="305" t="s">
        <v>28</v>
      </c>
      <c r="AM25" s="305"/>
      <c r="AN25" s="305"/>
      <c r="AO25" s="305"/>
      <c r="AP25" s="308" t="s">
        <v>145</v>
      </c>
      <c r="AQ25" s="308"/>
      <c r="AR25" s="308"/>
      <c r="AS25" s="306"/>
      <c r="AT25" s="306"/>
      <c r="AU25" s="306"/>
      <c r="AV25" s="306"/>
      <c r="AW25" s="306" t="s">
        <v>4</v>
      </c>
      <c r="AX25" s="306"/>
      <c r="AY25" s="306"/>
      <c r="AZ25" s="306"/>
      <c r="BA25" s="306"/>
      <c r="BB25" s="306"/>
      <c r="BC25" s="306" t="s">
        <v>26</v>
      </c>
      <c r="BD25" s="306"/>
      <c r="BE25" s="306"/>
      <c r="BF25" s="306"/>
      <c r="BG25" s="306"/>
      <c r="BH25" s="306"/>
      <c r="BI25" s="301" t="s">
        <v>27</v>
      </c>
      <c r="BJ25" s="301"/>
      <c r="BK25" s="305" t="s">
        <v>29</v>
      </c>
      <c r="BL25" s="305"/>
      <c r="BM25" s="305"/>
      <c r="BN25" s="305"/>
      <c r="BO25" s="306"/>
      <c r="BP25" s="306"/>
      <c r="BQ25" s="301"/>
      <c r="BR25" s="301"/>
      <c r="BS25" s="307" t="s">
        <v>30</v>
      </c>
      <c r="BT25" s="307"/>
      <c r="BU25" s="307"/>
      <c r="BV25" s="307"/>
      <c r="BW25" s="306"/>
      <c r="BX25" s="306"/>
      <c r="BY25" s="301"/>
      <c r="BZ25" s="301"/>
      <c r="CB25" s="32"/>
      <c r="CF25" s="28" t="s">
        <v>33</v>
      </c>
      <c r="CG25" s="28" t="s">
        <v>34</v>
      </c>
      <c r="CH25" s="28" t="s">
        <v>35</v>
      </c>
      <c r="CI25" s="309"/>
      <c r="CJ25" s="39"/>
      <c r="CK25" s="302"/>
      <c r="CL25" s="303" t="s">
        <v>36</v>
      </c>
      <c r="CM25" s="304" t="s">
        <v>37</v>
      </c>
    </row>
    <row r="26" spans="2:91" ht="8.25" customHeight="1" thickBot="1">
      <c r="B26" s="35"/>
      <c r="CB26" s="32"/>
      <c r="CK26" s="302"/>
      <c r="CL26" s="303"/>
      <c r="CM26" s="304"/>
    </row>
    <row r="27" spans="2:91" ht="15.75" customHeight="1" thickBot="1">
      <c r="B27" s="35"/>
      <c r="D27" s="277" t="s">
        <v>38</v>
      </c>
      <c r="E27" s="277"/>
      <c r="F27" s="294" t="s">
        <v>32</v>
      </c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 t="s">
        <v>39</v>
      </c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 t="s">
        <v>36</v>
      </c>
      <c r="AJ27" s="294"/>
      <c r="AK27" s="294"/>
      <c r="AL27" s="294"/>
      <c r="AM27" s="294"/>
      <c r="AN27" s="294"/>
      <c r="AO27" s="294"/>
      <c r="AP27" s="294"/>
      <c r="AQ27" s="294" t="s">
        <v>40</v>
      </c>
      <c r="AR27" s="294"/>
      <c r="AS27" s="294"/>
      <c r="AT27" s="294"/>
      <c r="AU27" s="294" t="s">
        <v>37</v>
      </c>
      <c r="AV27" s="294"/>
      <c r="AW27" s="294"/>
      <c r="AX27" s="294"/>
      <c r="AY27" s="294"/>
      <c r="AZ27" s="294"/>
      <c r="BA27" s="294"/>
      <c r="BB27" s="294"/>
      <c r="BC27" s="294"/>
      <c r="BD27" s="294"/>
      <c r="BE27" s="294" t="s">
        <v>41</v>
      </c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294"/>
      <c r="BY27" s="294"/>
      <c r="BZ27" s="294"/>
      <c r="CB27" s="32"/>
      <c r="CE27" s="28" t="s">
        <v>42</v>
      </c>
      <c r="CF27" s="28" t="s">
        <v>43</v>
      </c>
      <c r="CG27" s="28" t="s">
        <v>43</v>
      </c>
      <c r="CH27" s="28" t="s">
        <v>43</v>
      </c>
      <c r="CK27" s="302"/>
      <c r="CL27" s="303"/>
      <c r="CM27" s="304"/>
    </row>
    <row r="28" spans="2:91" ht="15.75" customHeight="1" thickBot="1">
      <c r="B28" s="35"/>
      <c r="D28" s="277"/>
      <c r="E28" s="277"/>
      <c r="F28" s="295" t="s">
        <v>44</v>
      </c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6" t="e">
        <f aca="true" t="shared" si="0" ref="W28:W40">#N/A</f>
        <v>#N/A</v>
      </c>
      <c r="X28" s="296"/>
      <c r="Y28" s="296"/>
      <c r="Z28" s="296"/>
      <c r="AA28" s="297" t="e">
        <f aca="true" t="shared" si="1" ref="AA28:AA40">#N/A</f>
        <v>#N/A</v>
      </c>
      <c r="AB28" s="297"/>
      <c r="AC28" s="297"/>
      <c r="AD28" s="297"/>
      <c r="AE28" s="297"/>
      <c r="AF28" s="297"/>
      <c r="AG28" s="297"/>
      <c r="AH28" s="297"/>
      <c r="AI28" s="298" t="e">
        <f aca="true" t="shared" si="2" ref="AI28:AI40">#N/A</f>
        <v>#N/A</v>
      </c>
      <c r="AJ28" s="298"/>
      <c r="AK28" s="298"/>
      <c r="AL28" s="298"/>
      <c r="AM28" s="298"/>
      <c r="AN28" s="298"/>
      <c r="AO28" s="298"/>
      <c r="AP28" s="298"/>
      <c r="AQ28" s="299">
        <v>0</v>
      </c>
      <c r="AR28" s="299"/>
      <c r="AS28" s="299"/>
      <c r="AT28" s="299"/>
      <c r="AU28" s="300">
        <f aca="true" t="shared" si="3" ref="AU28:AU40">IF(F28&lt;"a","",IF(AQ28&gt;0,AI28*AQ28,""))</f>
      </c>
      <c r="AV28" s="300"/>
      <c r="AW28" s="300"/>
      <c r="AX28" s="300"/>
      <c r="AY28" s="300"/>
      <c r="AZ28" s="300"/>
      <c r="BA28" s="300"/>
      <c r="BB28" s="300"/>
      <c r="BC28" s="300"/>
      <c r="BD28" s="300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B28" s="32"/>
      <c r="CE28" s="40" t="s">
        <v>45</v>
      </c>
      <c r="CF28" s="41" t="s">
        <v>46</v>
      </c>
      <c r="CG28" s="41" t="s">
        <v>47</v>
      </c>
      <c r="CH28" s="42">
        <v>255</v>
      </c>
      <c r="CI28" s="43">
        <v>255</v>
      </c>
      <c r="CJ28" s="44"/>
      <c r="CK28" s="42" t="s">
        <v>48</v>
      </c>
      <c r="CL28" s="45" t="e">
        <f aca="true" t="shared" si="4" ref="CL28:CL39">#N/A</f>
        <v>#N/A</v>
      </c>
      <c r="CM28" s="45" t="e">
        <f aca="true" t="shared" si="5" ref="CM28:CM39">CL28*AQ28</f>
        <v>#N/A</v>
      </c>
    </row>
    <row r="29" spans="2:91" ht="15.75" customHeight="1" thickBot="1">
      <c r="B29" s="35"/>
      <c r="D29" s="277"/>
      <c r="E29" s="277"/>
      <c r="F29" s="289" t="s">
        <v>49</v>
      </c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90" t="e">
        <f t="shared" si="0"/>
        <v>#N/A</v>
      </c>
      <c r="X29" s="290"/>
      <c r="Y29" s="290"/>
      <c r="Z29" s="290"/>
      <c r="AA29" s="291" t="e">
        <f t="shared" si="1"/>
        <v>#N/A</v>
      </c>
      <c r="AB29" s="291"/>
      <c r="AC29" s="291"/>
      <c r="AD29" s="291"/>
      <c r="AE29" s="291"/>
      <c r="AF29" s="291"/>
      <c r="AG29" s="291"/>
      <c r="AH29" s="291"/>
      <c r="AI29" s="292" t="e">
        <f t="shared" si="2"/>
        <v>#N/A</v>
      </c>
      <c r="AJ29" s="292"/>
      <c r="AK29" s="292"/>
      <c r="AL29" s="292"/>
      <c r="AM29" s="292"/>
      <c r="AN29" s="292"/>
      <c r="AO29" s="292"/>
      <c r="AP29" s="292"/>
      <c r="AQ29" s="286">
        <v>0</v>
      </c>
      <c r="AR29" s="286"/>
      <c r="AS29" s="286"/>
      <c r="AT29" s="286"/>
      <c r="AU29" s="293">
        <f t="shared" si="3"/>
      </c>
      <c r="AV29" s="293"/>
      <c r="AW29" s="293"/>
      <c r="AX29" s="293"/>
      <c r="AY29" s="293"/>
      <c r="AZ29" s="293"/>
      <c r="BA29" s="293"/>
      <c r="BB29" s="293"/>
      <c r="BC29" s="293"/>
      <c r="BD29" s="293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B29" s="32"/>
      <c r="CE29" s="40" t="s">
        <v>50</v>
      </c>
      <c r="CF29" s="41" t="s">
        <v>46</v>
      </c>
      <c r="CG29" s="41" t="s">
        <v>51</v>
      </c>
      <c r="CH29" s="42">
        <v>425</v>
      </c>
      <c r="CI29" s="43">
        <v>425</v>
      </c>
      <c r="CJ29" s="44"/>
      <c r="CK29" s="42" t="s">
        <v>52</v>
      </c>
      <c r="CL29" s="45" t="e">
        <f t="shared" si="4"/>
        <v>#N/A</v>
      </c>
      <c r="CM29" s="45" t="e">
        <f t="shared" si="5"/>
        <v>#N/A</v>
      </c>
    </row>
    <row r="30" spans="2:91" ht="15.75" customHeight="1" thickBot="1">
      <c r="B30" s="35"/>
      <c r="D30" s="277"/>
      <c r="E30" s="277"/>
      <c r="F30" s="289" t="s">
        <v>42</v>
      </c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 t="e">
        <f t="shared" si="0"/>
        <v>#N/A</v>
      </c>
      <c r="X30" s="290"/>
      <c r="Y30" s="290"/>
      <c r="Z30" s="290"/>
      <c r="AA30" s="291" t="e">
        <f t="shared" si="1"/>
        <v>#N/A</v>
      </c>
      <c r="AB30" s="291"/>
      <c r="AC30" s="291"/>
      <c r="AD30" s="291"/>
      <c r="AE30" s="291"/>
      <c r="AF30" s="291"/>
      <c r="AG30" s="291"/>
      <c r="AH30" s="291"/>
      <c r="AI30" s="292" t="e">
        <f t="shared" si="2"/>
        <v>#N/A</v>
      </c>
      <c r="AJ30" s="292"/>
      <c r="AK30" s="292"/>
      <c r="AL30" s="292"/>
      <c r="AM30" s="292"/>
      <c r="AN30" s="292"/>
      <c r="AO30" s="292"/>
      <c r="AP30" s="292"/>
      <c r="AQ30" s="286">
        <v>0</v>
      </c>
      <c r="AR30" s="286"/>
      <c r="AS30" s="286"/>
      <c r="AT30" s="286"/>
      <c r="AU30" s="293">
        <f t="shared" si="3"/>
      </c>
      <c r="AV30" s="293"/>
      <c r="AW30" s="293"/>
      <c r="AX30" s="293"/>
      <c r="AY30" s="293"/>
      <c r="AZ30" s="293"/>
      <c r="BA30" s="293"/>
      <c r="BB30" s="293"/>
      <c r="BC30" s="293"/>
      <c r="BD30" s="293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B30" s="32"/>
      <c r="CE30" s="40" t="s">
        <v>53</v>
      </c>
      <c r="CF30" s="41" t="s">
        <v>46</v>
      </c>
      <c r="CG30" s="41" t="s">
        <v>54</v>
      </c>
      <c r="CH30" s="42">
        <v>553</v>
      </c>
      <c r="CI30" s="43">
        <v>553</v>
      </c>
      <c r="CJ30" s="44"/>
      <c r="CK30" s="42" t="s">
        <v>55</v>
      </c>
      <c r="CL30" s="45" t="e">
        <f t="shared" si="4"/>
        <v>#N/A</v>
      </c>
      <c r="CM30" s="45" t="e">
        <f t="shared" si="5"/>
        <v>#N/A</v>
      </c>
    </row>
    <row r="31" spans="2:91" ht="15.75" customHeight="1" thickBot="1">
      <c r="B31" s="35"/>
      <c r="D31" s="277"/>
      <c r="E31" s="277"/>
      <c r="F31" s="289" t="s">
        <v>42</v>
      </c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90" t="e">
        <f t="shared" si="0"/>
        <v>#N/A</v>
      </c>
      <c r="X31" s="290"/>
      <c r="Y31" s="290"/>
      <c r="Z31" s="290"/>
      <c r="AA31" s="291" t="e">
        <f t="shared" si="1"/>
        <v>#N/A</v>
      </c>
      <c r="AB31" s="291"/>
      <c r="AC31" s="291"/>
      <c r="AD31" s="291"/>
      <c r="AE31" s="291"/>
      <c r="AF31" s="291"/>
      <c r="AG31" s="291"/>
      <c r="AH31" s="291"/>
      <c r="AI31" s="292" t="e">
        <f t="shared" si="2"/>
        <v>#N/A</v>
      </c>
      <c r="AJ31" s="292"/>
      <c r="AK31" s="292"/>
      <c r="AL31" s="292"/>
      <c r="AM31" s="292"/>
      <c r="AN31" s="292"/>
      <c r="AO31" s="292"/>
      <c r="AP31" s="292"/>
      <c r="AQ31" s="286">
        <v>0</v>
      </c>
      <c r="AR31" s="286"/>
      <c r="AS31" s="286"/>
      <c r="AT31" s="286"/>
      <c r="AU31" s="293">
        <f t="shared" si="3"/>
      </c>
      <c r="AV31" s="293"/>
      <c r="AW31" s="293"/>
      <c r="AX31" s="293"/>
      <c r="AY31" s="293"/>
      <c r="AZ31" s="293"/>
      <c r="BA31" s="293"/>
      <c r="BB31" s="293"/>
      <c r="BC31" s="293"/>
      <c r="BD31" s="293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  <c r="CB31" s="32"/>
      <c r="CE31" s="40" t="s">
        <v>56</v>
      </c>
      <c r="CF31" s="41" t="s">
        <v>46</v>
      </c>
      <c r="CG31" s="41" t="s">
        <v>57</v>
      </c>
      <c r="CH31" s="42">
        <v>42</v>
      </c>
      <c r="CI31" s="43">
        <v>42</v>
      </c>
      <c r="CJ31" s="44"/>
      <c r="CK31" s="42" t="s">
        <v>58</v>
      </c>
      <c r="CL31" s="45" t="e">
        <f t="shared" si="4"/>
        <v>#N/A</v>
      </c>
      <c r="CM31" s="45" t="e">
        <f t="shared" si="5"/>
        <v>#N/A</v>
      </c>
    </row>
    <row r="32" spans="2:91" ht="15.75" customHeight="1" thickBot="1">
      <c r="B32" s="35"/>
      <c r="D32" s="277"/>
      <c r="E32" s="277"/>
      <c r="F32" s="289" t="s">
        <v>42</v>
      </c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90" t="e">
        <f t="shared" si="0"/>
        <v>#N/A</v>
      </c>
      <c r="X32" s="290"/>
      <c r="Y32" s="290"/>
      <c r="Z32" s="290"/>
      <c r="AA32" s="291" t="e">
        <f t="shared" si="1"/>
        <v>#N/A</v>
      </c>
      <c r="AB32" s="291"/>
      <c r="AC32" s="291"/>
      <c r="AD32" s="291"/>
      <c r="AE32" s="291"/>
      <c r="AF32" s="291"/>
      <c r="AG32" s="291"/>
      <c r="AH32" s="291"/>
      <c r="AI32" s="292" t="e">
        <f t="shared" si="2"/>
        <v>#N/A</v>
      </c>
      <c r="AJ32" s="292"/>
      <c r="AK32" s="292"/>
      <c r="AL32" s="292"/>
      <c r="AM32" s="292"/>
      <c r="AN32" s="292"/>
      <c r="AO32" s="292"/>
      <c r="AP32" s="292"/>
      <c r="AQ32" s="286">
        <v>0</v>
      </c>
      <c r="AR32" s="286"/>
      <c r="AS32" s="286"/>
      <c r="AT32" s="286"/>
      <c r="AU32" s="293">
        <f t="shared" si="3"/>
      </c>
      <c r="AV32" s="293"/>
      <c r="AW32" s="293"/>
      <c r="AX32" s="293"/>
      <c r="AY32" s="293"/>
      <c r="AZ32" s="293"/>
      <c r="BA32" s="293"/>
      <c r="BB32" s="293"/>
      <c r="BC32" s="293"/>
      <c r="BD32" s="293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281"/>
      <c r="BT32" s="281"/>
      <c r="BU32" s="281"/>
      <c r="BV32" s="281"/>
      <c r="BW32" s="281"/>
      <c r="BX32" s="281"/>
      <c r="BY32" s="281"/>
      <c r="BZ32" s="281"/>
      <c r="CB32" s="32"/>
      <c r="CE32" s="40" t="s">
        <v>59</v>
      </c>
      <c r="CF32" s="41" t="s">
        <v>46</v>
      </c>
      <c r="CG32" s="41" t="s">
        <v>60</v>
      </c>
      <c r="CH32" s="42">
        <v>54</v>
      </c>
      <c r="CI32" s="43">
        <v>0</v>
      </c>
      <c r="CJ32" s="44"/>
      <c r="CK32" s="42" t="s">
        <v>61</v>
      </c>
      <c r="CL32" s="45" t="e">
        <f t="shared" si="4"/>
        <v>#N/A</v>
      </c>
      <c r="CM32" s="45" t="e">
        <f t="shared" si="5"/>
        <v>#N/A</v>
      </c>
    </row>
    <row r="33" spans="2:91" ht="15.75" customHeight="1" thickBot="1">
      <c r="B33" s="35"/>
      <c r="D33" s="277"/>
      <c r="E33" s="277"/>
      <c r="F33" s="289" t="s">
        <v>42</v>
      </c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90" t="e">
        <f t="shared" si="0"/>
        <v>#N/A</v>
      </c>
      <c r="X33" s="290"/>
      <c r="Y33" s="290"/>
      <c r="Z33" s="290"/>
      <c r="AA33" s="291" t="e">
        <f t="shared" si="1"/>
        <v>#N/A</v>
      </c>
      <c r="AB33" s="291"/>
      <c r="AC33" s="291"/>
      <c r="AD33" s="291"/>
      <c r="AE33" s="291"/>
      <c r="AF33" s="291"/>
      <c r="AG33" s="291"/>
      <c r="AH33" s="291"/>
      <c r="AI33" s="292" t="e">
        <f t="shared" si="2"/>
        <v>#N/A</v>
      </c>
      <c r="AJ33" s="292"/>
      <c r="AK33" s="292"/>
      <c r="AL33" s="292"/>
      <c r="AM33" s="292"/>
      <c r="AN33" s="292"/>
      <c r="AO33" s="292"/>
      <c r="AP33" s="292"/>
      <c r="AQ33" s="286">
        <v>0</v>
      </c>
      <c r="AR33" s="286"/>
      <c r="AS33" s="286"/>
      <c r="AT33" s="286"/>
      <c r="AU33" s="293">
        <f t="shared" si="3"/>
      </c>
      <c r="AV33" s="293"/>
      <c r="AW33" s="293"/>
      <c r="AX33" s="293"/>
      <c r="AY33" s="293"/>
      <c r="AZ33" s="293"/>
      <c r="BA33" s="293"/>
      <c r="BB33" s="293"/>
      <c r="BC33" s="293"/>
      <c r="BD33" s="293"/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81"/>
      <c r="BT33" s="281"/>
      <c r="BU33" s="281"/>
      <c r="BV33" s="281"/>
      <c r="BW33" s="281"/>
      <c r="BX33" s="281"/>
      <c r="BY33" s="281"/>
      <c r="BZ33" s="281"/>
      <c r="CB33" s="32"/>
      <c r="CE33" s="40" t="s">
        <v>62</v>
      </c>
      <c r="CF33" s="41" t="s">
        <v>46</v>
      </c>
      <c r="CG33" s="41" t="s">
        <v>63</v>
      </c>
      <c r="CH33" s="42">
        <v>40</v>
      </c>
      <c r="CI33" s="43">
        <v>40</v>
      </c>
      <c r="CJ33" s="44"/>
      <c r="CK33" s="42" t="s">
        <v>64</v>
      </c>
      <c r="CL33" s="45" t="e">
        <f t="shared" si="4"/>
        <v>#N/A</v>
      </c>
      <c r="CM33" s="45" t="e">
        <f t="shared" si="5"/>
        <v>#N/A</v>
      </c>
    </row>
    <row r="34" spans="2:91" ht="15.75" customHeight="1" thickBot="1">
      <c r="B34" s="35"/>
      <c r="D34" s="277"/>
      <c r="E34" s="277"/>
      <c r="F34" s="289" t="s">
        <v>42</v>
      </c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90" t="e">
        <f t="shared" si="0"/>
        <v>#N/A</v>
      </c>
      <c r="X34" s="290"/>
      <c r="Y34" s="290"/>
      <c r="Z34" s="290"/>
      <c r="AA34" s="291" t="e">
        <f t="shared" si="1"/>
        <v>#N/A</v>
      </c>
      <c r="AB34" s="291"/>
      <c r="AC34" s="291"/>
      <c r="AD34" s="291"/>
      <c r="AE34" s="291"/>
      <c r="AF34" s="291"/>
      <c r="AG34" s="291"/>
      <c r="AH34" s="291"/>
      <c r="AI34" s="292" t="e">
        <f t="shared" si="2"/>
        <v>#N/A</v>
      </c>
      <c r="AJ34" s="292"/>
      <c r="AK34" s="292"/>
      <c r="AL34" s="292"/>
      <c r="AM34" s="292"/>
      <c r="AN34" s="292"/>
      <c r="AO34" s="292"/>
      <c r="AP34" s="292"/>
      <c r="AQ34" s="286">
        <v>0</v>
      </c>
      <c r="AR34" s="286"/>
      <c r="AS34" s="286"/>
      <c r="AT34" s="286"/>
      <c r="AU34" s="293">
        <f t="shared" si="3"/>
      </c>
      <c r="AV34" s="293"/>
      <c r="AW34" s="293"/>
      <c r="AX34" s="293"/>
      <c r="AY34" s="293"/>
      <c r="AZ34" s="293"/>
      <c r="BA34" s="293"/>
      <c r="BB34" s="293"/>
      <c r="BC34" s="293"/>
      <c r="BD34" s="293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/>
      <c r="CB34" s="32"/>
      <c r="CE34" s="46" t="s">
        <v>65</v>
      </c>
      <c r="CF34" s="41" t="s">
        <v>66</v>
      </c>
      <c r="CG34" s="41" t="s">
        <v>47</v>
      </c>
      <c r="CH34" s="42">
        <v>335</v>
      </c>
      <c r="CI34" s="42">
        <v>335</v>
      </c>
      <c r="CK34" s="42" t="s">
        <v>67</v>
      </c>
      <c r="CL34" s="45" t="e">
        <f t="shared" si="4"/>
        <v>#N/A</v>
      </c>
      <c r="CM34" s="45" t="e">
        <f t="shared" si="5"/>
        <v>#N/A</v>
      </c>
    </row>
    <row r="35" spans="2:91" ht="15.75" customHeight="1" thickBot="1">
      <c r="B35" s="35"/>
      <c r="D35" s="277"/>
      <c r="E35" s="277"/>
      <c r="F35" s="289" t="s">
        <v>42</v>
      </c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90" t="e">
        <f t="shared" si="0"/>
        <v>#N/A</v>
      </c>
      <c r="X35" s="290"/>
      <c r="Y35" s="290"/>
      <c r="Z35" s="290"/>
      <c r="AA35" s="291" t="e">
        <f t="shared" si="1"/>
        <v>#N/A</v>
      </c>
      <c r="AB35" s="291"/>
      <c r="AC35" s="291"/>
      <c r="AD35" s="291"/>
      <c r="AE35" s="291"/>
      <c r="AF35" s="291"/>
      <c r="AG35" s="291"/>
      <c r="AH35" s="291"/>
      <c r="AI35" s="292" t="e">
        <f t="shared" si="2"/>
        <v>#N/A</v>
      </c>
      <c r="AJ35" s="292"/>
      <c r="AK35" s="292"/>
      <c r="AL35" s="292"/>
      <c r="AM35" s="292"/>
      <c r="AN35" s="292"/>
      <c r="AO35" s="292"/>
      <c r="AP35" s="292"/>
      <c r="AQ35" s="286">
        <v>0</v>
      </c>
      <c r="AR35" s="286"/>
      <c r="AS35" s="286"/>
      <c r="AT35" s="286"/>
      <c r="AU35" s="293">
        <f t="shared" si="3"/>
      </c>
      <c r="AV35" s="293"/>
      <c r="AW35" s="293"/>
      <c r="AX35" s="293"/>
      <c r="AY35" s="293"/>
      <c r="AZ35" s="293"/>
      <c r="BA35" s="293"/>
      <c r="BB35" s="293"/>
      <c r="BC35" s="293"/>
      <c r="BD35" s="293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81"/>
      <c r="CB35" s="32"/>
      <c r="CE35" s="20" t="s">
        <v>44</v>
      </c>
      <c r="CF35" s="21" t="s">
        <v>68</v>
      </c>
      <c r="CG35" s="21" t="s">
        <v>47</v>
      </c>
      <c r="CH35" s="22">
        <v>1250</v>
      </c>
      <c r="CI35" s="22">
        <v>1250</v>
      </c>
      <c r="CK35" s="42" t="s">
        <v>69</v>
      </c>
      <c r="CL35" s="45" t="e">
        <f t="shared" si="4"/>
        <v>#N/A</v>
      </c>
      <c r="CM35" s="45" t="e">
        <f t="shared" si="5"/>
        <v>#N/A</v>
      </c>
    </row>
    <row r="36" spans="2:91" ht="15.75" customHeight="1" thickBot="1">
      <c r="B36" s="35"/>
      <c r="D36" s="277"/>
      <c r="E36" s="277"/>
      <c r="F36" s="289" t="s">
        <v>42</v>
      </c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90" t="e">
        <f t="shared" si="0"/>
        <v>#N/A</v>
      </c>
      <c r="X36" s="290"/>
      <c r="Y36" s="290"/>
      <c r="Z36" s="290"/>
      <c r="AA36" s="291" t="e">
        <f t="shared" si="1"/>
        <v>#N/A</v>
      </c>
      <c r="AB36" s="291"/>
      <c r="AC36" s="291"/>
      <c r="AD36" s="291"/>
      <c r="AE36" s="291"/>
      <c r="AF36" s="291"/>
      <c r="AG36" s="291"/>
      <c r="AH36" s="291"/>
      <c r="AI36" s="292" t="e">
        <f t="shared" si="2"/>
        <v>#N/A</v>
      </c>
      <c r="AJ36" s="292"/>
      <c r="AK36" s="292"/>
      <c r="AL36" s="292"/>
      <c r="AM36" s="292"/>
      <c r="AN36" s="292"/>
      <c r="AO36" s="292"/>
      <c r="AP36" s="292"/>
      <c r="AQ36" s="286">
        <v>0</v>
      </c>
      <c r="AR36" s="286"/>
      <c r="AS36" s="286"/>
      <c r="AT36" s="286"/>
      <c r="AU36" s="293">
        <f t="shared" si="3"/>
      </c>
      <c r="AV36" s="293"/>
      <c r="AW36" s="293"/>
      <c r="AX36" s="293"/>
      <c r="AY36" s="293"/>
      <c r="AZ36" s="293"/>
      <c r="BA36" s="293"/>
      <c r="BB36" s="293"/>
      <c r="BC36" s="293"/>
      <c r="BD36" s="293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1"/>
      <c r="BZ36" s="281"/>
      <c r="CB36" s="32"/>
      <c r="CE36" s="20" t="s">
        <v>49</v>
      </c>
      <c r="CF36" s="21" t="s">
        <v>68</v>
      </c>
      <c r="CG36" s="21" t="s">
        <v>51</v>
      </c>
      <c r="CH36" s="23">
        <v>690</v>
      </c>
      <c r="CI36" s="23">
        <v>690</v>
      </c>
      <c r="CK36" s="42" t="s">
        <v>70</v>
      </c>
      <c r="CL36" s="45" t="e">
        <f t="shared" si="4"/>
        <v>#N/A</v>
      </c>
      <c r="CM36" s="45" t="e">
        <f t="shared" si="5"/>
        <v>#N/A</v>
      </c>
    </row>
    <row r="37" spans="2:91" ht="15.75" customHeight="1" thickBot="1">
      <c r="B37" s="35"/>
      <c r="D37" s="277"/>
      <c r="E37" s="277"/>
      <c r="F37" s="289" t="s">
        <v>42</v>
      </c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90" t="e">
        <f t="shared" si="0"/>
        <v>#N/A</v>
      </c>
      <c r="X37" s="290"/>
      <c r="Y37" s="290"/>
      <c r="Z37" s="290"/>
      <c r="AA37" s="291" t="e">
        <f t="shared" si="1"/>
        <v>#N/A</v>
      </c>
      <c r="AB37" s="291"/>
      <c r="AC37" s="291"/>
      <c r="AD37" s="291"/>
      <c r="AE37" s="291"/>
      <c r="AF37" s="291"/>
      <c r="AG37" s="291"/>
      <c r="AH37" s="291"/>
      <c r="AI37" s="292" t="e">
        <f t="shared" si="2"/>
        <v>#N/A</v>
      </c>
      <c r="AJ37" s="292"/>
      <c r="AK37" s="292"/>
      <c r="AL37" s="292"/>
      <c r="AM37" s="292"/>
      <c r="AN37" s="292"/>
      <c r="AO37" s="292"/>
      <c r="AP37" s="292"/>
      <c r="AQ37" s="286">
        <v>0</v>
      </c>
      <c r="AR37" s="286"/>
      <c r="AS37" s="286"/>
      <c r="AT37" s="286"/>
      <c r="AU37" s="293">
        <f t="shared" si="3"/>
      </c>
      <c r="AV37" s="293"/>
      <c r="AW37" s="293"/>
      <c r="AX37" s="293"/>
      <c r="AY37" s="293"/>
      <c r="AZ37" s="293"/>
      <c r="BA37" s="293"/>
      <c r="BB37" s="293"/>
      <c r="BC37" s="293"/>
      <c r="BD37" s="293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  <c r="BU37" s="281"/>
      <c r="BV37" s="281"/>
      <c r="BW37" s="281"/>
      <c r="BX37" s="281"/>
      <c r="BY37" s="281"/>
      <c r="BZ37" s="281"/>
      <c r="CB37" s="32"/>
      <c r="CK37" s="42" t="s">
        <v>71</v>
      </c>
      <c r="CL37" s="45" t="e">
        <f t="shared" si="4"/>
        <v>#N/A</v>
      </c>
      <c r="CM37" s="45" t="e">
        <f t="shared" si="5"/>
        <v>#N/A</v>
      </c>
    </row>
    <row r="38" spans="2:91" ht="15.75" customHeight="1" thickBot="1">
      <c r="B38" s="35"/>
      <c r="D38" s="277"/>
      <c r="E38" s="277"/>
      <c r="F38" s="289" t="s">
        <v>42</v>
      </c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90" t="e">
        <f t="shared" si="0"/>
        <v>#N/A</v>
      </c>
      <c r="X38" s="290"/>
      <c r="Y38" s="290"/>
      <c r="Z38" s="290"/>
      <c r="AA38" s="291" t="e">
        <f t="shared" si="1"/>
        <v>#N/A</v>
      </c>
      <c r="AB38" s="291"/>
      <c r="AC38" s="291"/>
      <c r="AD38" s="291"/>
      <c r="AE38" s="291"/>
      <c r="AF38" s="291"/>
      <c r="AG38" s="291"/>
      <c r="AH38" s="291"/>
      <c r="AI38" s="292" t="e">
        <f t="shared" si="2"/>
        <v>#N/A</v>
      </c>
      <c r="AJ38" s="292"/>
      <c r="AK38" s="292"/>
      <c r="AL38" s="292"/>
      <c r="AM38" s="292"/>
      <c r="AN38" s="292"/>
      <c r="AO38" s="292"/>
      <c r="AP38" s="292"/>
      <c r="AQ38" s="286">
        <v>0</v>
      </c>
      <c r="AR38" s="286"/>
      <c r="AS38" s="286"/>
      <c r="AT38" s="286"/>
      <c r="AU38" s="293">
        <f t="shared" si="3"/>
      </c>
      <c r="AV38" s="293"/>
      <c r="AW38" s="293"/>
      <c r="AX38" s="293"/>
      <c r="AY38" s="293"/>
      <c r="AZ38" s="293"/>
      <c r="BA38" s="293"/>
      <c r="BB38" s="293"/>
      <c r="BC38" s="293"/>
      <c r="BD38" s="293"/>
      <c r="BE38" s="281"/>
      <c r="BF38" s="281"/>
      <c r="BG38" s="281"/>
      <c r="BH38" s="281"/>
      <c r="BI38" s="281"/>
      <c r="BJ38" s="281"/>
      <c r="BK38" s="281"/>
      <c r="BL38" s="281"/>
      <c r="BM38" s="281"/>
      <c r="BN38" s="281"/>
      <c r="BO38" s="281"/>
      <c r="BP38" s="281"/>
      <c r="BQ38" s="281"/>
      <c r="BR38" s="281"/>
      <c r="BS38" s="281"/>
      <c r="BT38" s="281"/>
      <c r="BU38" s="281"/>
      <c r="BV38" s="281"/>
      <c r="BW38" s="281"/>
      <c r="BX38" s="281"/>
      <c r="BY38" s="281"/>
      <c r="BZ38" s="281"/>
      <c r="CB38" s="32"/>
      <c r="CK38" s="42" t="s">
        <v>72</v>
      </c>
      <c r="CL38" s="45" t="e">
        <f t="shared" si="4"/>
        <v>#N/A</v>
      </c>
      <c r="CM38" s="45" t="e">
        <f t="shared" si="5"/>
        <v>#N/A</v>
      </c>
    </row>
    <row r="39" spans="2:91" ht="15.75" customHeight="1" thickBot="1">
      <c r="B39" s="35"/>
      <c r="D39" s="277"/>
      <c r="E39" s="277"/>
      <c r="F39" s="289" t="s">
        <v>42</v>
      </c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90" t="e">
        <f t="shared" si="0"/>
        <v>#N/A</v>
      </c>
      <c r="X39" s="290"/>
      <c r="Y39" s="290"/>
      <c r="Z39" s="290"/>
      <c r="AA39" s="291" t="e">
        <f t="shared" si="1"/>
        <v>#N/A</v>
      </c>
      <c r="AB39" s="291"/>
      <c r="AC39" s="291"/>
      <c r="AD39" s="291"/>
      <c r="AE39" s="291"/>
      <c r="AF39" s="291"/>
      <c r="AG39" s="291"/>
      <c r="AH39" s="291"/>
      <c r="AI39" s="292" t="e">
        <f t="shared" si="2"/>
        <v>#N/A</v>
      </c>
      <c r="AJ39" s="292"/>
      <c r="AK39" s="292"/>
      <c r="AL39" s="292"/>
      <c r="AM39" s="292"/>
      <c r="AN39" s="292"/>
      <c r="AO39" s="292"/>
      <c r="AP39" s="292"/>
      <c r="AQ39" s="286">
        <v>0</v>
      </c>
      <c r="AR39" s="286"/>
      <c r="AS39" s="286"/>
      <c r="AT39" s="286"/>
      <c r="AU39" s="293">
        <f t="shared" si="3"/>
      </c>
      <c r="AV39" s="293"/>
      <c r="AW39" s="293"/>
      <c r="AX39" s="293"/>
      <c r="AY39" s="293"/>
      <c r="AZ39" s="293"/>
      <c r="BA39" s="293"/>
      <c r="BB39" s="293"/>
      <c r="BC39" s="293"/>
      <c r="BD39" s="293"/>
      <c r="BE39" s="281"/>
      <c r="BF39" s="281"/>
      <c r="BG39" s="281"/>
      <c r="BH39" s="281"/>
      <c r="BI39" s="281"/>
      <c r="BJ39" s="281"/>
      <c r="BK39" s="281"/>
      <c r="BL39" s="281"/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81"/>
      <c r="BX39" s="281"/>
      <c r="BY39" s="281"/>
      <c r="BZ39" s="281"/>
      <c r="CB39" s="32"/>
      <c r="CK39" s="42" t="s">
        <v>73</v>
      </c>
      <c r="CL39" s="45" t="e">
        <f t="shared" si="4"/>
        <v>#N/A</v>
      </c>
      <c r="CM39" s="45" t="e">
        <f t="shared" si="5"/>
        <v>#N/A</v>
      </c>
    </row>
    <row r="40" spans="2:91" ht="15.75" customHeight="1" thickBot="1">
      <c r="B40" s="35"/>
      <c r="D40" s="277"/>
      <c r="E40" s="277"/>
      <c r="F40" s="282" t="s">
        <v>42</v>
      </c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3" t="e">
        <f t="shared" si="0"/>
        <v>#N/A</v>
      </c>
      <c r="X40" s="283"/>
      <c r="Y40" s="283"/>
      <c r="Z40" s="283"/>
      <c r="AA40" s="284" t="e">
        <f t="shared" si="1"/>
        <v>#N/A</v>
      </c>
      <c r="AB40" s="284"/>
      <c r="AC40" s="284"/>
      <c r="AD40" s="284"/>
      <c r="AE40" s="284"/>
      <c r="AF40" s="284"/>
      <c r="AG40" s="284"/>
      <c r="AH40" s="284"/>
      <c r="AI40" s="285" t="e">
        <f t="shared" si="2"/>
        <v>#N/A</v>
      </c>
      <c r="AJ40" s="285"/>
      <c r="AK40" s="285"/>
      <c r="AL40" s="285"/>
      <c r="AM40" s="285"/>
      <c r="AN40" s="285"/>
      <c r="AO40" s="285"/>
      <c r="AP40" s="285"/>
      <c r="AQ40" s="286">
        <v>0</v>
      </c>
      <c r="AR40" s="286"/>
      <c r="AS40" s="286"/>
      <c r="AT40" s="286"/>
      <c r="AU40" s="287">
        <f t="shared" si="3"/>
      </c>
      <c r="AV40" s="287"/>
      <c r="AW40" s="287"/>
      <c r="AX40" s="287"/>
      <c r="AY40" s="287"/>
      <c r="AZ40" s="287"/>
      <c r="BA40" s="287"/>
      <c r="BB40" s="287"/>
      <c r="BC40" s="287"/>
      <c r="BD40" s="287"/>
      <c r="BE40" s="288"/>
      <c r="BF40" s="288"/>
      <c r="BG40" s="288"/>
      <c r="BH40" s="288"/>
      <c r="BI40" s="288"/>
      <c r="BJ40" s="288"/>
      <c r="BK40" s="288"/>
      <c r="BL40" s="288"/>
      <c r="BM40" s="288"/>
      <c r="BN40" s="288"/>
      <c r="BO40" s="288"/>
      <c r="BP40" s="288"/>
      <c r="BQ40" s="288"/>
      <c r="BR40" s="288"/>
      <c r="BS40" s="288"/>
      <c r="BT40" s="288"/>
      <c r="BU40" s="288"/>
      <c r="BV40" s="288"/>
      <c r="BW40" s="288"/>
      <c r="BX40" s="288"/>
      <c r="BY40" s="288"/>
      <c r="BZ40" s="288"/>
      <c r="CB40" s="32"/>
      <c r="CK40" s="47"/>
      <c r="CL40" s="47"/>
      <c r="CM40" s="47" t="e">
        <f>SUM(CM28:CM39)</f>
        <v>#N/A</v>
      </c>
    </row>
    <row r="41" spans="2:80" ht="9" customHeight="1" thickBot="1">
      <c r="B41" s="35"/>
      <c r="CB41" s="32"/>
    </row>
    <row r="42" spans="2:80" ht="16.5" customHeight="1" thickBot="1">
      <c r="B42" s="35"/>
      <c r="D42" s="277" t="s">
        <v>74</v>
      </c>
      <c r="E42" s="277"/>
      <c r="F42" s="278" t="s">
        <v>75</v>
      </c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51">
        <v>0</v>
      </c>
      <c r="T42" s="251"/>
      <c r="U42" s="249">
        <v>2</v>
      </c>
      <c r="V42" s="249"/>
      <c r="W42" s="279" t="s">
        <v>108</v>
      </c>
      <c r="X42" s="279"/>
      <c r="Y42" s="279"/>
      <c r="Z42" s="279"/>
      <c r="AA42" s="279"/>
      <c r="AB42" s="279"/>
      <c r="AC42" s="279"/>
      <c r="AD42" s="279"/>
      <c r="AE42" s="251"/>
      <c r="AF42" s="251"/>
      <c r="AG42" s="249"/>
      <c r="AH42" s="249"/>
      <c r="AI42" s="250"/>
      <c r="AJ42" s="250"/>
      <c r="AK42" s="250"/>
      <c r="AL42" s="250"/>
      <c r="AM42" s="250"/>
      <c r="AN42" s="250"/>
      <c r="AO42" s="250"/>
      <c r="AP42" s="250"/>
      <c r="AQ42" s="251"/>
      <c r="AR42" s="251"/>
      <c r="AS42" s="249"/>
      <c r="AT42" s="249"/>
      <c r="AU42" s="250"/>
      <c r="AV42" s="250"/>
      <c r="AW42" s="250"/>
      <c r="AX42" s="250"/>
      <c r="AY42" s="250"/>
      <c r="AZ42" s="250"/>
      <c r="BA42" s="250"/>
      <c r="BB42" s="250"/>
      <c r="BC42" s="251"/>
      <c r="BD42" s="251"/>
      <c r="BE42" s="249"/>
      <c r="BF42" s="249"/>
      <c r="BG42" s="250"/>
      <c r="BH42" s="250"/>
      <c r="BI42" s="250"/>
      <c r="BJ42" s="250"/>
      <c r="BK42" s="250"/>
      <c r="BL42" s="250"/>
      <c r="BM42" s="250"/>
      <c r="BN42" s="250"/>
      <c r="BO42" s="255" t="s">
        <v>77</v>
      </c>
      <c r="BP42" s="255"/>
      <c r="BQ42" s="255"/>
      <c r="BR42" s="255"/>
      <c r="BS42" s="255"/>
      <c r="BT42" s="255"/>
      <c r="BU42" s="255"/>
      <c r="BV42" s="255"/>
      <c r="BW42" s="255"/>
      <c r="BX42" s="255"/>
      <c r="BY42" s="255"/>
      <c r="BZ42" s="255"/>
      <c r="CB42" s="32"/>
    </row>
    <row r="43" spans="2:80" ht="16.5" customHeight="1" thickBot="1">
      <c r="B43" s="35"/>
      <c r="D43" s="277"/>
      <c r="E43" s="277"/>
      <c r="F43" s="266" t="s">
        <v>78</v>
      </c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5">
        <f>AQ40</f>
        <v>0</v>
      </c>
      <c r="T43" s="265"/>
      <c r="U43" s="265"/>
      <c r="V43" s="265"/>
      <c r="W43" s="276" t="s">
        <v>27</v>
      </c>
      <c r="X43" s="276"/>
      <c r="Y43" s="276"/>
      <c r="Z43" s="276"/>
      <c r="AA43" s="276"/>
      <c r="AB43" s="276"/>
      <c r="AC43" s="276"/>
      <c r="AD43" s="276"/>
      <c r="AE43" s="265"/>
      <c r="AF43" s="265"/>
      <c r="AG43" s="262"/>
      <c r="AH43" s="262"/>
      <c r="AI43" s="274" t="s">
        <v>27</v>
      </c>
      <c r="AJ43" s="274"/>
      <c r="AK43" s="274"/>
      <c r="AL43" s="274"/>
      <c r="AM43" s="274"/>
      <c r="AN43" s="274"/>
      <c r="AO43" s="274"/>
      <c r="AP43" s="274"/>
      <c r="AQ43" s="265"/>
      <c r="AR43" s="265"/>
      <c r="AS43" s="262"/>
      <c r="AT43" s="262"/>
      <c r="AU43" s="274" t="s">
        <v>27</v>
      </c>
      <c r="AV43" s="274"/>
      <c r="AW43" s="274"/>
      <c r="AX43" s="274"/>
      <c r="AY43" s="274"/>
      <c r="AZ43" s="274"/>
      <c r="BA43" s="274"/>
      <c r="BB43" s="274"/>
      <c r="BC43" s="265"/>
      <c r="BD43" s="265"/>
      <c r="BE43" s="262"/>
      <c r="BF43" s="262"/>
      <c r="BG43" s="274" t="s">
        <v>27</v>
      </c>
      <c r="BH43" s="274"/>
      <c r="BI43" s="274"/>
      <c r="BJ43" s="274"/>
      <c r="BK43" s="274"/>
      <c r="BL43" s="274"/>
      <c r="BM43" s="274"/>
      <c r="BN43" s="274"/>
      <c r="BO43" s="255"/>
      <c r="BP43" s="255"/>
      <c r="BQ43" s="255"/>
      <c r="BR43" s="255"/>
      <c r="BS43" s="255"/>
      <c r="BT43" s="255"/>
      <c r="BU43" s="255"/>
      <c r="BV43" s="255"/>
      <c r="BW43" s="255"/>
      <c r="BX43" s="255"/>
      <c r="BY43" s="255"/>
      <c r="BZ43" s="255"/>
      <c r="CB43" s="32"/>
    </row>
    <row r="44" spans="2:80" ht="16.5" customHeight="1" thickBot="1">
      <c r="B44" s="35"/>
      <c r="D44" s="277"/>
      <c r="E44" s="277"/>
      <c r="F44" s="266" t="s">
        <v>79</v>
      </c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75">
        <f>SUM(AU28:BD40)</f>
        <v>0</v>
      </c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65"/>
      <c r="AF44" s="265"/>
      <c r="AG44" s="262"/>
      <c r="AH44" s="262"/>
      <c r="AI44" s="262"/>
      <c r="AJ44" s="262"/>
      <c r="AK44" s="262"/>
      <c r="AL44" s="262"/>
      <c r="AM44" s="262"/>
      <c r="AN44" s="262"/>
      <c r="AO44" s="263"/>
      <c r="AP44" s="263"/>
      <c r="AQ44" s="265"/>
      <c r="AR44" s="265"/>
      <c r="AS44" s="262"/>
      <c r="AT44" s="262"/>
      <c r="AU44" s="262"/>
      <c r="AV44" s="262"/>
      <c r="AW44" s="262"/>
      <c r="AX44" s="262"/>
      <c r="AY44" s="262"/>
      <c r="AZ44" s="262"/>
      <c r="BA44" s="263"/>
      <c r="BB44" s="263"/>
      <c r="BC44" s="265"/>
      <c r="BD44" s="265"/>
      <c r="BE44" s="262"/>
      <c r="BF44" s="262"/>
      <c r="BG44" s="262"/>
      <c r="BH44" s="262"/>
      <c r="BI44" s="262"/>
      <c r="BJ44" s="262"/>
      <c r="BK44" s="262"/>
      <c r="BL44" s="262"/>
      <c r="BM44" s="263"/>
      <c r="BN44" s="263"/>
      <c r="BO44" s="271">
        <f>S44</f>
        <v>0</v>
      </c>
      <c r="BP44" s="271"/>
      <c r="BQ44" s="271"/>
      <c r="BR44" s="271"/>
      <c r="BS44" s="271"/>
      <c r="BT44" s="271"/>
      <c r="BU44" s="271"/>
      <c r="BV44" s="271"/>
      <c r="BW44" s="271"/>
      <c r="BX44" s="271"/>
      <c r="BY44" s="271"/>
      <c r="BZ44" s="271"/>
      <c r="CB44" s="32"/>
    </row>
    <row r="45" spans="2:80" ht="16.5" customHeight="1" thickBot="1">
      <c r="B45" s="35"/>
      <c r="D45" s="277"/>
      <c r="E45" s="277"/>
      <c r="F45" s="266" t="s">
        <v>80</v>
      </c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7">
        <v>1</v>
      </c>
      <c r="T45" s="267"/>
      <c r="U45" s="272" t="s">
        <v>81</v>
      </c>
      <c r="V45" s="272"/>
      <c r="W45" s="268" t="s">
        <v>82</v>
      </c>
      <c r="X45" s="268"/>
      <c r="Y45" s="268">
        <v>0</v>
      </c>
      <c r="Z45" s="268"/>
      <c r="AA45" s="273" t="s">
        <v>83</v>
      </c>
      <c r="AB45" s="273"/>
      <c r="AC45" s="273"/>
      <c r="AD45" s="273"/>
      <c r="AE45" s="265"/>
      <c r="AF45" s="265"/>
      <c r="AG45" s="262"/>
      <c r="AH45" s="262"/>
      <c r="AI45" s="262"/>
      <c r="AJ45" s="262"/>
      <c r="AK45" s="262"/>
      <c r="AL45" s="262"/>
      <c r="AM45" s="270" t="s">
        <v>83</v>
      </c>
      <c r="AN45" s="270"/>
      <c r="AO45" s="270"/>
      <c r="AP45" s="270"/>
      <c r="AQ45" s="265"/>
      <c r="AR45" s="265"/>
      <c r="AS45" s="262"/>
      <c r="AT45" s="262"/>
      <c r="AU45" s="262"/>
      <c r="AV45" s="262"/>
      <c r="AW45" s="262"/>
      <c r="AX45" s="262"/>
      <c r="AY45" s="270" t="s">
        <v>83</v>
      </c>
      <c r="AZ45" s="270"/>
      <c r="BA45" s="270"/>
      <c r="BB45" s="270"/>
      <c r="BC45" s="265"/>
      <c r="BD45" s="265"/>
      <c r="BE45" s="262"/>
      <c r="BF45" s="262"/>
      <c r="BG45" s="262"/>
      <c r="BH45" s="262"/>
      <c r="BI45" s="262"/>
      <c r="BJ45" s="262"/>
      <c r="BK45" s="270" t="s">
        <v>83</v>
      </c>
      <c r="BL45" s="270"/>
      <c r="BM45" s="270"/>
      <c r="BN45" s="270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B45" s="32"/>
    </row>
    <row r="46" spans="2:80" ht="16.5" customHeight="1" thickBot="1">
      <c r="B46" s="35"/>
      <c r="D46" s="277"/>
      <c r="E46" s="277"/>
      <c r="F46" s="266" t="s">
        <v>84</v>
      </c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7"/>
      <c r="T46" s="267"/>
      <c r="U46" s="268">
        <v>9</v>
      </c>
      <c r="V46" s="268"/>
      <c r="W46" s="268">
        <v>0</v>
      </c>
      <c r="X46" s="268"/>
      <c r="Y46" s="269" t="s">
        <v>85</v>
      </c>
      <c r="Z46" s="269"/>
      <c r="AA46" s="269"/>
      <c r="AB46" s="269"/>
      <c r="AC46" s="269"/>
      <c r="AD46" s="269"/>
      <c r="AE46" s="265"/>
      <c r="AF46" s="265"/>
      <c r="AG46" s="262"/>
      <c r="AH46" s="262"/>
      <c r="AI46" s="262"/>
      <c r="AJ46" s="262"/>
      <c r="AK46" s="263" t="s">
        <v>85</v>
      </c>
      <c r="AL46" s="263"/>
      <c r="AM46" s="263"/>
      <c r="AN46" s="263"/>
      <c r="AO46" s="263"/>
      <c r="AP46" s="263"/>
      <c r="AQ46" s="265"/>
      <c r="AR46" s="265"/>
      <c r="AS46" s="262"/>
      <c r="AT46" s="262"/>
      <c r="AU46" s="262"/>
      <c r="AV46" s="262"/>
      <c r="AW46" s="263" t="s">
        <v>85</v>
      </c>
      <c r="AX46" s="263"/>
      <c r="AY46" s="263"/>
      <c r="AZ46" s="263"/>
      <c r="BA46" s="263"/>
      <c r="BB46" s="263"/>
      <c r="BC46" s="265"/>
      <c r="BD46" s="265"/>
      <c r="BE46" s="262"/>
      <c r="BF46" s="262"/>
      <c r="BG46" s="262"/>
      <c r="BH46" s="262"/>
      <c r="BI46" s="263" t="s">
        <v>85</v>
      </c>
      <c r="BJ46" s="263"/>
      <c r="BK46" s="263"/>
      <c r="BL46" s="263"/>
      <c r="BM46" s="263"/>
      <c r="BN46" s="263"/>
      <c r="BO46" s="264"/>
      <c r="BP46" s="264"/>
      <c r="BQ46" s="258"/>
      <c r="BR46" s="258"/>
      <c r="BS46" s="258"/>
      <c r="BT46" s="258"/>
      <c r="BU46" s="258"/>
      <c r="BV46" s="258"/>
      <c r="BW46" s="258"/>
      <c r="BX46" s="258"/>
      <c r="BY46" s="259"/>
      <c r="BZ46" s="259"/>
      <c r="CB46" s="32"/>
    </row>
    <row r="47" spans="2:80" ht="16.5" customHeight="1" thickBot="1">
      <c r="B47" s="35"/>
      <c r="D47" s="277"/>
      <c r="E47" s="277"/>
      <c r="F47" s="260" t="s">
        <v>86</v>
      </c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1">
        <f>S44*10</f>
        <v>0</v>
      </c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56"/>
      <c r="AF47" s="256"/>
      <c r="AG47" s="257"/>
      <c r="AH47" s="257"/>
      <c r="AI47" s="257"/>
      <c r="AJ47" s="257"/>
      <c r="AK47" s="257"/>
      <c r="AL47" s="257"/>
      <c r="AM47" s="257"/>
      <c r="AN47" s="257"/>
      <c r="AO47" s="252"/>
      <c r="AP47" s="252"/>
      <c r="AQ47" s="256"/>
      <c r="AR47" s="256"/>
      <c r="AS47" s="257"/>
      <c r="AT47" s="257"/>
      <c r="AU47" s="257"/>
      <c r="AV47" s="257"/>
      <c r="AW47" s="257"/>
      <c r="AX47" s="257"/>
      <c r="AY47" s="257"/>
      <c r="AZ47" s="257"/>
      <c r="BA47" s="252"/>
      <c r="BB47" s="252"/>
      <c r="BC47" s="256"/>
      <c r="BD47" s="256"/>
      <c r="BE47" s="257"/>
      <c r="BF47" s="257"/>
      <c r="BG47" s="257"/>
      <c r="BH47" s="257"/>
      <c r="BI47" s="257"/>
      <c r="BJ47" s="257"/>
      <c r="BK47" s="257"/>
      <c r="BL47" s="257"/>
      <c r="BM47" s="252"/>
      <c r="BN47" s="252"/>
      <c r="BO47" s="240">
        <f>S47</f>
        <v>0</v>
      </c>
      <c r="BP47" s="240"/>
      <c r="BQ47" s="240"/>
      <c r="BR47" s="240"/>
      <c r="BS47" s="240"/>
      <c r="BT47" s="240"/>
      <c r="BU47" s="240"/>
      <c r="BV47" s="240"/>
      <c r="BW47" s="240"/>
      <c r="BX47" s="240"/>
      <c r="BY47" s="240"/>
      <c r="BZ47" s="240"/>
      <c r="CB47" s="32"/>
    </row>
    <row r="48" spans="2:80" ht="16.5" customHeight="1" thickBot="1">
      <c r="B48" s="35"/>
      <c r="D48" s="277"/>
      <c r="E48" s="277"/>
      <c r="F48" s="253" t="s">
        <v>87</v>
      </c>
      <c r="G48" s="253"/>
      <c r="H48" s="253"/>
      <c r="I48" s="253"/>
      <c r="J48" s="253"/>
      <c r="K48" s="229" t="s">
        <v>88</v>
      </c>
      <c r="L48" s="229"/>
      <c r="M48" s="229"/>
      <c r="N48" s="229"/>
      <c r="O48" s="229"/>
      <c r="P48" s="229"/>
      <c r="Q48" s="229"/>
      <c r="R48" s="229"/>
      <c r="S48" s="254" t="e">
        <f>S47-S49</f>
        <v>#N/A</v>
      </c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1"/>
      <c r="AR48" s="251"/>
      <c r="AS48" s="249"/>
      <c r="AT48" s="249"/>
      <c r="AU48" s="249"/>
      <c r="AV48" s="249"/>
      <c r="AW48" s="249"/>
      <c r="AX48" s="249"/>
      <c r="AY48" s="249"/>
      <c r="AZ48" s="249"/>
      <c r="BA48" s="250"/>
      <c r="BB48" s="250"/>
      <c r="BC48" s="251"/>
      <c r="BD48" s="251"/>
      <c r="BE48" s="249"/>
      <c r="BF48" s="249"/>
      <c r="BG48" s="249"/>
      <c r="BH48" s="249"/>
      <c r="BI48" s="249"/>
      <c r="BJ48" s="249"/>
      <c r="BK48" s="249"/>
      <c r="BL48" s="249"/>
      <c r="BM48" s="250"/>
      <c r="BN48" s="250"/>
      <c r="BO48" s="246"/>
      <c r="BP48" s="246"/>
      <c r="BQ48" s="246"/>
      <c r="BR48" s="246"/>
      <c r="BS48" s="246"/>
      <c r="BT48" s="246"/>
      <c r="BU48" s="246"/>
      <c r="BV48" s="246"/>
      <c r="BW48" s="246"/>
      <c r="BX48" s="246"/>
      <c r="BY48" s="246"/>
      <c r="BZ48" s="246"/>
      <c r="CB48" s="32"/>
    </row>
    <row r="49" spans="2:80" ht="16.5" customHeight="1" thickBot="1">
      <c r="B49" s="35"/>
      <c r="D49" s="277"/>
      <c r="E49" s="277"/>
      <c r="F49" s="253"/>
      <c r="G49" s="253"/>
      <c r="H49" s="253"/>
      <c r="I49" s="253"/>
      <c r="J49" s="253"/>
      <c r="K49" s="247" t="s">
        <v>89</v>
      </c>
      <c r="L49" s="247"/>
      <c r="M49" s="247"/>
      <c r="N49" s="247"/>
      <c r="O49" s="247"/>
      <c r="P49" s="247"/>
      <c r="Q49" s="247"/>
      <c r="R49" s="247"/>
      <c r="S49" s="248" t="e">
        <f>CM40</f>
        <v>#N/A</v>
      </c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3"/>
      <c r="AF49" s="243"/>
      <c r="AG49" s="244"/>
      <c r="AH49" s="244"/>
      <c r="AI49" s="244"/>
      <c r="AJ49" s="244"/>
      <c r="AK49" s="244"/>
      <c r="AL49" s="244"/>
      <c r="AM49" s="244"/>
      <c r="AN49" s="244"/>
      <c r="AO49" s="245"/>
      <c r="AP49" s="245"/>
      <c r="AQ49" s="243"/>
      <c r="AR49" s="243"/>
      <c r="AS49" s="244"/>
      <c r="AT49" s="244"/>
      <c r="AU49" s="244"/>
      <c r="AV49" s="244"/>
      <c r="AW49" s="244"/>
      <c r="AX49" s="244"/>
      <c r="AY49" s="244"/>
      <c r="AZ49" s="244"/>
      <c r="BA49" s="245"/>
      <c r="BB49" s="245"/>
      <c r="BC49" s="243"/>
      <c r="BD49" s="243"/>
      <c r="BE49" s="244"/>
      <c r="BF49" s="244"/>
      <c r="BG49" s="244"/>
      <c r="BH49" s="244"/>
      <c r="BI49" s="244"/>
      <c r="BJ49" s="244"/>
      <c r="BK49" s="244"/>
      <c r="BL49" s="244"/>
      <c r="BM49" s="245"/>
      <c r="BN49" s="245"/>
      <c r="BO49" s="242"/>
      <c r="BP49" s="242"/>
      <c r="BQ49" s="242"/>
      <c r="BR49" s="242"/>
      <c r="BS49" s="242"/>
      <c r="BT49" s="242"/>
      <c r="BU49" s="242"/>
      <c r="BV49" s="242"/>
      <c r="BW49" s="242"/>
      <c r="BX49" s="242"/>
      <c r="BY49" s="242"/>
      <c r="BZ49" s="242"/>
      <c r="CB49" s="32"/>
    </row>
    <row r="50" spans="2:80" ht="16.5" customHeight="1" thickBot="1">
      <c r="B50" s="35"/>
      <c r="D50" s="277"/>
      <c r="E50" s="277"/>
      <c r="F50" s="280" t="s">
        <v>90</v>
      </c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61" t="e">
        <f>IF(U18&lt;S49,U18,S49)</f>
        <v>#N/A</v>
      </c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41"/>
      <c r="AF50" s="241"/>
      <c r="AG50" s="238"/>
      <c r="AH50" s="238"/>
      <c r="AI50" s="238"/>
      <c r="AJ50" s="238"/>
      <c r="AK50" s="238"/>
      <c r="AL50" s="238"/>
      <c r="AM50" s="238"/>
      <c r="AN50" s="238"/>
      <c r="AO50" s="239"/>
      <c r="AP50" s="239"/>
      <c r="AQ50" s="241"/>
      <c r="AR50" s="241"/>
      <c r="AS50" s="238"/>
      <c r="AT50" s="238"/>
      <c r="AU50" s="238"/>
      <c r="AV50" s="238"/>
      <c r="AW50" s="238"/>
      <c r="AX50" s="238"/>
      <c r="AY50" s="238"/>
      <c r="AZ50" s="238"/>
      <c r="BA50" s="239"/>
      <c r="BB50" s="239"/>
      <c r="BC50" s="241"/>
      <c r="BD50" s="241"/>
      <c r="BE50" s="238"/>
      <c r="BF50" s="238"/>
      <c r="BG50" s="238"/>
      <c r="BH50" s="238"/>
      <c r="BI50" s="238"/>
      <c r="BJ50" s="238"/>
      <c r="BK50" s="238"/>
      <c r="BL50" s="238"/>
      <c r="BM50" s="239"/>
      <c r="BN50" s="239"/>
      <c r="BO50" s="240" t="e">
        <f>S50</f>
        <v>#N/A</v>
      </c>
      <c r="BP50" s="240"/>
      <c r="BQ50" s="240"/>
      <c r="BR50" s="240"/>
      <c r="BS50" s="240"/>
      <c r="BT50" s="240"/>
      <c r="BU50" s="240"/>
      <c r="BV50" s="240"/>
      <c r="BW50" s="240"/>
      <c r="BX50" s="240"/>
      <c r="BY50" s="240"/>
      <c r="BZ50" s="240"/>
      <c r="CB50" s="32"/>
    </row>
    <row r="51" spans="2:80" ht="16.5" customHeight="1" thickBot="1">
      <c r="B51" s="35"/>
      <c r="D51" s="277"/>
      <c r="E51" s="277"/>
      <c r="F51" s="236" t="s">
        <v>91</v>
      </c>
      <c r="G51" s="236"/>
      <c r="H51" s="236"/>
      <c r="I51" s="236"/>
      <c r="J51" s="236"/>
      <c r="K51" s="237" t="s">
        <v>92</v>
      </c>
      <c r="L51" s="237"/>
      <c r="M51" s="237"/>
      <c r="N51" s="237"/>
      <c r="O51" s="237"/>
      <c r="P51" s="237"/>
      <c r="Q51" s="237"/>
      <c r="R51" s="237"/>
      <c r="S51" s="109"/>
      <c r="T51" s="109"/>
      <c r="U51" s="105"/>
      <c r="V51" s="105"/>
      <c r="W51" s="105"/>
      <c r="X51" s="105"/>
      <c r="Y51" s="105"/>
      <c r="Z51" s="105"/>
      <c r="AA51" s="105"/>
      <c r="AB51" s="105"/>
      <c r="AC51" s="106"/>
      <c r="AD51" s="106"/>
      <c r="AE51" s="104"/>
      <c r="AF51" s="104"/>
      <c r="AG51" s="98"/>
      <c r="AH51" s="98"/>
      <c r="AI51" s="98"/>
      <c r="AJ51" s="98"/>
      <c r="AK51" s="98"/>
      <c r="AL51" s="98"/>
      <c r="AM51" s="98"/>
      <c r="AN51" s="98"/>
      <c r="AO51" s="99"/>
      <c r="AP51" s="99"/>
      <c r="AQ51" s="104"/>
      <c r="AR51" s="104"/>
      <c r="AS51" s="98"/>
      <c r="AT51" s="98"/>
      <c r="AU51" s="98"/>
      <c r="AV51" s="98"/>
      <c r="AW51" s="98"/>
      <c r="AX51" s="98"/>
      <c r="AY51" s="98"/>
      <c r="AZ51" s="98"/>
      <c r="BA51" s="99"/>
      <c r="BB51" s="99"/>
      <c r="BC51" s="104"/>
      <c r="BD51" s="104"/>
      <c r="BE51" s="98"/>
      <c r="BF51" s="98"/>
      <c r="BG51" s="98"/>
      <c r="BH51" s="98"/>
      <c r="BI51" s="98"/>
      <c r="BJ51" s="98"/>
      <c r="BK51" s="98"/>
      <c r="BL51" s="98"/>
      <c r="BM51" s="99"/>
      <c r="BN51" s="99"/>
      <c r="BO51" s="82">
        <f>AC51</f>
        <v>0</v>
      </c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1"/>
      <c r="CB51" s="5"/>
    </row>
    <row r="52" spans="2:80" ht="16.5" customHeight="1" thickBot="1">
      <c r="B52" s="35"/>
      <c r="D52" s="277"/>
      <c r="E52" s="277"/>
      <c r="F52" s="236"/>
      <c r="G52" s="236"/>
      <c r="H52" s="236"/>
      <c r="I52" s="236"/>
      <c r="J52" s="236"/>
      <c r="K52" s="235" t="s">
        <v>93</v>
      </c>
      <c r="L52" s="235"/>
      <c r="M52" s="235"/>
      <c r="N52" s="235"/>
      <c r="O52" s="235"/>
      <c r="P52" s="235"/>
      <c r="Q52" s="235"/>
      <c r="R52" s="235"/>
      <c r="S52" s="101"/>
      <c r="T52" s="101"/>
      <c r="U52" s="102"/>
      <c r="V52" s="102"/>
      <c r="W52" s="102"/>
      <c r="X52" s="102"/>
      <c r="Y52" s="102"/>
      <c r="Z52" s="102"/>
      <c r="AA52" s="102"/>
      <c r="AB52" s="102"/>
      <c r="AC52" s="103"/>
      <c r="AD52" s="103"/>
      <c r="AE52" s="95"/>
      <c r="AF52" s="95"/>
      <c r="AG52" s="96"/>
      <c r="AH52" s="96"/>
      <c r="AI52" s="96"/>
      <c r="AJ52" s="96"/>
      <c r="AK52" s="96"/>
      <c r="AL52" s="96"/>
      <c r="AM52" s="96"/>
      <c r="AN52" s="96"/>
      <c r="AO52" s="97"/>
      <c r="AP52" s="97"/>
      <c r="AQ52" s="95"/>
      <c r="AR52" s="95"/>
      <c r="AS52" s="96"/>
      <c r="AT52" s="96"/>
      <c r="AU52" s="96"/>
      <c r="AV52" s="96"/>
      <c r="AW52" s="96"/>
      <c r="AX52" s="96"/>
      <c r="AY52" s="96"/>
      <c r="AZ52" s="96"/>
      <c r="BA52" s="97"/>
      <c r="BB52" s="97"/>
      <c r="BC52" s="95"/>
      <c r="BD52" s="95"/>
      <c r="BE52" s="96"/>
      <c r="BF52" s="96"/>
      <c r="BG52" s="96"/>
      <c r="BH52" s="96"/>
      <c r="BI52" s="96"/>
      <c r="BJ52" s="96"/>
      <c r="BK52" s="96"/>
      <c r="BL52" s="96"/>
      <c r="BM52" s="97"/>
      <c r="BN52" s="97"/>
      <c r="BO52" s="92">
        <f>AC52</f>
        <v>0</v>
      </c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1"/>
      <c r="CB52" s="5"/>
    </row>
    <row r="53" spans="2:80" ht="16.5" customHeight="1" thickBot="1">
      <c r="B53" s="35"/>
      <c r="D53" s="277"/>
      <c r="E53" s="277"/>
      <c r="F53" s="233" t="s">
        <v>94</v>
      </c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4">
        <v>0</v>
      </c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89"/>
      <c r="AF53" s="89"/>
      <c r="AG53" s="85"/>
      <c r="AH53" s="85"/>
      <c r="AI53" s="85"/>
      <c r="AJ53" s="85"/>
      <c r="AK53" s="85"/>
      <c r="AL53" s="85"/>
      <c r="AM53" s="85"/>
      <c r="AN53" s="85"/>
      <c r="AO53" s="86"/>
      <c r="AP53" s="86"/>
      <c r="AQ53" s="89"/>
      <c r="AR53" s="89"/>
      <c r="AS53" s="85"/>
      <c r="AT53" s="85"/>
      <c r="AU53" s="85"/>
      <c r="AV53" s="85"/>
      <c r="AW53" s="85"/>
      <c r="AX53" s="85"/>
      <c r="AY53" s="85"/>
      <c r="AZ53" s="85"/>
      <c r="BA53" s="86"/>
      <c r="BB53" s="86"/>
      <c r="BC53" s="89"/>
      <c r="BD53" s="89"/>
      <c r="BE53" s="85"/>
      <c r="BF53" s="85"/>
      <c r="BG53" s="85"/>
      <c r="BH53" s="85"/>
      <c r="BI53" s="85"/>
      <c r="BJ53" s="85"/>
      <c r="BK53" s="85"/>
      <c r="BL53" s="85"/>
      <c r="BM53" s="86"/>
      <c r="BN53" s="86"/>
      <c r="BO53" s="79">
        <f>S53</f>
        <v>0</v>
      </c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1"/>
      <c r="CB53" s="5"/>
    </row>
    <row r="54" spans="2:80" ht="16.5" customHeight="1" thickBot="1">
      <c r="B54" s="35"/>
      <c r="D54" s="277"/>
      <c r="E54" s="277"/>
      <c r="F54" s="232" t="s">
        <v>95</v>
      </c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91">
        <f>IF(BQ20="","",BQ20)</f>
      </c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89"/>
      <c r="AF54" s="89"/>
      <c r="AG54" s="85"/>
      <c r="AH54" s="85"/>
      <c r="AI54" s="85"/>
      <c r="AJ54" s="85"/>
      <c r="AK54" s="85"/>
      <c r="AL54" s="85"/>
      <c r="AM54" s="85"/>
      <c r="AN54" s="85"/>
      <c r="AO54" s="86"/>
      <c r="AP54" s="86"/>
      <c r="AQ54" s="89"/>
      <c r="AR54" s="89"/>
      <c r="AS54" s="85"/>
      <c r="AT54" s="85"/>
      <c r="AU54" s="85"/>
      <c r="AV54" s="85"/>
      <c r="AW54" s="85"/>
      <c r="AX54" s="85"/>
      <c r="AY54" s="85"/>
      <c r="AZ54" s="85"/>
      <c r="BA54" s="86"/>
      <c r="BB54" s="86"/>
      <c r="BC54" s="89"/>
      <c r="BD54" s="89"/>
      <c r="BE54" s="85"/>
      <c r="BF54" s="85"/>
      <c r="BG54" s="85"/>
      <c r="BH54" s="85"/>
      <c r="BI54" s="85"/>
      <c r="BJ54" s="85"/>
      <c r="BK54" s="85"/>
      <c r="BL54" s="85"/>
      <c r="BM54" s="86"/>
      <c r="BN54" s="86"/>
      <c r="BO54" s="79">
        <f>S54</f>
      </c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1"/>
      <c r="CB54" s="5"/>
    </row>
    <row r="55" spans="2:80" ht="16.5" customHeight="1" thickBot="1">
      <c r="B55" s="35"/>
      <c r="D55" s="277"/>
      <c r="E55" s="277"/>
      <c r="F55" s="231" t="s">
        <v>96</v>
      </c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88" t="e">
        <f>IF(BQ20="",IF(S53&gt;0,S53,S50),BQ20)</f>
        <v>#N/A</v>
      </c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3"/>
      <c r="AF55" s="83"/>
      <c r="AG55" s="84"/>
      <c r="AH55" s="84"/>
      <c r="AI55" s="84"/>
      <c r="AJ55" s="84"/>
      <c r="AK55" s="84"/>
      <c r="AL55" s="84"/>
      <c r="AM55" s="84"/>
      <c r="AN55" s="84"/>
      <c r="AO55" s="78"/>
      <c r="AP55" s="78"/>
      <c r="AQ55" s="83"/>
      <c r="AR55" s="83"/>
      <c r="AS55" s="84"/>
      <c r="AT55" s="84"/>
      <c r="AU55" s="84"/>
      <c r="AV55" s="84"/>
      <c r="AW55" s="84"/>
      <c r="AX55" s="84"/>
      <c r="AY55" s="84"/>
      <c r="AZ55" s="84"/>
      <c r="BA55" s="78"/>
      <c r="BB55" s="78"/>
      <c r="BC55" s="83"/>
      <c r="BD55" s="83"/>
      <c r="BE55" s="84"/>
      <c r="BF55" s="84"/>
      <c r="BG55" s="84"/>
      <c r="BH55" s="84"/>
      <c r="BI55" s="84"/>
      <c r="BJ55" s="84"/>
      <c r="BK55" s="84"/>
      <c r="BL55" s="84"/>
      <c r="BM55" s="78"/>
      <c r="BN55" s="78"/>
      <c r="BO55" s="79" t="e">
        <f>S55</f>
        <v>#N/A</v>
      </c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1"/>
      <c r="CB55" s="5"/>
    </row>
    <row r="56" spans="2:80" ht="16.5" customHeight="1" thickBot="1">
      <c r="B56" s="35"/>
      <c r="D56" s="277"/>
      <c r="E56" s="277"/>
      <c r="F56" s="228" t="s">
        <v>88</v>
      </c>
      <c r="G56" s="228"/>
      <c r="H56" s="228"/>
      <c r="I56" s="228"/>
      <c r="J56" s="228"/>
      <c r="K56" s="229" t="s">
        <v>97</v>
      </c>
      <c r="L56" s="229"/>
      <c r="M56" s="229"/>
      <c r="N56" s="229"/>
      <c r="O56" s="229"/>
      <c r="P56" s="229"/>
      <c r="Q56" s="229"/>
      <c r="R56" s="229"/>
      <c r="S56" s="230" t="e">
        <f>S47-S55</f>
        <v>#N/A</v>
      </c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26"/>
      <c r="AF56" s="226"/>
      <c r="AG56" s="227"/>
      <c r="AH56" s="227"/>
      <c r="AI56" s="227"/>
      <c r="AJ56" s="227"/>
      <c r="AK56" s="227"/>
      <c r="AL56" s="227"/>
      <c r="AM56" s="227"/>
      <c r="AN56" s="227"/>
      <c r="AO56" s="222"/>
      <c r="AP56" s="222"/>
      <c r="AQ56" s="226"/>
      <c r="AR56" s="226"/>
      <c r="AS56" s="227"/>
      <c r="AT56" s="227"/>
      <c r="AU56" s="227"/>
      <c r="AV56" s="227"/>
      <c r="AW56" s="227"/>
      <c r="AX56" s="227"/>
      <c r="AY56" s="227"/>
      <c r="AZ56" s="227"/>
      <c r="BA56" s="222"/>
      <c r="BB56" s="222"/>
      <c r="BC56" s="226"/>
      <c r="BD56" s="226"/>
      <c r="BE56" s="227"/>
      <c r="BF56" s="227"/>
      <c r="BG56" s="227"/>
      <c r="BH56" s="227"/>
      <c r="BI56" s="227"/>
      <c r="BJ56" s="227"/>
      <c r="BK56" s="227"/>
      <c r="BL56" s="227"/>
      <c r="BM56" s="222"/>
      <c r="BN56" s="222"/>
      <c r="BO56" s="223" t="e">
        <f>S56</f>
        <v>#N/A</v>
      </c>
      <c r="BP56" s="223"/>
      <c r="BQ56" s="223"/>
      <c r="BR56" s="223"/>
      <c r="BS56" s="223"/>
      <c r="BT56" s="223"/>
      <c r="BU56" s="223"/>
      <c r="BV56" s="223"/>
      <c r="BW56" s="223"/>
      <c r="BX56" s="223"/>
      <c r="BY56" s="223"/>
      <c r="BZ56" s="223"/>
      <c r="CB56" s="32"/>
    </row>
    <row r="57" spans="2:80" ht="16.5" customHeight="1" thickBot="1" thickTop="1">
      <c r="B57" s="35"/>
      <c r="D57" s="277"/>
      <c r="E57" s="277"/>
      <c r="F57" s="228"/>
      <c r="G57" s="228"/>
      <c r="H57" s="228"/>
      <c r="I57" s="228"/>
      <c r="J57" s="228"/>
      <c r="K57" s="224" t="s">
        <v>98</v>
      </c>
      <c r="L57" s="224"/>
      <c r="M57" s="224"/>
      <c r="N57" s="224"/>
      <c r="O57" s="224"/>
      <c r="P57" s="224"/>
      <c r="Q57" s="224"/>
      <c r="R57" s="224"/>
      <c r="S57" s="225"/>
      <c r="T57" s="225"/>
      <c r="U57" s="220"/>
      <c r="V57" s="220"/>
      <c r="W57" s="220"/>
      <c r="X57" s="220"/>
      <c r="Y57" s="220"/>
      <c r="Z57" s="220"/>
      <c r="AA57" s="220"/>
      <c r="AB57" s="220"/>
      <c r="AC57" s="221"/>
      <c r="AD57" s="221"/>
      <c r="AE57" s="225"/>
      <c r="AF57" s="225"/>
      <c r="AG57" s="220"/>
      <c r="AH57" s="220"/>
      <c r="AI57" s="220"/>
      <c r="AJ57" s="220"/>
      <c r="AK57" s="220"/>
      <c r="AL57" s="220"/>
      <c r="AM57" s="220"/>
      <c r="AN57" s="220"/>
      <c r="AO57" s="221"/>
      <c r="AP57" s="221"/>
      <c r="AQ57" s="219"/>
      <c r="AR57" s="219"/>
      <c r="AS57" s="216"/>
      <c r="AT57" s="216"/>
      <c r="AU57" s="216"/>
      <c r="AV57" s="216"/>
      <c r="AW57" s="216"/>
      <c r="AX57" s="216"/>
      <c r="AY57" s="216"/>
      <c r="AZ57" s="216"/>
      <c r="BA57" s="217"/>
      <c r="BB57" s="217"/>
      <c r="BC57" s="219"/>
      <c r="BD57" s="219"/>
      <c r="BE57" s="216"/>
      <c r="BF57" s="216"/>
      <c r="BG57" s="216"/>
      <c r="BH57" s="216"/>
      <c r="BI57" s="216"/>
      <c r="BJ57" s="216"/>
      <c r="BK57" s="216"/>
      <c r="BL57" s="216"/>
      <c r="BM57" s="217"/>
      <c r="BN57" s="217"/>
      <c r="BO57" s="219"/>
      <c r="BP57" s="219"/>
      <c r="BQ57" s="216"/>
      <c r="BR57" s="216"/>
      <c r="BS57" s="216"/>
      <c r="BT57" s="216"/>
      <c r="BU57" s="216"/>
      <c r="BV57" s="216"/>
      <c r="BW57" s="216"/>
      <c r="BX57" s="216"/>
      <c r="BY57" s="217"/>
      <c r="BZ57" s="217"/>
      <c r="CB57" s="32"/>
    </row>
    <row r="58" spans="2:80" ht="16.5" customHeight="1" thickBot="1" thickTop="1">
      <c r="B58" s="35"/>
      <c r="D58" s="277"/>
      <c r="E58" s="277"/>
      <c r="F58" s="218" t="s">
        <v>99</v>
      </c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5"/>
      <c r="T58" s="215"/>
      <c r="U58" s="210"/>
      <c r="V58" s="210"/>
      <c r="W58" s="210"/>
      <c r="X58" s="210"/>
      <c r="Y58" s="210"/>
      <c r="Z58" s="210"/>
      <c r="AA58" s="210"/>
      <c r="AB58" s="210"/>
      <c r="AC58" s="211"/>
      <c r="AD58" s="211"/>
      <c r="AE58" s="215"/>
      <c r="AF58" s="215"/>
      <c r="AG58" s="210"/>
      <c r="AH58" s="210"/>
      <c r="AI58" s="210"/>
      <c r="AJ58" s="210"/>
      <c r="AK58" s="210"/>
      <c r="AL58" s="210"/>
      <c r="AM58" s="210"/>
      <c r="AN58" s="210"/>
      <c r="AO58" s="211"/>
      <c r="AP58" s="211"/>
      <c r="AQ58" s="215"/>
      <c r="AR58" s="215"/>
      <c r="AS58" s="210"/>
      <c r="AT58" s="210"/>
      <c r="AU58" s="210"/>
      <c r="AV58" s="210"/>
      <c r="AW58" s="210"/>
      <c r="AX58" s="210"/>
      <c r="AY58" s="210"/>
      <c r="AZ58" s="210"/>
      <c r="BA58" s="211"/>
      <c r="BB58" s="211"/>
      <c r="BC58" s="215"/>
      <c r="BD58" s="215"/>
      <c r="BE58" s="210"/>
      <c r="BF58" s="210"/>
      <c r="BG58" s="210"/>
      <c r="BH58" s="210"/>
      <c r="BI58" s="210"/>
      <c r="BJ58" s="210"/>
      <c r="BK58" s="210"/>
      <c r="BL58" s="210"/>
      <c r="BM58" s="211"/>
      <c r="BN58" s="211"/>
      <c r="BO58" s="215"/>
      <c r="BP58" s="215"/>
      <c r="BQ58" s="210"/>
      <c r="BR58" s="210"/>
      <c r="BS58" s="210"/>
      <c r="BT58" s="210"/>
      <c r="BU58" s="210"/>
      <c r="BV58" s="210"/>
      <c r="BW58" s="210"/>
      <c r="BX58" s="210"/>
      <c r="BY58" s="211"/>
      <c r="BZ58" s="211"/>
      <c r="CB58" s="32"/>
    </row>
    <row r="59" spans="2:80" ht="6.75" customHeight="1" thickBot="1">
      <c r="B59" s="35"/>
      <c r="CB59" s="32"/>
    </row>
    <row r="60" spans="2:80" ht="16.5" customHeight="1" thickBot="1">
      <c r="B60" s="35"/>
      <c r="D60" s="212" t="s">
        <v>100</v>
      </c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3" t="s">
        <v>101</v>
      </c>
      <c r="T60" s="213"/>
      <c r="U60" s="213"/>
      <c r="V60" s="213"/>
      <c r="W60" s="213"/>
      <c r="X60" s="213"/>
      <c r="Y60" s="213"/>
      <c r="Z60" s="213"/>
      <c r="AA60" s="213" t="s">
        <v>102</v>
      </c>
      <c r="AB60" s="213"/>
      <c r="AC60" s="213"/>
      <c r="AD60" s="213"/>
      <c r="AE60" s="213" t="s">
        <v>103</v>
      </c>
      <c r="AF60" s="213"/>
      <c r="AG60" s="213"/>
      <c r="AH60" s="213"/>
      <c r="AI60" s="213"/>
      <c r="AJ60" s="213"/>
      <c r="AK60" s="213"/>
      <c r="AL60" s="213"/>
      <c r="AM60" s="213"/>
      <c r="AN60" s="213"/>
      <c r="AO60" s="213" t="s">
        <v>104</v>
      </c>
      <c r="AP60" s="213"/>
      <c r="AQ60" s="213"/>
      <c r="AR60" s="213"/>
      <c r="AS60" s="213"/>
      <c r="AT60" s="213"/>
      <c r="AU60" s="213"/>
      <c r="AV60" s="213"/>
      <c r="AW60" s="213"/>
      <c r="AX60" s="213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CB60" s="32"/>
    </row>
    <row r="61" spans="2:80" ht="16.5" customHeight="1" thickBot="1">
      <c r="B61" s="35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09"/>
      <c r="T61" s="209"/>
      <c r="U61" s="207"/>
      <c r="V61" s="207"/>
      <c r="W61" s="207"/>
      <c r="X61" s="207"/>
      <c r="Y61" s="208"/>
      <c r="Z61" s="208"/>
      <c r="AA61" s="209"/>
      <c r="AB61" s="209"/>
      <c r="AC61" s="208"/>
      <c r="AD61" s="208"/>
      <c r="AE61" s="209"/>
      <c r="AF61" s="209"/>
      <c r="AG61" s="207"/>
      <c r="AH61" s="207"/>
      <c r="AI61" s="207"/>
      <c r="AJ61" s="207"/>
      <c r="AK61" s="207"/>
      <c r="AL61" s="207"/>
      <c r="AM61" s="208"/>
      <c r="AN61" s="208"/>
      <c r="AO61" s="209"/>
      <c r="AP61" s="209"/>
      <c r="AQ61" s="207"/>
      <c r="AR61" s="207"/>
      <c r="AS61" s="207"/>
      <c r="AT61" s="207"/>
      <c r="AU61" s="207"/>
      <c r="AV61" s="207"/>
      <c r="AW61" s="208"/>
      <c r="AX61" s="208"/>
      <c r="AZ61" s="203"/>
      <c r="BA61" s="203"/>
      <c r="BB61" s="203"/>
      <c r="BC61" s="203"/>
      <c r="BD61" s="203"/>
      <c r="BE61" s="203"/>
      <c r="BF61" s="203"/>
      <c r="BG61" s="203"/>
      <c r="BH61" s="203"/>
      <c r="BI61" s="203"/>
      <c r="BK61" s="204"/>
      <c r="BL61" s="204"/>
      <c r="BM61" s="205">
        <v>1</v>
      </c>
      <c r="BN61" s="205"/>
      <c r="BO61" s="205" t="s">
        <v>105</v>
      </c>
      <c r="BP61" s="205"/>
      <c r="BQ61" s="205"/>
      <c r="BR61" s="205"/>
      <c r="BS61" s="205"/>
      <c r="BT61" s="205"/>
      <c r="BU61" s="206">
        <v>1</v>
      </c>
      <c r="BV61" s="206"/>
      <c r="BW61" s="202" t="s">
        <v>106</v>
      </c>
      <c r="BX61" s="202"/>
      <c r="BY61" s="202"/>
      <c r="BZ61" s="202"/>
      <c r="CB61" s="32"/>
    </row>
    <row r="62" spans="2:80" ht="9" customHeight="1"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50"/>
    </row>
    <row r="64" spans="9:86" ht="16.5" customHeight="1">
      <c r="I64" s="51" t="s">
        <v>109</v>
      </c>
      <c r="CE64" s="52" t="s">
        <v>110</v>
      </c>
      <c r="CF64" s="41" t="s">
        <v>111</v>
      </c>
      <c r="CG64" s="41" t="s">
        <v>112</v>
      </c>
      <c r="CH64" s="22">
        <v>360</v>
      </c>
    </row>
    <row r="65" spans="83:86" ht="16.5" customHeight="1">
      <c r="CE65" s="52" t="s">
        <v>113</v>
      </c>
      <c r="CF65" s="41" t="s">
        <v>111</v>
      </c>
      <c r="CG65" s="41" t="s">
        <v>114</v>
      </c>
      <c r="CH65" s="22">
        <v>360</v>
      </c>
    </row>
    <row r="66" spans="29:86" ht="16.5" customHeight="1">
      <c r="AC66" s="28" t="s">
        <v>115</v>
      </c>
      <c r="AG66" s="28" t="s">
        <v>116</v>
      </c>
      <c r="CE66" s="52" t="s">
        <v>117</v>
      </c>
      <c r="CF66" s="41" t="s">
        <v>111</v>
      </c>
      <c r="CG66" s="41" t="s">
        <v>118</v>
      </c>
      <c r="CH66" s="22">
        <v>360</v>
      </c>
    </row>
    <row r="67" spans="83:86" ht="16.5" customHeight="1">
      <c r="CE67" s="52" t="s">
        <v>119</v>
      </c>
      <c r="CF67" s="41" t="s">
        <v>111</v>
      </c>
      <c r="CG67" s="41" t="s">
        <v>120</v>
      </c>
      <c r="CH67" s="22">
        <v>100</v>
      </c>
    </row>
    <row r="68" spans="83:86" ht="16.5" customHeight="1">
      <c r="CE68" s="52" t="s">
        <v>121</v>
      </c>
      <c r="CF68" s="41" t="s">
        <v>111</v>
      </c>
      <c r="CG68" s="41" t="s">
        <v>122</v>
      </c>
      <c r="CH68" s="22">
        <v>150</v>
      </c>
    </row>
    <row r="69" spans="83:86" ht="16.5" customHeight="1">
      <c r="CE69" s="52" t="s">
        <v>123</v>
      </c>
      <c r="CF69" s="41" t="s">
        <v>111</v>
      </c>
      <c r="CG69" s="41" t="s">
        <v>124</v>
      </c>
      <c r="CH69" s="22">
        <v>200</v>
      </c>
    </row>
    <row r="70" spans="83:86" ht="16.5" customHeight="1">
      <c r="CE70" s="52" t="s">
        <v>125</v>
      </c>
      <c r="CF70" s="14" t="s">
        <v>111</v>
      </c>
      <c r="CG70" s="14" t="s">
        <v>126</v>
      </c>
      <c r="CH70" s="22">
        <v>250</v>
      </c>
    </row>
    <row r="71" spans="83:86" ht="16.5" customHeight="1">
      <c r="CE71" s="52" t="s">
        <v>127</v>
      </c>
      <c r="CF71" s="14" t="s">
        <v>111</v>
      </c>
      <c r="CG71" s="14" t="s">
        <v>128</v>
      </c>
      <c r="CH71" s="22">
        <v>300</v>
      </c>
    </row>
    <row r="72" spans="83:86" ht="16.5" customHeight="1">
      <c r="CE72" s="52" t="s">
        <v>129</v>
      </c>
      <c r="CF72" s="14" t="s">
        <v>111</v>
      </c>
      <c r="CG72" s="14" t="s">
        <v>130</v>
      </c>
      <c r="CH72" s="22">
        <v>300</v>
      </c>
    </row>
    <row r="73" spans="30:86" ht="16.5" customHeight="1">
      <c r="AD73" s="28" t="s">
        <v>131</v>
      </c>
      <c r="AH73" s="28" t="s">
        <v>132</v>
      </c>
      <c r="CE73" s="52" t="s">
        <v>133</v>
      </c>
      <c r="CF73" s="14" t="s">
        <v>111</v>
      </c>
      <c r="CG73" s="14" t="s">
        <v>134</v>
      </c>
      <c r="CH73" s="22">
        <v>300</v>
      </c>
    </row>
    <row r="74" spans="83:86" ht="16.5" customHeight="1">
      <c r="CE74" s="52" t="s">
        <v>135</v>
      </c>
      <c r="CF74" s="14" t="s">
        <v>111</v>
      </c>
      <c r="CG74" s="14" t="s">
        <v>136</v>
      </c>
      <c r="CH74" s="22">
        <v>300</v>
      </c>
    </row>
    <row r="75" spans="83:86" ht="16.5" customHeight="1">
      <c r="CE75" s="52" t="s">
        <v>137</v>
      </c>
      <c r="CF75" s="14" t="s">
        <v>111</v>
      </c>
      <c r="CG75" s="14" t="s">
        <v>138</v>
      </c>
      <c r="CH75" s="22">
        <v>300</v>
      </c>
    </row>
    <row r="76" spans="83:86" ht="16.5" customHeight="1">
      <c r="CE76" s="52" t="s">
        <v>139</v>
      </c>
      <c r="CF76" s="14" t="s">
        <v>111</v>
      </c>
      <c r="CG76" s="14" t="s">
        <v>140</v>
      </c>
      <c r="CH76" s="22">
        <v>300</v>
      </c>
    </row>
    <row r="77" spans="83:86" ht="16.5" customHeight="1">
      <c r="CE77" s="52" t="s">
        <v>141</v>
      </c>
      <c r="CF77" s="14" t="s">
        <v>111</v>
      </c>
      <c r="CG77" s="14" t="s">
        <v>142</v>
      </c>
      <c r="CH77" s="22">
        <v>300</v>
      </c>
    </row>
    <row r="78" spans="83:86" ht="16.5" customHeight="1">
      <c r="CE78" s="52" t="s">
        <v>143</v>
      </c>
      <c r="CF78" s="14" t="s">
        <v>111</v>
      </c>
      <c r="CG78" s="14" t="s">
        <v>144</v>
      </c>
      <c r="CH78" s="22">
        <v>300</v>
      </c>
    </row>
  </sheetData>
  <sheetProtection selectLockedCells="1" selectUnlockedCells="1"/>
  <mergeCells count="702">
    <mergeCell ref="BN7:BP7"/>
    <mergeCell ref="BQ7:BS7"/>
    <mergeCell ref="BT7:BV7"/>
    <mergeCell ref="BW7:BZ7"/>
    <mergeCell ref="B3:BZ3"/>
    <mergeCell ref="B4:BZ5"/>
    <mergeCell ref="D7:N7"/>
    <mergeCell ref="O7:Q7"/>
    <mergeCell ref="R7:T7"/>
    <mergeCell ref="U7:W7"/>
    <mergeCell ref="R8:T8"/>
    <mergeCell ref="U8:W8"/>
    <mergeCell ref="X8:Z8"/>
    <mergeCell ref="AA8:AC8"/>
    <mergeCell ref="BH7:BJ7"/>
    <mergeCell ref="BK7:BM7"/>
    <mergeCell ref="X7:Z7"/>
    <mergeCell ref="AA7:AC7"/>
    <mergeCell ref="AD7:AF7"/>
    <mergeCell ref="BC7:BG7"/>
    <mergeCell ref="AD8:AF8"/>
    <mergeCell ref="D9:N9"/>
    <mergeCell ref="O9:Q9"/>
    <mergeCell ref="R9:T9"/>
    <mergeCell ref="U9:W9"/>
    <mergeCell ref="X9:Z9"/>
    <mergeCell ref="AA9:AC9"/>
    <mergeCell ref="AD9:AF9"/>
    <mergeCell ref="D8:N8"/>
    <mergeCell ref="O8:Q8"/>
    <mergeCell ref="BR9:BT10"/>
    <mergeCell ref="BU9:BW10"/>
    <mergeCell ref="BX9:BZ10"/>
    <mergeCell ref="AL9:AM16"/>
    <mergeCell ref="AN9:AV10"/>
    <mergeCell ref="AW9:AY10"/>
    <mergeCell ref="AZ9:BB10"/>
    <mergeCell ref="BC9:BE10"/>
    <mergeCell ref="BF15:BZ15"/>
    <mergeCell ref="BO16:BZ16"/>
    <mergeCell ref="Q11:R12"/>
    <mergeCell ref="S11:T12"/>
    <mergeCell ref="U11:V12"/>
    <mergeCell ref="W11:X12"/>
    <mergeCell ref="Y11:Z12"/>
    <mergeCell ref="BI9:BK10"/>
    <mergeCell ref="BF9:BH10"/>
    <mergeCell ref="AW11:BZ14"/>
    <mergeCell ref="BL9:BN10"/>
    <mergeCell ref="BO9:BQ10"/>
    <mergeCell ref="AW15:BE15"/>
    <mergeCell ref="D16:P16"/>
    <mergeCell ref="AN16:BN16"/>
    <mergeCell ref="AA11:AB12"/>
    <mergeCell ref="AC11:AD12"/>
    <mergeCell ref="AE11:AF12"/>
    <mergeCell ref="AG11:AH12"/>
    <mergeCell ref="AI11:AJ12"/>
    <mergeCell ref="AN11:AV15"/>
    <mergeCell ref="D11:P12"/>
    <mergeCell ref="AH20:AI20"/>
    <mergeCell ref="AJ20:AK20"/>
    <mergeCell ref="D13:P13"/>
    <mergeCell ref="Q13:AJ14"/>
    <mergeCell ref="D14:P14"/>
    <mergeCell ref="D15:P15"/>
    <mergeCell ref="Q15:AJ16"/>
    <mergeCell ref="AT20:AU20"/>
    <mergeCell ref="AV20:AW20"/>
    <mergeCell ref="D18:T18"/>
    <mergeCell ref="U18:AD18"/>
    <mergeCell ref="AE18:AU18"/>
    <mergeCell ref="AV18:AY18"/>
    <mergeCell ref="D20:Q21"/>
    <mergeCell ref="R20:AC20"/>
    <mergeCell ref="AD20:AE20"/>
    <mergeCell ref="AF20:AG20"/>
    <mergeCell ref="AX20:BE20"/>
    <mergeCell ref="BF20:BG20"/>
    <mergeCell ref="BH20:BP20"/>
    <mergeCell ref="BQ20:BZ20"/>
    <mergeCell ref="R21:Z21"/>
    <mergeCell ref="AA21:BZ21"/>
    <mergeCell ref="AL20:AM20"/>
    <mergeCell ref="AN20:AO20"/>
    <mergeCell ref="AP20:AQ20"/>
    <mergeCell ref="AR20:AS20"/>
    <mergeCell ref="D23:H25"/>
    <mergeCell ref="I23:J23"/>
    <mergeCell ref="K23:L23"/>
    <mergeCell ref="M23:P23"/>
    <mergeCell ref="Q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O23"/>
    <mergeCell ref="AP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N23"/>
    <mergeCell ref="BO23:BP23"/>
    <mergeCell ref="BQ23:BR23"/>
    <mergeCell ref="BS23:BV23"/>
    <mergeCell ref="BW23:BX23"/>
    <mergeCell ref="BY23:BZ23"/>
    <mergeCell ref="I24:J24"/>
    <mergeCell ref="K24:L24"/>
    <mergeCell ref="M24:P24"/>
    <mergeCell ref="Q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O24"/>
    <mergeCell ref="AP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N24"/>
    <mergeCell ref="BO24:BP24"/>
    <mergeCell ref="BQ24:BR24"/>
    <mergeCell ref="BS24:BV24"/>
    <mergeCell ref="BW24:BX24"/>
    <mergeCell ref="BY24:BZ24"/>
    <mergeCell ref="CI24:CI25"/>
    <mergeCell ref="CK24:CM24"/>
    <mergeCell ref="I25:J25"/>
    <mergeCell ref="K25:L25"/>
    <mergeCell ref="M25:P25"/>
    <mergeCell ref="Q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O25"/>
    <mergeCell ref="AP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N25"/>
    <mergeCell ref="BO25:BP25"/>
    <mergeCell ref="BQ25:BR25"/>
    <mergeCell ref="BS25:BV25"/>
    <mergeCell ref="BW25:BX25"/>
    <mergeCell ref="BY25:BZ25"/>
    <mergeCell ref="CK25:CK27"/>
    <mergeCell ref="CL25:CL27"/>
    <mergeCell ref="CM25:CM27"/>
    <mergeCell ref="D27:E40"/>
    <mergeCell ref="F27:V27"/>
    <mergeCell ref="W27:AH27"/>
    <mergeCell ref="AI27:AP27"/>
    <mergeCell ref="AQ27:AT27"/>
    <mergeCell ref="AU27:BD27"/>
    <mergeCell ref="BE27:BZ27"/>
    <mergeCell ref="F28:V28"/>
    <mergeCell ref="W28:Z28"/>
    <mergeCell ref="AA28:AH28"/>
    <mergeCell ref="AI28:AP28"/>
    <mergeCell ref="AQ28:AT28"/>
    <mergeCell ref="AU28:BD28"/>
    <mergeCell ref="BE28:BZ28"/>
    <mergeCell ref="AU30:BD30"/>
    <mergeCell ref="BE30:BZ30"/>
    <mergeCell ref="F29:V29"/>
    <mergeCell ref="W29:Z29"/>
    <mergeCell ref="AA29:AH29"/>
    <mergeCell ref="AI29:AP29"/>
    <mergeCell ref="AQ29:AT29"/>
    <mergeCell ref="AU29:BD29"/>
    <mergeCell ref="AA31:AH31"/>
    <mergeCell ref="AI31:AP31"/>
    <mergeCell ref="AQ31:AT31"/>
    <mergeCell ref="AU31:BD31"/>
    <mergeCell ref="BE29:BZ29"/>
    <mergeCell ref="F30:V30"/>
    <mergeCell ref="W30:Z30"/>
    <mergeCell ref="AA30:AH30"/>
    <mergeCell ref="AI30:AP30"/>
    <mergeCell ref="AQ30:AT30"/>
    <mergeCell ref="BE31:BZ31"/>
    <mergeCell ref="F32:V32"/>
    <mergeCell ref="W32:Z32"/>
    <mergeCell ref="AA32:AH32"/>
    <mergeCell ref="AI32:AP32"/>
    <mergeCell ref="AQ32:AT32"/>
    <mergeCell ref="AU32:BD32"/>
    <mergeCell ref="BE32:BZ32"/>
    <mergeCell ref="F31:V31"/>
    <mergeCell ref="W31:Z31"/>
    <mergeCell ref="AU34:BD34"/>
    <mergeCell ref="BE34:BZ34"/>
    <mergeCell ref="F33:V33"/>
    <mergeCell ref="W33:Z33"/>
    <mergeCell ref="AA33:AH33"/>
    <mergeCell ref="AI33:AP33"/>
    <mergeCell ref="AQ33:AT33"/>
    <mergeCell ref="AU33:BD33"/>
    <mergeCell ref="AA35:AH35"/>
    <mergeCell ref="AI35:AP35"/>
    <mergeCell ref="AQ35:AT35"/>
    <mergeCell ref="AU35:BD35"/>
    <mergeCell ref="BE33:BZ33"/>
    <mergeCell ref="F34:V34"/>
    <mergeCell ref="W34:Z34"/>
    <mergeCell ref="AA34:AH34"/>
    <mergeCell ref="AI34:AP34"/>
    <mergeCell ref="AQ34:AT34"/>
    <mergeCell ref="BE35:BZ35"/>
    <mergeCell ref="F36:V36"/>
    <mergeCell ref="W36:Z36"/>
    <mergeCell ref="AA36:AH36"/>
    <mergeCell ref="AI36:AP36"/>
    <mergeCell ref="AQ36:AT36"/>
    <mergeCell ref="AU36:BD36"/>
    <mergeCell ref="BE36:BZ36"/>
    <mergeCell ref="F35:V35"/>
    <mergeCell ref="W35:Z35"/>
    <mergeCell ref="AU38:BD38"/>
    <mergeCell ref="BE38:BZ38"/>
    <mergeCell ref="F37:V37"/>
    <mergeCell ref="W37:Z37"/>
    <mergeCell ref="AA37:AH37"/>
    <mergeCell ref="AI37:AP37"/>
    <mergeCell ref="AQ37:AT37"/>
    <mergeCell ref="AU37:BD37"/>
    <mergeCell ref="AA39:AH39"/>
    <mergeCell ref="AI39:AP39"/>
    <mergeCell ref="AQ39:AT39"/>
    <mergeCell ref="AU39:BD39"/>
    <mergeCell ref="BE37:BZ37"/>
    <mergeCell ref="F38:V38"/>
    <mergeCell ref="W38:Z38"/>
    <mergeCell ref="AA38:AH38"/>
    <mergeCell ref="AI38:AP38"/>
    <mergeCell ref="AQ38:AT38"/>
    <mergeCell ref="BE39:BZ39"/>
    <mergeCell ref="F40:V40"/>
    <mergeCell ref="W40:Z40"/>
    <mergeCell ref="AA40:AH40"/>
    <mergeCell ref="AI40:AP40"/>
    <mergeCell ref="AQ40:AT40"/>
    <mergeCell ref="AU40:BD40"/>
    <mergeCell ref="BE40:BZ40"/>
    <mergeCell ref="F39:V39"/>
    <mergeCell ref="W39:Z39"/>
    <mergeCell ref="D42:E58"/>
    <mergeCell ref="F42:R42"/>
    <mergeCell ref="S42:T42"/>
    <mergeCell ref="U42:V42"/>
    <mergeCell ref="W42:AD42"/>
    <mergeCell ref="AE42:AF42"/>
    <mergeCell ref="AE45:AF45"/>
    <mergeCell ref="F50:R50"/>
    <mergeCell ref="S50:AD50"/>
    <mergeCell ref="AE50:AF50"/>
    <mergeCell ref="AG42:AH42"/>
    <mergeCell ref="AI42:AP42"/>
    <mergeCell ref="AQ42:AR42"/>
    <mergeCell ref="AS42:AT42"/>
    <mergeCell ref="AU42:BB42"/>
    <mergeCell ref="BC42:BD42"/>
    <mergeCell ref="BE42:BF42"/>
    <mergeCell ref="BG42:BN42"/>
    <mergeCell ref="BO42:BZ43"/>
    <mergeCell ref="F43:R43"/>
    <mergeCell ref="S43:V43"/>
    <mergeCell ref="W43:AD43"/>
    <mergeCell ref="AE43:AF43"/>
    <mergeCell ref="AG43:AH43"/>
    <mergeCell ref="AI43:AP43"/>
    <mergeCell ref="AQ43:AR43"/>
    <mergeCell ref="AS43:AT43"/>
    <mergeCell ref="AU43:BB43"/>
    <mergeCell ref="BC43:BD43"/>
    <mergeCell ref="BE43:BF43"/>
    <mergeCell ref="BG43:BN43"/>
    <mergeCell ref="F44:R44"/>
    <mergeCell ref="S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Z44"/>
    <mergeCell ref="F45:R45"/>
    <mergeCell ref="S45:T45"/>
    <mergeCell ref="U45:V45"/>
    <mergeCell ref="W45:X45"/>
    <mergeCell ref="Y45:Z45"/>
    <mergeCell ref="AA45:AD45"/>
    <mergeCell ref="AG45:AH45"/>
    <mergeCell ref="AI45:AJ45"/>
    <mergeCell ref="AK45:AL45"/>
    <mergeCell ref="AM45:AP45"/>
    <mergeCell ref="AQ45:AR45"/>
    <mergeCell ref="AS45:AT45"/>
    <mergeCell ref="AU45:AV45"/>
    <mergeCell ref="AW45:AX45"/>
    <mergeCell ref="AY45:BB45"/>
    <mergeCell ref="BC45:BD45"/>
    <mergeCell ref="BE45:BF45"/>
    <mergeCell ref="BG45:BH45"/>
    <mergeCell ref="BI45:BJ45"/>
    <mergeCell ref="BK45:BN45"/>
    <mergeCell ref="BO45:BP45"/>
    <mergeCell ref="BQ45:BR45"/>
    <mergeCell ref="BS45:BT45"/>
    <mergeCell ref="BU45:BV45"/>
    <mergeCell ref="BW45:BX45"/>
    <mergeCell ref="BY45:BZ45"/>
    <mergeCell ref="F46:R46"/>
    <mergeCell ref="S46:T46"/>
    <mergeCell ref="U46:V46"/>
    <mergeCell ref="W46:X46"/>
    <mergeCell ref="Y46:AD46"/>
    <mergeCell ref="AE46:AF46"/>
    <mergeCell ref="AG46:AH46"/>
    <mergeCell ref="AI46:AJ46"/>
    <mergeCell ref="AK46:AP46"/>
    <mergeCell ref="AQ46:AR46"/>
    <mergeCell ref="AS46:AT46"/>
    <mergeCell ref="AU46:AV46"/>
    <mergeCell ref="AW46:BB46"/>
    <mergeCell ref="BC46:BD46"/>
    <mergeCell ref="BE46:BF46"/>
    <mergeCell ref="BG46:BH46"/>
    <mergeCell ref="BI46:BN46"/>
    <mergeCell ref="BO46:BP46"/>
    <mergeCell ref="BQ46:BR46"/>
    <mergeCell ref="BS46:BT46"/>
    <mergeCell ref="BU46:BV46"/>
    <mergeCell ref="BW46:BX46"/>
    <mergeCell ref="BY46:BZ46"/>
    <mergeCell ref="F47:R47"/>
    <mergeCell ref="S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Z47"/>
    <mergeCell ref="F48:J49"/>
    <mergeCell ref="K48:R48"/>
    <mergeCell ref="S48:AD48"/>
    <mergeCell ref="AE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K49:R49"/>
    <mergeCell ref="S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Z50"/>
    <mergeCell ref="F51:J52"/>
    <mergeCell ref="K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Z51"/>
    <mergeCell ref="K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Z52"/>
    <mergeCell ref="F53:R53"/>
    <mergeCell ref="S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Z53"/>
    <mergeCell ref="F54:R54"/>
    <mergeCell ref="S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Z54"/>
    <mergeCell ref="F55:R55"/>
    <mergeCell ref="S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C55:BD55"/>
    <mergeCell ref="BE55:BF55"/>
    <mergeCell ref="BG55:BH55"/>
    <mergeCell ref="BI55:BJ55"/>
    <mergeCell ref="BK55:BL55"/>
    <mergeCell ref="BM55:BN55"/>
    <mergeCell ref="BO55:BZ55"/>
    <mergeCell ref="F56:J57"/>
    <mergeCell ref="K56:R56"/>
    <mergeCell ref="S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BI56:BJ56"/>
    <mergeCell ref="BK56:BL56"/>
    <mergeCell ref="BM56:BN56"/>
    <mergeCell ref="BO56:BZ56"/>
    <mergeCell ref="K57:R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R57"/>
    <mergeCell ref="AS57:AT57"/>
    <mergeCell ref="AU57:AV57"/>
    <mergeCell ref="AW57:AX57"/>
    <mergeCell ref="AY57:AZ57"/>
    <mergeCell ref="BA57:BB57"/>
    <mergeCell ref="BC57:BD57"/>
    <mergeCell ref="BE57:BF57"/>
    <mergeCell ref="BG57:BH57"/>
    <mergeCell ref="BI57:BJ57"/>
    <mergeCell ref="BK57:BL57"/>
    <mergeCell ref="BM57:BN57"/>
    <mergeCell ref="BO57:BP57"/>
    <mergeCell ref="BQ57:BR57"/>
    <mergeCell ref="BS57:BT57"/>
    <mergeCell ref="BU57:BV57"/>
    <mergeCell ref="BW57:BX57"/>
    <mergeCell ref="BY57:BZ57"/>
    <mergeCell ref="F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BA58:BB58"/>
    <mergeCell ref="BC58:BD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U58:BV58"/>
    <mergeCell ref="BW58:BX58"/>
    <mergeCell ref="BY58:BZ58"/>
    <mergeCell ref="D60:R61"/>
    <mergeCell ref="S60:Z60"/>
    <mergeCell ref="AA60:AD60"/>
    <mergeCell ref="AE60:AN60"/>
    <mergeCell ref="AO60:AX60"/>
    <mergeCell ref="AZ60:BI60"/>
    <mergeCell ref="S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Z61:BA61"/>
    <mergeCell ref="BB61:BC61"/>
    <mergeCell ref="BD61:BE61"/>
    <mergeCell ref="BF61:BG61"/>
    <mergeCell ref="BW61:BZ61"/>
    <mergeCell ref="BH61:BI61"/>
    <mergeCell ref="BK61:BL61"/>
    <mergeCell ref="BM61:BN61"/>
    <mergeCell ref="BO61:BR61"/>
    <mergeCell ref="BS61:BT61"/>
    <mergeCell ref="BU61:BV61"/>
  </mergeCells>
  <dataValidations count="4">
    <dataValidation type="list" allowBlank="1" showErrorMessage="1" sqref="F34:V34">
      <formula1>$CE$27:$CE$34</formula1>
    </dataValidation>
    <dataValidation type="list" allowBlank="1" showErrorMessage="1" sqref="F30:V33 F35:V40">
      <formula1>$CE$27:$CE$34</formula1>
    </dataValidation>
    <dataValidation type="list" allowBlank="1" showErrorMessage="1" sqref="F28:V28">
      <formula1>$CE$35:$CE$36</formula1>
    </dataValidation>
    <dataValidation type="list" allowBlank="1" showErrorMessage="1" sqref="F29:V29">
      <formula1>$CE$35:$CE$36</formula1>
    </dataValidation>
  </dataValidations>
  <printOptions/>
  <pageMargins left="0.42986111111111114" right="0.2" top="0.3798611111111111" bottom="0.2701388888888889" header="0.5118055555555555" footer="0.5118055555555555"/>
  <pageSetup firstPageNumber="0" useFirstPageNumber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201107739</cp:lastModifiedBy>
  <dcterms:modified xsi:type="dcterms:W3CDTF">2023-12-20T06:15:49Z</dcterms:modified>
  <cp:category/>
  <cp:version/>
  <cp:contentType/>
  <cp:contentStatus/>
</cp:coreProperties>
</file>