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S:\財政課\Zaisei\令和6年度\【決算統計・R6】\00-2 県からのメール＆質問票\20260818_【9_7提出期限】令和6年度財政状況資料集の追加作成及び提出について\"/>
    </mc:Choice>
  </mc:AlternateContent>
  <xr:revisionPtr revIDLastSave="0" documentId="13_ncr:1_{D593C300-487E-4F41-8A13-85F30BBEED7C}" xr6:coauthVersionLast="47" xr6:coauthVersionMax="47" xr10:uidLastSave="{00000000-0000-0000-0000-000000000000}"/>
  <bookViews>
    <workbookView xWindow="43005" yWindow="-195" windowWidth="29190" windowHeight="15870" tabRatio="843" firstSheet="9"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4" i="12" l="1"/>
  <c r="BG35" i="10" l="1"/>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BW38" i="10"/>
  <c r="BE38" i="10"/>
  <c r="AM38" i="10"/>
  <c r="U38" i="10"/>
  <c r="C38" i="10"/>
  <c r="BW37" i="10"/>
  <c r="BE37" i="10"/>
  <c r="AM37" i="10"/>
  <c r="U37" i="10"/>
  <c r="BW36" i="10"/>
  <c r="BE36" i="10"/>
  <c r="AM36" i="10"/>
  <c r="BW35" i="10"/>
  <c r="CO34" i="10"/>
  <c r="CO35" i="10" s="1"/>
  <c r="CO36" i="10" s="1"/>
  <c r="CO37" i="10" s="1"/>
  <c r="CO38" i="10" s="1"/>
  <c r="BW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C37" i="10" s="1"/>
  <c r="AM34" i="10"/>
  <c r="AM35" i="10" s="1"/>
  <c r="U34" i="10"/>
  <c r="U35" i="10" s="1"/>
  <c r="U36" i="10" s="1"/>
  <c r="BE34" i="10"/>
  <c r="BE35" i="10" s="1"/>
</calcChain>
</file>

<file path=xl/sharedStrings.xml><?xml version="1.0" encoding="utf-8"?>
<sst xmlns="http://schemas.openxmlformats.org/spreadsheetml/2006/main" count="1122" uniqueCount="581">
  <si>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</si>
  <si>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</si>
  <si>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</si>
  <si>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</si>
  <si>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</si>
  <si>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</si>
  <si>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</si>
  <si>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</si>
  <si>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</si>
  <si>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</si>
  <si>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</si>
  <si>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</si>
  <si>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</si>
  <si>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</si>
  <si>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</si>
  <si>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</si>
  <si>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</si>
  <si>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</si>
  <si>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</si>
  <si>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</si>
  <si>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</si>
  <si>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</si>
  <si>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</si>
  <si>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</si>
  <si>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</si>
  <si>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</si>
  <si>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</si>
  <si>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</si>
  <si>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</si>
  <si>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</si>
  <si>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</si>
  <si>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</si>
  <si>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</si>
  <si>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</si>
  <si>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</si>
  <si>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</si>
  <si>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</si>
  <si>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</si>
  <si>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</si>
  <si>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</si>
  <si>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</si>
  <si>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</si>
  <si>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</si>
  <si>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</si>
  <si>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</si>
  <si>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</si>
  <si>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</si>
  <si>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</si>
  <si>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</si>
  <si>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</si>
  <si>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</si>
  <si>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</si>
  <si>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</si>
  <si>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</si>
  <si>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</si>
  <si>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</si>
  <si>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</si>
  <si>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</si>
  <si>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</si>
  <si>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</si>
  <si>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</si>
  <si>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</si>
  <si>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</si>
  <si>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</si>
  <si>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</si>
  <si>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</si>
  <si>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</si>
  <si>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</si>
  <si>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</si>
  <si>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</si>
  <si>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</si>
  <si>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</si>
  <si>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</si>
  <si>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</si>
  <si>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</si>
  <si>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</si>
  <si>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</si>
  <si>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</si>
  <si>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</si>
  <si>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大分県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</si>
  <si>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</si>
  <si>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</si>
  <si>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</si>
  <si>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</si>
  <si>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</si>
  <si>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</si>
  <si>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</si>
  <si>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</si>
  <si>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</si>
  <si>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</si>
  <si>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</si>
  <si>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</si>
  <si>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</si>
  <si>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</si>
  <si>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大分市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</si>
  <si>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</si>
  <si>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</si>
  <si>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</si>
  <si>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</si>
  <si>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</si>
  <si>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</si>
  <si>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</si>
  <si>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</si>
  <si>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</si>
  <si>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</si>
  <si>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</si>
  <si>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</si>
  <si>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</si>
  <si>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</si>
  <si>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</si>
  <si>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</si>
  <si>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</si>
  <si>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</si>
  <si>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</si>
  <si>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</si>
  <si>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</si>
  <si>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</si>
  <si>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-0.5</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</si>
  <si>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</si>
  <si>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</si>
  <si>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</si>
  <si>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</si>
  <si>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</si>
  <si>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</si>
  <si>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</si>
  <si>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</si>
  <si>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</si>
  <si>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</si>
  <si>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</si>
  <si>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</si>
  <si>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</si>
  <si>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</si>
  <si>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</si>
  <si>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</si>
  <si>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</si>
  <si>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</si>
  <si>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</si>
  <si>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</si>
  <si>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</si>
  <si>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</si>
  <si>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</si>
  <si>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</si>
  <si>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</si>
  <si>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</si>
  <si>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</si>
  <si>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</si>
  <si>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</si>
  <si>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</si>
  <si>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</si>
  <si>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</si>
  <si>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</si>
  <si>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</si>
  <si>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</si>
  <si>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</si>
  <si>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</si>
  <si>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</si>
  <si>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</si>
  <si>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</si>
  <si>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</si>
  <si>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</si>
  <si>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</si>
  <si>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</si>
  <si>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</si>
  <si>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</si>
  <si>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</si>
  <si>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</si>
  <si>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</si>
  <si>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</si>
  <si>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</si>
  <si>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</si>
  <si>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</si>
  <si>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</si>
  <si>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</si>
  <si>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</si>
  <si>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</si>
  <si>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</si>
  <si>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</si>
  <si>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</si>
  <si>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</si>
  <si>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</si>
  <si>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</si>
  <si>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</si>
  <si>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</si>
  <si>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</si>
  <si>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</si>
  <si>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</si>
  <si>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</si>
  <si>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</si>
  <si>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</si>
  <si>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</si>
  <si>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</si>
  <si>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</si>
  <si>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</si>
  <si>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</si>
  <si>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</si>
  <si>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</si>
  <si>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</si>
  <si>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</si>
  <si>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</si>
  <si>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</si>
  <si>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</si>
  <si>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</si>
  <si>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大分県大分市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</si>
  <si>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</si>
  <si>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</si>
  <si>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</si>
  <si>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</si>
  <si>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</si>
  <si>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</si>
  <si>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</si>
  <si>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</si>
  <si>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</si>
  <si>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</si>
  <si>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</si>
  <si>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</si>
  <si>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</si>
  <si>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</si>
  <si>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</si>
  <si>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</si>
  <si>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</si>
  <si>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</si>
  <si>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</si>
  <si>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</si>
  <si>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</si>
  <si>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</si>
  <si>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</si>
  <si>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</si>
  <si>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</si>
  <si>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</si>
  <si>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</si>
  <si>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</si>
  <si>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</si>
  <si>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</si>
  <si>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</si>
  <si>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</si>
  <si>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</si>
  <si>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</si>
  <si>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</si>
  <si>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</si>
  <si>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</si>
  <si>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</si>
  <si>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</si>
  <si>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</si>
  <si>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</si>
  <si>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</si>
  <si>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</si>
  <si>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</si>
  <si>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</si>
  <si>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</si>
  <si>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</si>
  <si>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</si>
  <si>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</si>
  <si>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</si>
  <si>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</si>
  <si>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</si>
  <si>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</si>
  <si>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</si>
  <si>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</si>
  <si>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</si>
  <si>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</si>
  <si>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</si>
  <si>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</si>
  <si>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</si>
  <si>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</si>
  <si>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</si>
  <si>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</si>
  <si>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</si>
  <si>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</si>
  <si>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</si>
  <si>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</si>
  <si>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</si>
  <si>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</si>
  <si>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</si>
  <si>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</si>
  <si>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</si>
  <si>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</si>
  <si>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</si>
  <si>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</si>
  <si>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</si>
  <si>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</si>
  <si>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</si>
  <si>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</si>
  <si>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</si>
  <si>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</si>
  <si>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</si>
  <si>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</si>
  <si>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</si>
  <si>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</si>
  <si>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</si>
  <si>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</si>
  <si>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</si>
  <si>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</si>
  <si>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</si>
  <si>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</si>
  <si>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</si>
  <si>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</si>
  <si>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</si>
  <si>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</si>
  <si>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</si>
  <si>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</si>
  <si>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</si>
  <si>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</si>
  <si>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</si>
  <si>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</si>
  <si>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</si>
  <si>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</si>
  <si>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</si>
  <si>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</si>
  <si>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</si>
  <si>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</si>
  <si>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</si>
  <si>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</si>
  <si>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</si>
  <si>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</si>
  <si>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</si>
  <si>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</si>
  <si>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</si>
  <si>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</si>
  <si>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</si>
  <si>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</si>
  <si>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</si>
  <si>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</si>
  <si>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</si>
  <si>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</si>
  <si>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</si>
  <si>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</si>
  <si>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</si>
  <si>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</si>
  <si>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</si>
  <si>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</si>
  <si>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</si>
  <si>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</si>
  <si>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</si>
  <si>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</si>
  <si>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</si>
  <si>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</si>
  <si>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</si>
  <si>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</si>
  <si>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</si>
  <si>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</si>
  <si>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</si>
  <si>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</si>
  <si>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</si>
  <si>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</si>
  <si>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</si>
  <si>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</si>
  <si>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</si>
  <si>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</si>
  <si>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</si>
  <si>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</si>
  <si>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</si>
  <si>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</si>
  <si>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</si>
  <si>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大分県大分市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</si>
  <si>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</si>
  <si>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</si>
  <si>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</si>
  <si>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</si>
  <si>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</si>
  <si>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</si>
  <si>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</si>
  <si>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</si>
  <si>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</si>
  <si>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</si>
  <si>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</si>
  <si>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</si>
  <si>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</si>
  <si>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</si>
  <si>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</si>
  <si>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</si>
  <si>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</si>
  <si>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</si>
  <si>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</si>
  <si>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</si>
  <si>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</si>
  <si>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母子父子寡婦福祉資金貸付事業特別会計</t>
    <phoneticPr fontId="5"/>
  </si>
  <si>
    <t>横尾土地区画整理清算事業特別会計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</si>
  <si>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</si>
  <si>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</si>
  <si>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</si>
  <si>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</si>
  <si>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</si>
  <si>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</si>
  <si>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</si>
  <si>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</si>
  <si>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</si>
  <si>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</si>
  <si>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</si>
  <si>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</si>
  <si>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</si>
  <si>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</si>
  <si>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</si>
  <si>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</si>
  <si>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</si>
  <si>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</si>
  <si>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公共下水道事業会計</t>
    <phoneticPr fontId="5"/>
  </si>
  <si>
    <t>公設地方卸売市場事業特別会計</t>
    <phoneticPr fontId="5"/>
  </si>
  <si>
    <t>法非適用企業</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</si>
  <si>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</si>
  <si>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</si>
  <si>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</si>
  <si>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</si>
  <si>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</si>
  <si>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</si>
  <si>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</si>
  <si>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</si>
  <si>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</si>
  <si>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</si>
  <si>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</si>
  <si>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</si>
  <si>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</si>
  <si>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</si>
  <si>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</si>
  <si>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</si>
  <si>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</si>
  <si>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</si>
  <si>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</si>
  <si>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</si>
  <si>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</si>
  <si>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</si>
  <si>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</si>
  <si>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</si>
  <si>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</si>
  <si>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</si>
  <si>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</si>
  <si>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</si>
  <si>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</si>
  <si>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</si>
  <si>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</si>
  <si>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</si>
  <si>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</si>
  <si>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</si>
  <si>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</si>
  <si>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</si>
  <si>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</si>
  <si>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</si>
  <si>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</si>
  <si>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</si>
  <si>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</si>
  <si>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</si>
  <si>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</si>
  <si>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</si>
  <si>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</si>
  <si>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</si>
  <si>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</si>
  <si>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</si>
  <si>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</si>
  <si>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</si>
  <si>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</si>
  <si>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</si>
  <si>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</si>
  <si>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</si>
  <si>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</si>
  <si>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</si>
  <si>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</si>
  <si>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</si>
  <si>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</si>
  <si>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</si>
  <si>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</si>
  <si>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</si>
  <si>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</si>
  <si>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</si>
  <si>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</si>
  <si>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</si>
  <si>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</si>
  <si>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</si>
  <si>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</si>
  <si>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</si>
  <si>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</si>
  <si>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</si>
  <si>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</si>
  <si>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</si>
  <si>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</si>
  <si>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</si>
  <si>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</si>
  <si>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</si>
  <si>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</si>
  <si>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</si>
  <si>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</si>
  <si>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</si>
  <si>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</si>
  <si>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</si>
  <si>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</si>
  <si>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</si>
  <si>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</si>
  <si>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</si>
  <si>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</si>
  <si>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</si>
  <si>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</si>
  <si>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</si>
  <si>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</si>
  <si>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</si>
  <si>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</si>
  <si>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</si>
  <si>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</si>
  <si>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</si>
  <si>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</si>
  <si>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</si>
  <si>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</si>
  <si>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</si>
  <si>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</si>
  <si>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</si>
  <si>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</si>
  <si>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</si>
  <si>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</si>
  <si>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</si>
  <si>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</si>
  <si>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</si>
  <si>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</si>
  <si>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</si>
  <si>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</si>
  <si>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</si>
  <si>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</si>
  <si>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</si>
  <si>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</si>
  <si>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</si>
  <si>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</si>
  <si>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</si>
  <si>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</si>
  <si>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</si>
  <si>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</si>
  <si>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</si>
  <si>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</si>
  <si>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</si>
  <si>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</si>
  <si>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</si>
  <si>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</si>
  <si>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</si>
  <si>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</si>
  <si>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</si>
  <si>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</si>
  <si>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</si>
  <si>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</si>
  <si>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</si>
  <si>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0.07</t>
  </si>
  <si>
    <t>▲ 0.45</t>
  </si>
  <si>
    <t>▲ 0.86</t>
  </si>
  <si>
    <t>水道事業会計</t>
  </si>
  <si>
    <t>一般会計</t>
  </si>
  <si>
    <t>公共下水道事業会計</t>
  </si>
  <si>
    <t>国民健康保険特別会計</t>
  </si>
  <si>
    <t>公設地方卸売市場事業特別会計</t>
  </si>
  <si>
    <t>介護保険特別会計</t>
  </si>
  <si>
    <t>後期高齢者医療特別会計</t>
  </si>
  <si>
    <t>土地取得特別会計</t>
  </si>
  <si>
    <t>その他会計（赤字）</t>
  </si>
  <si>
    <t>その他会計（黒字）</t>
  </si>
  <si>
    <t>R02</t>
    <phoneticPr fontId="5"/>
  </si>
  <si>
    <t>R03</t>
    <phoneticPr fontId="5"/>
  </si>
  <si>
    <t>R04</t>
    <phoneticPr fontId="5"/>
  </si>
  <si>
    <t>R05</t>
    <phoneticPr fontId="5"/>
  </si>
  <si>
    <t>R06</t>
    <phoneticPr fontId="5"/>
  </si>
  <si>
    <t>-</t>
    <phoneticPr fontId="2"/>
  </si>
  <si>
    <t>基金から470百万円繰入</t>
    <phoneticPr fontId="2"/>
  </si>
  <si>
    <t>基金からの繰り入れなし</t>
    <phoneticPr fontId="2"/>
  </si>
  <si>
    <t>基金から2,962百万円繰入</t>
    <phoneticPr fontId="2"/>
  </si>
  <si>
    <t>大分県後期高齢者医療広域連合（後期高齢者医療事業会計）</t>
    <phoneticPr fontId="2"/>
  </si>
  <si>
    <t>大分県後期高齢者医療広域連合（普通会計）</t>
    <phoneticPr fontId="2"/>
  </si>
  <si>
    <t>大分県市町村会館管理組合</t>
    <phoneticPr fontId="2"/>
  </si>
  <si>
    <t>基金から114百万円繰入</t>
    <phoneticPr fontId="2"/>
  </si>
  <si>
    <t>おおいた勤労者サービスセンター</t>
    <rPh sb="4" eb="7">
      <t>キンロウシャ</t>
    </rPh>
    <phoneticPr fontId="2"/>
  </si>
  <si>
    <t>大分精算</t>
    <rPh sb="0" eb="2">
      <t>オオイタ</t>
    </rPh>
    <rPh sb="2" eb="4">
      <t>セイサン</t>
    </rPh>
    <phoneticPr fontId="2"/>
  </si>
  <si>
    <t>大分水産物精算</t>
    <rPh sb="0" eb="2">
      <t>オオイタ</t>
    </rPh>
    <rPh sb="2" eb="5">
      <t>スイサンブツ</t>
    </rPh>
    <rPh sb="5" eb="7">
      <t>セイサン</t>
    </rPh>
    <phoneticPr fontId="2"/>
  </si>
  <si>
    <t>大分県地域成人病検診協会</t>
    <rPh sb="0" eb="3">
      <t>オオイタケン</t>
    </rPh>
    <rPh sb="3" eb="5">
      <t>チイキ</t>
    </rPh>
    <rPh sb="5" eb="8">
      <t>セイジンビョウ</t>
    </rPh>
    <rPh sb="8" eb="10">
      <t>ケンシン</t>
    </rPh>
    <rPh sb="10" eb="12">
      <t>キョウカイ</t>
    </rPh>
    <phoneticPr fontId="2"/>
  </si>
  <si>
    <t>大分まちなか倶楽部</t>
    <rPh sb="0" eb="2">
      <t>オオイタ</t>
    </rPh>
    <rPh sb="6" eb="9">
      <t>クラブ</t>
    </rPh>
    <phoneticPr fontId="2"/>
  </si>
  <si>
    <t>市有財産整備基金</t>
    <phoneticPr fontId="5"/>
  </si>
  <si>
    <t>廃棄物処理施設整備基金</t>
    <phoneticPr fontId="2"/>
  </si>
  <si>
    <t>地域づくり推進基金</t>
    <phoneticPr fontId="2"/>
  </si>
  <si>
    <t>福祉振興基金</t>
    <phoneticPr fontId="2"/>
  </si>
  <si>
    <t>地域振興基金</t>
    <rPh sb="2" eb="4">
      <t>シンコウ</t>
    </rPh>
    <rPh sb="4" eb="6">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</si>
  <si>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</si>
  <si>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</si>
  <si>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対前年度比では4.6ポイント悪化し、類似団体平均値よりも29.1ポイント高くなっている。要因としては、将来負担額のうち公営企業債への繰入見込額の増加や、充当可能財源等のうち充当可能基金の減少、基準財政需要額への参入見込額の減少などが挙げられる。
有形固定資産減価償却率については、類似団体内平均値よりも3.4ポイント低くなっているものの、前年度比で0.2ポイント悪化している。要因としては、各施設等の建築年数の経過に伴う減価償却累計額の増加などが挙げられる。
今後も、基金も含めた財源の確保に努めるとともに、資産の耐用年数等を十分に考慮した施設整備を行うことで、将来負担比率及び有形固定資産減価償却率の低減に努める。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</si>
  <si>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</si>
  <si>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</si>
  <si>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</si>
  <si>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</si>
  <si>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</si>
  <si>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</si>
  <si>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ついては、対前年度比では4.6ポイント悪化し、類似団体平均値よりも29.1ポイント高くなっている。要因としては、将来負担額のうち公営企業債への繰入見込額の増加や、充当可能財源等のうち充当可能基金の減少、基準財政需要額への参入見込額の減少などが挙げられる。
実質公債費比率については3か年平均で計算されることから、令和3年度と比較し、元利償還金及び準元利償還金は減少しているものの、特定財源及び基準財政需要額参入額も減少していることから、3か年平均では対前年度比0.1ポイント悪化している。また、類似団体内平均値よりも0.8ポイント高くなっている。
今後も、引き続き地方債発行額の抑制などにより健全な財政運営に努めていく。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</si>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</sst>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98" xfId="15" quotePrefix="1" applyNumberFormat="1" applyFont="1" applyBorder="1" applyAlignment="1" applyProtection="1">
      <alignment horizontal="righ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4DBA131-9A6C-4CAF-AD91-337FCB2ACDF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FD63-4B60-980E-EE71956BFA9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47206</c:v>
                </c:pt>
                <c:pt idx="1">
                  <c:v>41525</c:v>
                </c:pt>
                <c:pt idx="2">
                  <c:v>52015</c:v>
                </c:pt>
                <c:pt idx="3">
                  <c:v>63211</c:v>
                </c:pt>
                <c:pt idx="4">
                  <c:v>57491</c:v>
                </c:pt>
              </c:numCache>
            </c:numRef>
          </c:val>
          <c:smooth val="0"/>
          <c:extLst>
            <c:ext xmlns:c16="http://schemas.microsoft.com/office/drawing/2014/chart" uri="{C3380CC4-5D6E-409C-BE32-E72D297353CC}">
              <c16:uniqueId val="{00000001-FD63-4B60-980E-EE71956BFA9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2.97</c:v>
                </c:pt>
                <c:pt idx="1">
                  <c:v>6.25</c:v>
                </c:pt>
                <c:pt idx="2">
                  <c:v>4.93</c:v>
                </c:pt>
                <c:pt idx="3">
                  <c:v>4.9400000000000004</c:v>
                </c:pt>
                <c:pt idx="4">
                  <c:v>4.82</c:v>
                </c:pt>
              </c:numCache>
            </c:numRef>
          </c:val>
          <c:extLst>
            <c:ext xmlns:c16="http://schemas.microsoft.com/office/drawing/2014/chart" uri="{C3380CC4-5D6E-409C-BE32-E72D297353CC}">
              <c16:uniqueId val="{00000000-36BF-418E-BB80-786373E22E7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5.41</c:v>
                </c:pt>
                <c:pt idx="1">
                  <c:v>4.6500000000000004</c:v>
                </c:pt>
                <c:pt idx="2">
                  <c:v>5.69</c:v>
                </c:pt>
                <c:pt idx="3">
                  <c:v>5.61</c:v>
                </c:pt>
                <c:pt idx="4">
                  <c:v>4.55</c:v>
                </c:pt>
              </c:numCache>
            </c:numRef>
          </c:val>
          <c:extLst>
            <c:ext xmlns:c16="http://schemas.microsoft.com/office/drawing/2014/chart" uri="{C3380CC4-5D6E-409C-BE32-E72D297353CC}">
              <c16:uniqueId val="{00000001-36BF-418E-BB80-786373E22E7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-7.0000000000000007E-2</c:v>
                </c:pt>
                <c:pt idx="1">
                  <c:v>2.9</c:v>
                </c:pt>
                <c:pt idx="2">
                  <c:v>-0.45</c:v>
                </c:pt>
                <c:pt idx="3">
                  <c:v>0.09</c:v>
                </c:pt>
                <c:pt idx="4">
                  <c:v>-0.86</c:v>
                </c:pt>
              </c:numCache>
            </c:numRef>
          </c:val>
          <c:smooth val="0"/>
          <c:extLst>
            <c:ext xmlns:c16="http://schemas.microsoft.com/office/drawing/2014/chart" uri="{C3380CC4-5D6E-409C-BE32-E72D297353CC}">
              <c16:uniqueId val="{00000002-36BF-418E-BB80-786373E22E7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09A8-430F-88B6-AE034EF4566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9A8-430F-88B6-AE034EF45668}"/>
            </c:ext>
          </c:extLst>
        </c:ser>
        <c:ser>
          <c:idx val="2"/>
          <c:order val="2"/>
          <c:tx>
            <c:strRef>
              <c:f>データシート!$A$29</c:f>
              <c:strCache>
                <c:ptCount val="1"/>
                <c:pt idx="0">
                  <c:v>土地取得特別会計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09A8-430F-88B6-AE034EF45668}"/>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0.02</c:v>
                </c:pt>
                <c:pt idx="6">
                  <c:v>#N/A</c:v>
                </c:pt>
                <c:pt idx="7">
                  <c:v>0.02</c:v>
                </c:pt>
                <c:pt idx="8">
                  <c:v>#N/A</c:v>
                </c:pt>
                <c:pt idx="9">
                  <c:v>0.03</c:v>
                </c:pt>
              </c:numCache>
            </c:numRef>
          </c:val>
          <c:extLst>
            <c:ext xmlns:c16="http://schemas.microsoft.com/office/drawing/2014/chart" uri="{C3380CC4-5D6E-409C-BE32-E72D297353CC}">
              <c16:uniqueId val="{00000003-09A8-430F-88B6-AE034EF45668}"/>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0.18</c:v>
                </c:pt>
                <c:pt idx="4">
                  <c:v>#N/A</c:v>
                </c:pt>
                <c:pt idx="5">
                  <c:v>0.15</c:v>
                </c:pt>
                <c:pt idx="6">
                  <c:v>#N/A</c:v>
                </c:pt>
                <c:pt idx="7">
                  <c:v>0.02</c:v>
                </c:pt>
                <c:pt idx="8">
                  <c:v>#N/A</c:v>
                </c:pt>
                <c:pt idx="9">
                  <c:v>0.04</c:v>
                </c:pt>
              </c:numCache>
            </c:numRef>
          </c:val>
          <c:extLst>
            <c:ext xmlns:c16="http://schemas.microsoft.com/office/drawing/2014/chart" uri="{C3380CC4-5D6E-409C-BE32-E72D297353CC}">
              <c16:uniqueId val="{00000004-09A8-430F-88B6-AE034EF45668}"/>
            </c:ext>
          </c:extLst>
        </c:ser>
        <c:ser>
          <c:idx val="5"/>
          <c:order val="5"/>
          <c:tx>
            <c:strRef>
              <c:f>データシート!$A$32</c:f>
              <c:strCache>
                <c:ptCount val="1"/>
                <c:pt idx="0">
                  <c:v>公設地方卸売市場事業特別会計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0.26</c:v>
                </c:pt>
                <c:pt idx="2">
                  <c:v>#N/A</c:v>
                </c:pt>
                <c:pt idx="3">
                  <c:v>0.27</c:v>
                </c:pt>
                <c:pt idx="4">
                  <c:v>#N/A</c:v>
                </c:pt>
                <c:pt idx="5">
                  <c:v>0.27</c:v>
                </c:pt>
                <c:pt idx="6">
                  <c:v>#N/A</c:v>
                </c:pt>
                <c:pt idx="7">
                  <c:v>0.3</c:v>
                </c:pt>
                <c:pt idx="8">
                  <c:v>#N/A</c:v>
                </c:pt>
                <c:pt idx="9">
                  <c:v>0.31</c:v>
                </c:pt>
              </c:numCache>
            </c:numRef>
          </c:val>
          <c:extLst>
            <c:ext xmlns:c16="http://schemas.microsoft.com/office/drawing/2014/chart" uri="{C3380CC4-5D6E-409C-BE32-E72D297353CC}">
              <c16:uniqueId val="{00000005-09A8-430F-88B6-AE034EF45668}"/>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1.63</c:v>
                </c:pt>
                <c:pt idx="2">
                  <c:v>#N/A</c:v>
                </c:pt>
                <c:pt idx="3">
                  <c:v>2.66</c:v>
                </c:pt>
                <c:pt idx="4">
                  <c:v>#N/A</c:v>
                </c:pt>
                <c:pt idx="5">
                  <c:v>3.12</c:v>
                </c:pt>
                <c:pt idx="6">
                  <c:v>#N/A</c:v>
                </c:pt>
                <c:pt idx="7">
                  <c:v>2.16</c:v>
                </c:pt>
                <c:pt idx="8">
                  <c:v>#N/A</c:v>
                </c:pt>
                <c:pt idx="9">
                  <c:v>1.47</c:v>
                </c:pt>
              </c:numCache>
            </c:numRef>
          </c:val>
          <c:extLst>
            <c:ext xmlns:c16="http://schemas.microsoft.com/office/drawing/2014/chart" uri="{C3380CC4-5D6E-409C-BE32-E72D297353CC}">
              <c16:uniqueId val="{00000006-09A8-430F-88B6-AE034EF45668}"/>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0.98</c:v>
                </c:pt>
                <c:pt idx="2">
                  <c:v>#N/A</c:v>
                </c:pt>
                <c:pt idx="3">
                  <c:v>0.81</c:v>
                </c:pt>
                <c:pt idx="4">
                  <c:v>#N/A</c:v>
                </c:pt>
                <c:pt idx="5">
                  <c:v>0.48</c:v>
                </c:pt>
                <c:pt idx="6">
                  <c:v>#N/A</c:v>
                </c:pt>
                <c:pt idx="7">
                  <c:v>0.63</c:v>
                </c:pt>
                <c:pt idx="8">
                  <c:v>#N/A</c:v>
                </c:pt>
                <c:pt idx="9">
                  <c:v>1.65</c:v>
                </c:pt>
              </c:numCache>
            </c:numRef>
          </c:val>
          <c:extLst>
            <c:ext xmlns:c16="http://schemas.microsoft.com/office/drawing/2014/chart" uri="{C3380CC4-5D6E-409C-BE32-E72D297353CC}">
              <c16:uniqueId val="{00000007-09A8-430F-88B6-AE034EF4566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2.96</c:v>
                </c:pt>
                <c:pt idx="2">
                  <c:v>#N/A</c:v>
                </c:pt>
                <c:pt idx="3">
                  <c:v>6.25</c:v>
                </c:pt>
                <c:pt idx="4">
                  <c:v>#N/A</c:v>
                </c:pt>
                <c:pt idx="5">
                  <c:v>4.93</c:v>
                </c:pt>
                <c:pt idx="6">
                  <c:v>#N/A</c:v>
                </c:pt>
                <c:pt idx="7">
                  <c:v>4.9400000000000004</c:v>
                </c:pt>
                <c:pt idx="8">
                  <c:v>#N/A</c:v>
                </c:pt>
                <c:pt idx="9">
                  <c:v>4.82</c:v>
                </c:pt>
              </c:numCache>
            </c:numRef>
          </c:val>
          <c:extLst>
            <c:ext xmlns:c16="http://schemas.microsoft.com/office/drawing/2014/chart" uri="{C3380CC4-5D6E-409C-BE32-E72D297353CC}">
              <c16:uniqueId val="{00000008-09A8-430F-88B6-AE034EF45668}"/>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11.07</c:v>
                </c:pt>
                <c:pt idx="2">
                  <c:v>#N/A</c:v>
                </c:pt>
                <c:pt idx="3">
                  <c:v>11.8</c:v>
                </c:pt>
                <c:pt idx="4">
                  <c:v>#N/A</c:v>
                </c:pt>
                <c:pt idx="5">
                  <c:v>12.52</c:v>
                </c:pt>
                <c:pt idx="6">
                  <c:v>#N/A</c:v>
                </c:pt>
                <c:pt idx="7">
                  <c:v>11.16</c:v>
                </c:pt>
                <c:pt idx="8">
                  <c:v>#N/A</c:v>
                </c:pt>
                <c:pt idx="9">
                  <c:v>9.8800000000000008</c:v>
                </c:pt>
              </c:numCache>
            </c:numRef>
          </c:val>
          <c:extLst>
            <c:ext xmlns:c16="http://schemas.microsoft.com/office/drawing/2014/chart" uri="{C3380CC4-5D6E-409C-BE32-E72D297353CC}">
              <c16:uniqueId val="{00000009-09A8-430F-88B6-AE034EF4566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18025</c:v>
                </c:pt>
                <c:pt idx="5">
                  <c:v>17308</c:v>
                </c:pt>
                <c:pt idx="8">
                  <c:v>17119</c:v>
                </c:pt>
                <c:pt idx="11">
                  <c:v>16783</c:v>
                </c:pt>
                <c:pt idx="14">
                  <c:v>15643</c:v>
                </c:pt>
              </c:numCache>
            </c:numRef>
          </c:val>
          <c:extLst>
            <c:ext xmlns:c16="http://schemas.microsoft.com/office/drawing/2014/chart" uri="{C3380CC4-5D6E-409C-BE32-E72D297353CC}">
              <c16:uniqueId val="{00000000-0A8B-4866-B94D-FD6F0331700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A8B-4866-B94D-FD6F0331700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627</c:v>
                </c:pt>
                <c:pt idx="3">
                  <c:v>267</c:v>
                </c:pt>
                <c:pt idx="6">
                  <c:v>1180</c:v>
                </c:pt>
                <c:pt idx="9">
                  <c:v>401</c:v>
                </c:pt>
                <c:pt idx="12">
                  <c:v>213</c:v>
                </c:pt>
              </c:numCache>
            </c:numRef>
          </c:val>
          <c:extLst>
            <c:ext xmlns:c16="http://schemas.microsoft.com/office/drawing/2014/chart" uri="{C3380CC4-5D6E-409C-BE32-E72D297353CC}">
              <c16:uniqueId val="{00000002-0A8B-4866-B94D-FD6F0331700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A8B-4866-B94D-FD6F0331700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3343</c:v>
                </c:pt>
                <c:pt idx="3">
                  <c:v>2850</c:v>
                </c:pt>
                <c:pt idx="6">
                  <c:v>3070</c:v>
                </c:pt>
                <c:pt idx="9">
                  <c:v>3161</c:v>
                </c:pt>
                <c:pt idx="12">
                  <c:v>2567</c:v>
                </c:pt>
              </c:numCache>
            </c:numRef>
          </c:val>
          <c:extLst>
            <c:ext xmlns:c16="http://schemas.microsoft.com/office/drawing/2014/chart" uri="{C3380CC4-5D6E-409C-BE32-E72D297353CC}">
              <c16:uniqueId val="{00000004-0A8B-4866-B94D-FD6F0331700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A8B-4866-B94D-FD6F0331700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A8B-4866-B94D-FD6F0331700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18895</c:v>
                </c:pt>
                <c:pt idx="3">
                  <c:v>19042</c:v>
                </c:pt>
                <c:pt idx="6">
                  <c:v>19097</c:v>
                </c:pt>
                <c:pt idx="9">
                  <c:v>18515</c:v>
                </c:pt>
                <c:pt idx="12">
                  <c:v>18422</c:v>
                </c:pt>
              </c:numCache>
            </c:numRef>
          </c:val>
          <c:extLst>
            <c:ext xmlns:c16="http://schemas.microsoft.com/office/drawing/2014/chart" uri="{C3380CC4-5D6E-409C-BE32-E72D297353CC}">
              <c16:uniqueId val="{00000007-0A8B-4866-B94D-FD6F0331700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4840</c:v>
                </c:pt>
                <c:pt idx="2">
                  <c:v>#N/A</c:v>
                </c:pt>
                <c:pt idx="3">
                  <c:v>#N/A</c:v>
                </c:pt>
                <c:pt idx="4">
                  <c:v>4851</c:v>
                </c:pt>
                <c:pt idx="5">
                  <c:v>#N/A</c:v>
                </c:pt>
                <c:pt idx="6">
                  <c:v>#N/A</c:v>
                </c:pt>
                <c:pt idx="7">
                  <c:v>6228</c:v>
                </c:pt>
                <c:pt idx="8">
                  <c:v>#N/A</c:v>
                </c:pt>
                <c:pt idx="9">
                  <c:v>#N/A</c:v>
                </c:pt>
                <c:pt idx="10">
                  <c:v>5294</c:v>
                </c:pt>
                <c:pt idx="11">
                  <c:v>#N/A</c:v>
                </c:pt>
                <c:pt idx="12">
                  <c:v>#N/A</c:v>
                </c:pt>
                <c:pt idx="13">
                  <c:v>5559</c:v>
                </c:pt>
                <c:pt idx="14">
                  <c:v>#N/A</c:v>
                </c:pt>
              </c:numCache>
            </c:numRef>
          </c:val>
          <c:smooth val="0"/>
          <c:extLst>
            <c:ext xmlns:c16="http://schemas.microsoft.com/office/drawing/2014/chart" uri="{C3380CC4-5D6E-409C-BE32-E72D297353CC}">
              <c16:uniqueId val="{00000008-0A8B-4866-B94D-FD6F0331700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144025</c:v>
                </c:pt>
                <c:pt idx="5">
                  <c:v>143855</c:v>
                </c:pt>
                <c:pt idx="8">
                  <c:v>139431</c:v>
                </c:pt>
                <c:pt idx="11">
                  <c:v>135700</c:v>
                </c:pt>
                <c:pt idx="14">
                  <c:v>130410</c:v>
                </c:pt>
              </c:numCache>
            </c:numRef>
          </c:val>
          <c:extLst>
            <c:ext xmlns:c16="http://schemas.microsoft.com/office/drawing/2014/chart" uri="{C3380CC4-5D6E-409C-BE32-E72D297353CC}">
              <c16:uniqueId val="{00000000-2963-4ABC-B202-36737F469D6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36613</c:v>
                </c:pt>
                <c:pt idx="5">
                  <c:v>36857</c:v>
                </c:pt>
                <c:pt idx="8">
                  <c:v>36297</c:v>
                </c:pt>
                <c:pt idx="11">
                  <c:v>37848</c:v>
                </c:pt>
                <c:pt idx="14">
                  <c:v>39134</c:v>
                </c:pt>
              </c:numCache>
            </c:numRef>
          </c:val>
          <c:extLst>
            <c:ext xmlns:c16="http://schemas.microsoft.com/office/drawing/2014/chart" uri="{C3380CC4-5D6E-409C-BE32-E72D297353CC}">
              <c16:uniqueId val="{00000001-2963-4ABC-B202-36737F469D6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20879</c:v>
                </c:pt>
                <c:pt idx="5">
                  <c:v>20690</c:v>
                </c:pt>
                <c:pt idx="8">
                  <c:v>21978</c:v>
                </c:pt>
                <c:pt idx="11">
                  <c:v>19848</c:v>
                </c:pt>
                <c:pt idx="14">
                  <c:v>19173</c:v>
                </c:pt>
              </c:numCache>
            </c:numRef>
          </c:val>
          <c:extLst>
            <c:ext xmlns:c16="http://schemas.microsoft.com/office/drawing/2014/chart" uri="{C3380CC4-5D6E-409C-BE32-E72D297353CC}">
              <c16:uniqueId val="{00000002-2963-4ABC-B202-36737F469D6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963-4ABC-B202-36737F469D6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963-4ABC-B202-36737F469D6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963-4ABC-B202-36737F469D6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23459</c:v>
                </c:pt>
                <c:pt idx="3">
                  <c:v>23222</c:v>
                </c:pt>
                <c:pt idx="6">
                  <c:v>23289</c:v>
                </c:pt>
                <c:pt idx="9">
                  <c:v>23848</c:v>
                </c:pt>
                <c:pt idx="12">
                  <c:v>23760</c:v>
                </c:pt>
              </c:numCache>
            </c:numRef>
          </c:val>
          <c:extLst>
            <c:ext xmlns:c16="http://schemas.microsoft.com/office/drawing/2014/chart" uri="{C3380CC4-5D6E-409C-BE32-E72D297353CC}">
              <c16:uniqueId val="{00000006-2963-4ABC-B202-36737F469D6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2963-4ABC-B202-36737F469D6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40828</c:v>
                </c:pt>
                <c:pt idx="3">
                  <c:v>38796</c:v>
                </c:pt>
                <c:pt idx="6">
                  <c:v>38434</c:v>
                </c:pt>
                <c:pt idx="9">
                  <c:v>38878</c:v>
                </c:pt>
                <c:pt idx="12">
                  <c:v>41121</c:v>
                </c:pt>
              </c:numCache>
            </c:numRef>
          </c:val>
          <c:extLst>
            <c:ext xmlns:c16="http://schemas.microsoft.com/office/drawing/2014/chart" uri="{C3380CC4-5D6E-409C-BE32-E72D297353CC}">
              <c16:uniqueId val="{00000008-2963-4ABC-B202-36737F469D6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1077</c:v>
                </c:pt>
                <c:pt idx="3">
                  <c:v>880</c:v>
                </c:pt>
                <c:pt idx="6">
                  <c:v>2143</c:v>
                </c:pt>
                <c:pt idx="9">
                  <c:v>3135</c:v>
                </c:pt>
                <c:pt idx="12">
                  <c:v>2922</c:v>
                </c:pt>
              </c:numCache>
            </c:numRef>
          </c:val>
          <c:extLst>
            <c:ext xmlns:c16="http://schemas.microsoft.com/office/drawing/2014/chart" uri="{C3380CC4-5D6E-409C-BE32-E72D297353CC}">
              <c16:uniqueId val="{00000009-2963-4ABC-B202-36737F469D6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168224</c:v>
                </c:pt>
                <c:pt idx="3">
                  <c:v>164277</c:v>
                </c:pt>
                <c:pt idx="6">
                  <c:v>163029</c:v>
                </c:pt>
                <c:pt idx="9">
                  <c:v>165874</c:v>
                </c:pt>
                <c:pt idx="12">
                  <c:v>165167</c:v>
                </c:pt>
              </c:numCache>
            </c:numRef>
          </c:val>
          <c:extLst>
            <c:ext xmlns:c16="http://schemas.microsoft.com/office/drawing/2014/chart" uri="{C3380CC4-5D6E-409C-BE32-E72D297353CC}">
              <c16:uniqueId val="{0000000A-2963-4ABC-B202-36737F469D6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32072</c:v>
                </c:pt>
                <c:pt idx="2">
                  <c:v>#N/A</c:v>
                </c:pt>
                <c:pt idx="3">
                  <c:v>#N/A</c:v>
                </c:pt>
                <c:pt idx="4">
                  <c:v>25774</c:v>
                </c:pt>
                <c:pt idx="5">
                  <c:v>#N/A</c:v>
                </c:pt>
                <c:pt idx="6">
                  <c:v>#N/A</c:v>
                </c:pt>
                <c:pt idx="7">
                  <c:v>29189</c:v>
                </c:pt>
                <c:pt idx="8">
                  <c:v>#N/A</c:v>
                </c:pt>
                <c:pt idx="9">
                  <c:v>#N/A</c:v>
                </c:pt>
                <c:pt idx="10">
                  <c:v>38340</c:v>
                </c:pt>
                <c:pt idx="11">
                  <c:v>#N/A</c:v>
                </c:pt>
                <c:pt idx="12">
                  <c:v>#N/A</c:v>
                </c:pt>
                <c:pt idx="13">
                  <c:v>44253</c:v>
                </c:pt>
                <c:pt idx="14">
                  <c:v>#N/A</c:v>
                </c:pt>
              </c:numCache>
            </c:numRef>
          </c:val>
          <c:smooth val="0"/>
          <c:extLst>
            <c:ext xmlns:c16="http://schemas.microsoft.com/office/drawing/2014/chart" uri="{C3380CC4-5D6E-409C-BE32-E72D297353CC}">
              <c16:uniqueId val="{0000000B-2963-4ABC-B202-36737F469D6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5915</c:v>
                </c:pt>
                <c:pt idx="1">
                  <c:v>5922</c:v>
                </c:pt>
                <c:pt idx="2">
                  <c:v>4934</c:v>
                </c:pt>
              </c:numCache>
            </c:numRef>
          </c:val>
          <c:extLst>
            <c:ext xmlns:c16="http://schemas.microsoft.com/office/drawing/2014/chart" uri="{C3380CC4-5D6E-409C-BE32-E72D297353CC}">
              <c16:uniqueId val="{00000000-3F5F-4568-9537-DBFD1561BEE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3507</c:v>
                </c:pt>
                <c:pt idx="1">
                  <c:v>3508</c:v>
                </c:pt>
                <c:pt idx="2">
                  <c:v>3746</c:v>
                </c:pt>
              </c:numCache>
            </c:numRef>
          </c:val>
          <c:extLst>
            <c:ext xmlns:c16="http://schemas.microsoft.com/office/drawing/2014/chart" uri="{C3380CC4-5D6E-409C-BE32-E72D297353CC}">
              <c16:uniqueId val="{00000001-3F5F-4568-9537-DBFD1561BEE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15653</c:v>
                </c:pt>
                <c:pt idx="1">
                  <c:v>13798</c:v>
                </c:pt>
                <c:pt idx="2">
                  <c:v>12995</c:v>
                </c:pt>
              </c:numCache>
            </c:numRef>
          </c:val>
          <c:extLst>
            <c:ext xmlns:c16="http://schemas.microsoft.com/office/drawing/2014/chart" uri="{C3380CC4-5D6E-409C-BE32-E72D297353CC}">
              <c16:uniqueId val="{00000002-3F5F-4568-9537-DBFD1561BEE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{18A55615-8B3E-48BA-B40B-18FEE74A9B0E}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6FB-4D3F-86DA-F4BA3A94A2F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{9316EF80-2053-4454-A79C-7D845F0B0E6F}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6FB-4D3F-86DA-F4BA3A94A2F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{5A13F27C-0F11-4C2A-83D6-E61BEACFAF19}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6FB-4D3F-86DA-F4BA3A94A2F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{C321A9DF-2714-4FB6-A266-C5AFF905664A}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6FB-4D3F-86DA-F4BA3A94A2F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{33B3FB3C-964D-4F1F-BB38-5532EA2BD5A3}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6FB-4D3F-86DA-F4BA3A94A2F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{9340E827-3191-40A7-A39A-BA3BB2CAB4E9}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6FB-4D3F-86DA-F4BA3A94A2F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{17014079-457D-4382-B585-1F05D02BF595}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6FB-4D3F-86DA-F4BA3A94A2F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{18376118-072A-4A34-9EAF-0E12982C0B18}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6FB-4D3F-86DA-F4BA3A94A2F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{2230BBE1-DCF0-475E-9312-FA61634EC485}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6FB-4D3F-86DA-F4BA3A94A2F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59.6</c:v>
                </c:pt>
                <c:pt idx="8">
                  <c:v>60.8</c:v>
                </c:pt>
                <c:pt idx="16">
                  <c:v>62.2</c:v>
                </c:pt>
                <c:pt idx="24">
                  <c:v>63.1</c:v>
                </c:pt>
                <c:pt idx="32">
                  <c:v>63.3</c:v>
                </c:pt>
              </c:numCache>
            </c:numRef>
          </c:xVal>
          <c:yVal>
            <c:numRef>
              <c:f>公会計指標分析・財政指標組合せ分析表!$BP$51:$DC$51</c:f>
              <c:numCache>
                <c:formatCode>#,##0.0;"▲ "#,##0.0</c:formatCode>
                <c:ptCount val="40"/>
                <c:pt idx="0">
                  <c:v>36.6</c:v>
                </c:pt>
                <c:pt idx="8">
                  <c:v>27.8</c:v>
                </c:pt>
                <c:pt idx="16">
                  <c:v>32</c:v>
                </c:pt>
                <c:pt idx="24">
                  <c:v>41.1</c:v>
                </c:pt>
                <c:pt idx="32">
                  <c:v>45.7</c:v>
                </c:pt>
              </c:numCache>
            </c:numRef>
          </c:yVal>
          <c:smooth val="0"/>
          <c:extLst>
            <c:ext xmlns:c16="http://schemas.microsoft.com/office/drawing/2014/chart" uri="{C3380CC4-5D6E-409C-BE32-E72D297353CC}">
              <c16:uniqueId val="{00000009-06FB-4D3F-86DA-F4BA3A94A2F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{D4750071-5548-47BD-98A7-2C0ADA80991F}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6FB-4D3F-86DA-F4BA3A94A2F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{3130C746-5968-47BB-8DE5-475D907DF9C9}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6FB-4D3F-86DA-F4BA3A94A2F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{FE894252-30C2-42B1-95F9-22B62A8AD157}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6FB-4D3F-86DA-F4BA3A94A2F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{AC5DF232-BDA8-48E5-AAE9-AB0D7C9FD5FE}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6FB-4D3F-86DA-F4BA3A94A2F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{4E05BD6C-3061-42A9-9214-4456DFD7F422}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6FB-4D3F-86DA-F4BA3A94A2F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{449F7C5D-4CAD-470E-945F-FFE12A3A7715}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6FB-4D3F-86DA-F4BA3A94A2F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{CBF87A5F-3DEC-42F5-ABC0-D533FD1B27D5}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6FB-4D3F-86DA-F4BA3A94A2F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{2857FA4B-68A5-47C1-A974-5A716C681CAC}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6FB-4D3F-86DA-F4BA3A94A2F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{03D0F434-CDA7-46AE-990E-A41322E3B45E}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6FB-4D3F-86DA-F4BA3A94A2F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06FB-4D3F-86DA-F4BA3A94A2F9}"/>
            </c:ext>
          </c:extLst>
        </c:ser>
        <c:dLbls>
          <c:showLegendKey val="0"/>
          <c:showVal val="1"/>
          <c:showCatName val="0"/>
          <c:showSerName val="0"/>
          <c:showPercent val="0"/>
          <c:showBubbleSize val="0"/>
        </c:dLbls>
        <c:axId val="46179840"/>
        <c:axId val="46181760"/>
      </c:scatterChart>
      <c:valAx>
        <c:axId val="46179840"/>
        <c:scaling>
          <c:orientation val="maxMin"/>
          <c:max val="68"/>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{3CE02761-5778-4B4A-AE06-A9280E14B805}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C47-4E87-94DA-08A1D3AE664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{ACE564C4-DD24-42DC-8450-52B9CCB01D50}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C47-4E87-94DA-08A1D3AE664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{E404F365-89B1-48DA-8C0F-C17D641745B6}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C47-4E87-94DA-08A1D3AE664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{51E16AB7-064C-409D-BDFF-20EE065C697E}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C47-4E87-94DA-08A1D3AE664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{FACF9AC7-2FCD-46E6-814A-7E2A81F77920}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C47-4E87-94DA-08A1D3AE664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{487D8112-377C-4CA1-BAA4-DE8186F6CBB3}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C47-4E87-94DA-08A1D3AE664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{97E9E8DA-7457-4B30-AF26-E68121AB7A9E}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C47-4E87-94DA-08A1D3AE664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{5A0DEBD7-5890-4868-989D-18A3116A593F}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C47-4E87-94DA-08A1D3AE664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{33EF42B2-8DEA-4F07-9DC2-58F32BB8CE57}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C47-4E87-94DA-08A1D3AE664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5.2</c:v>
                </c:pt>
                <c:pt idx="8">
                  <c:v>5.2</c:v>
                </c:pt>
                <c:pt idx="16">
                  <c:v>5.8</c:v>
                </c:pt>
                <c:pt idx="24">
                  <c:v>5.9</c:v>
                </c:pt>
                <c:pt idx="32">
                  <c:v>6</c:v>
                </c:pt>
              </c:numCache>
            </c:numRef>
          </c:xVal>
          <c:yVal>
            <c:numRef>
              <c:f>公会計指標分析・財政指標組合せ分析表!$BP$73:$DC$73</c:f>
              <c:numCache>
                <c:formatCode>#,##0.0;"▲ "#,##0.0</c:formatCode>
                <c:ptCount val="40"/>
                <c:pt idx="0">
                  <c:v>36.6</c:v>
                </c:pt>
                <c:pt idx="8">
                  <c:v>27.8</c:v>
                </c:pt>
                <c:pt idx="16">
                  <c:v>32</c:v>
                </c:pt>
                <c:pt idx="24">
                  <c:v>41.1</c:v>
                </c:pt>
                <c:pt idx="32">
                  <c:v>45.7</c:v>
                </c:pt>
              </c:numCache>
            </c:numRef>
          </c:yVal>
          <c:smooth val="0"/>
          <c:extLst>
            <c:ext xmlns:c16="http://schemas.microsoft.com/office/drawing/2014/chart" uri="{C3380CC4-5D6E-409C-BE32-E72D297353CC}">
              <c16:uniqueId val="{00000009-3C47-4E87-94DA-08A1D3AE664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{3277FA3E-359A-499F-8F68-0F7B60722770}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C47-4E87-94DA-08A1D3AE664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{3A47CBF4-801F-4CED-91EC-E9D5A9A1A312}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C47-4E87-94DA-08A1D3AE664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{971F084D-34E0-4D1C-8EC9-9BFAC7D5BA6C}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C47-4E87-94DA-08A1D3AE664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{EA3ABB16-08E3-4D22-84AE-26AE1133FFBC}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C47-4E87-94DA-08A1D3AE664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{46F81D70-8742-41F2-AB7D-DC2E9DFB1EDC}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C47-4E87-94DA-08A1D3AE664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{161CFFFE-E32D-4701-AFE9-871132041F2B}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C47-4E87-94DA-08A1D3AE664A}"/>
                </c:ext>
              </c:extLst>
            </c:dLbl>
            <c:dLbl>
              <c:idx val="16"/>
              <c:layout>
                <c:manualLayout>
                  <c:x val="0"/>
                  <c:y val="1.728517638452308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{19E572D9-C884-4A88-8A06-DE4EDA941CEA}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C47-4E87-94DA-08A1D3AE664A}"/>
                </c:ext>
              </c:extLst>
            </c:dLbl>
            <c:dLbl>
              <c:idx val="24"/>
              <c:layout>
                <c:manualLayout>
                  <c:x val="0"/>
                  <c:y val="5.408906183750041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{BC358AB9-D594-427E-87E4-B7089B465A4B}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C47-4E87-94DA-08A1D3AE664A}"/>
                </c:ext>
              </c:extLst>
            </c:dLbl>
            <c:dLbl>
              <c:idx val="32"/>
              <c:layout>
                <c:manualLayout>
                  <c:x val="0"/>
                  <c:y val="-2.26932263493496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{BA235DC6-41BE-4984-8148-16D778086DA3}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C47-4E87-94DA-08A1D3AE664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3C47-4E87-94DA-08A1D3AE664A}"/>
            </c:ext>
          </c:extLst>
        </c:ser>
        <c:dLbls>
          <c:showLegendKey val="0"/>
          <c:showVal val="1"/>
          <c:showCatName val="0"/>
          <c:showSerName val="0"/>
          <c:showPercent val="0"/>
          <c:showBubbleSize val="0"/>
        </c:dLbls>
        <c:axId val="84219776"/>
        <c:axId val="84234240"/>
      </c:scatterChart>
      <c:valAx>
        <c:axId val="84219776"/>
        <c:scaling>
          <c:orientation val="maxMin"/>
          <c:max val="6.1"/>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大分県大分市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472,898
468,046
502.39
227,021,241
220,926,921
5,226,170
108,322,480
165,166,604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45.7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年度は、基準財政収入額が市税等の増収に伴い増額となったものの、基準財政財政需要額が個別算定経費及び包括算定経費の増などにより増額となり、単年度の財政力指数は</a:t>
          </a:r>
          <a:r>
            <a:rPr kumimoji="1" lang="ja-JP" altLang="en-US" sz="1100">
              <a:solidFill>
                <a:schemeClr val="dk1"/>
              </a:solidFill>
              <a:effectLst/>
              <a:latin typeface="+mn-lt"/>
              <a:ea typeface="+mn-ea"/>
              <a:cs typeface="+mn-cs"/>
            </a:rPr>
            <a:t>悪化</a:t>
          </a:r>
          <a:r>
            <a:rPr kumimoji="1" lang="ja-JP" altLang="ja-JP" sz="1100">
              <a:solidFill>
                <a:schemeClr val="dk1"/>
              </a:solidFill>
              <a:effectLst/>
              <a:latin typeface="+mn-lt"/>
              <a:ea typeface="+mn-ea"/>
              <a:cs typeface="+mn-cs"/>
            </a:rPr>
            <a:t>した。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財政力指数の算出方法である</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ヵ年平均で見たときには、財政力指数は前年度と</a:t>
          </a:r>
          <a:r>
            <a:rPr kumimoji="1" lang="ja-JP" altLang="en-US" sz="1100">
              <a:solidFill>
                <a:schemeClr val="dk1"/>
              </a:solidFill>
              <a:effectLst/>
              <a:latin typeface="+mn-lt"/>
              <a:ea typeface="+mn-ea"/>
              <a:cs typeface="+mn-cs"/>
            </a:rPr>
            <a:t>同値となっており</a:t>
          </a:r>
          <a:r>
            <a:rPr kumimoji="1" lang="ja-JP" altLang="ja-JP" sz="1100">
              <a:solidFill>
                <a:schemeClr val="dk1"/>
              </a:solidFill>
              <a:effectLst/>
              <a:latin typeface="+mn-lt"/>
              <a:ea typeface="+mn-ea"/>
              <a:cs typeface="+mn-cs"/>
            </a:rPr>
            <a:t>、類似団体内平均値を</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ポイント上回った。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今後も、税収納率の向上等の取組による自主財源の確保で財政力の維持・強化に努める。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24493</xdr:rowOff>
    </xdr:from>
    <xdr:to>
      <xdr:col>23</xdr:col>
      <xdr:colOff>133350</xdr:colOff>
      <xdr:row>41</xdr:row>
      <xdr:rowOff>24493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0539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161472</xdr:rowOff>
    </xdr:from>
    <xdr:to>
      <xdr:col>19</xdr:col>
      <xdr:colOff>133350</xdr:colOff>
      <xdr:row>41</xdr:row>
      <xdr:rowOff>24493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194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144235</xdr:rowOff>
    </xdr:from>
    <xdr:to>
      <xdr:col>15</xdr:col>
      <xdr:colOff>82550</xdr:colOff>
      <xdr:row>40</xdr:row>
      <xdr:rowOff>161472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022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127000</xdr:rowOff>
    </xdr:from>
    <xdr:to>
      <xdr:col>11</xdr:col>
      <xdr:colOff>31750</xdr:colOff>
      <xdr:row>40</xdr:row>
      <xdr:rowOff>144235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98500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145143</xdr:rowOff>
    </xdr:from>
    <xdr:to>
      <xdr:col>23</xdr:col>
      <xdr:colOff>184150</xdr:colOff>
      <xdr:row>41</xdr:row>
      <xdr:rowOff>75293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161670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84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145143</xdr:rowOff>
    </xdr:from>
    <xdr:to>
      <xdr:col>19</xdr:col>
      <xdr:colOff>184150</xdr:colOff>
      <xdr:row>41</xdr:row>
      <xdr:rowOff>75293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85470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7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110672</xdr:rowOff>
    </xdr:from>
    <xdr:to>
      <xdr:col>15</xdr:col>
      <xdr:colOff>133350</xdr:colOff>
      <xdr:row>41</xdr:row>
      <xdr:rowOff>40822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50999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93435</xdr:rowOff>
    </xdr:from>
    <xdr:to>
      <xdr:col>11</xdr:col>
      <xdr:colOff>82550</xdr:colOff>
      <xdr:row>41</xdr:row>
      <xdr:rowOff>23585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33762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2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対前年度比では</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し、類似団体平均より</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ポイント高くなっている。要因としては、分子の経常経費充当一般財源</a:t>
          </a:r>
          <a:r>
            <a:rPr kumimoji="1" lang="ja-JP" altLang="en-US" sz="1100">
              <a:solidFill>
                <a:schemeClr val="dk1"/>
              </a:solidFill>
              <a:effectLst/>
              <a:latin typeface="+mn-lt"/>
              <a:ea typeface="+mn-ea"/>
              <a:cs typeface="+mn-cs"/>
            </a:rPr>
            <a:t>が介護・訓練等給付費事業</a:t>
          </a:r>
          <a:r>
            <a:rPr kumimoji="1" lang="ja-JP" altLang="ja-JP" sz="1100">
              <a:solidFill>
                <a:schemeClr val="dk1"/>
              </a:solidFill>
              <a:effectLst/>
              <a:latin typeface="+mn-lt"/>
              <a:ea typeface="+mn-ea"/>
              <a:cs typeface="+mn-cs"/>
            </a:rPr>
            <a:t>などの扶助費の増や給与改定に伴う人件費の増などにより増額</a:t>
          </a:r>
          <a:r>
            <a:rPr kumimoji="1" lang="ja-JP" altLang="en-US" sz="1100">
              <a:solidFill>
                <a:schemeClr val="dk1"/>
              </a:solidFill>
              <a:effectLst/>
              <a:latin typeface="+mn-lt"/>
              <a:ea typeface="+mn-ea"/>
              <a:cs typeface="+mn-cs"/>
            </a:rPr>
            <a:t>したものの、</a:t>
          </a:r>
          <a:r>
            <a:rPr kumimoji="1" lang="ja-JP" altLang="ja-JP" sz="1100">
              <a:solidFill>
                <a:schemeClr val="dk1"/>
              </a:solidFill>
              <a:effectLst/>
              <a:latin typeface="+mn-lt"/>
              <a:ea typeface="+mn-ea"/>
              <a:cs typeface="+mn-cs"/>
            </a:rPr>
            <a:t>分母の経常一般財源が市税や地方交付税の増などにより増額となったことが挙げられる。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今後も地方債の発行総額抑制による公債費の削減や適正な定員管理と給与水準による人件費の抑制、事務事業評価等による経常経費の削減を行うなど、行政改革を推進し、財政構造の弾力化を図る。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162983</xdr:rowOff>
    </xdr:from>
    <xdr:to>
      <xdr:col>23</xdr:col>
      <xdr:colOff>133350</xdr:colOff>
      <xdr:row>67</xdr:row>
      <xdr:rowOff>3598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1478683"/>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86571</xdr:rowOff>
    </xdr:from>
    <xdr:to>
      <xdr:col>19</xdr:col>
      <xdr:colOff>133350</xdr:colOff>
      <xdr:row>67</xdr:row>
      <xdr:rowOff>3598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402271"/>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63094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035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109220</xdr:rowOff>
    </xdr:from>
    <xdr:to>
      <xdr:col>15</xdr:col>
      <xdr:colOff>82550</xdr:colOff>
      <xdr:row>66</xdr:row>
      <xdr:rowOff>86571</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253470"/>
          <a:ext cx="889000" cy="14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109220</xdr:rowOff>
    </xdr:from>
    <xdr:to>
      <xdr:col>11</xdr:col>
      <xdr:colOff>31750</xdr:colOff>
      <xdr:row>66</xdr:row>
      <xdr:rowOff>114723</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253470"/>
          <a:ext cx="889000" cy="17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61612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6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51029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2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112183</xdr:rowOff>
    </xdr:from>
    <xdr:to>
      <xdr:col>23</xdr:col>
      <xdr:colOff>184150</xdr:colOff>
      <xdr:row>67</xdr:row>
      <xdr:rowOff>42333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42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84260</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39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124248</xdr:rowOff>
    </xdr:from>
    <xdr:to>
      <xdr:col>19</xdr:col>
      <xdr:colOff>184150</xdr:colOff>
      <xdr:row>67</xdr:row>
      <xdr:rowOff>54398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43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39175</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5263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35771</xdr:rowOff>
    </xdr:from>
    <xdr:to>
      <xdr:col>15</xdr:col>
      <xdr:colOff>133350</xdr:colOff>
      <xdr:row>66</xdr:row>
      <xdr:rowOff>137371</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35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122148</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437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58420</xdr:rowOff>
    </xdr:from>
    <xdr:to>
      <xdr:col>11</xdr:col>
      <xdr:colOff>82550</xdr:colOff>
      <xdr:row>65</xdr:row>
      <xdr:rowOff>160020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144797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28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63923</xdr:rowOff>
    </xdr:from>
    <xdr:to>
      <xdr:col>7</xdr:col>
      <xdr:colOff>31750</xdr:colOff>
      <xdr:row>66</xdr:row>
      <xdr:rowOff>165523</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37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150300</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46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[127,776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類似団体内平均値より</a:t>
          </a:r>
          <a:r>
            <a:rPr kumimoji="1" lang="en-US" altLang="ja-JP" sz="1100">
              <a:solidFill>
                <a:schemeClr val="dk1"/>
              </a:solidFill>
              <a:effectLst/>
              <a:latin typeface="+mn-lt"/>
              <a:ea typeface="+mn-ea"/>
              <a:cs typeface="+mn-cs"/>
            </a:rPr>
            <a:t>7,587</a:t>
          </a:r>
          <a:r>
            <a:rPr kumimoji="1" lang="ja-JP" altLang="ja-JP" sz="1100">
              <a:solidFill>
                <a:schemeClr val="dk1"/>
              </a:solidFill>
              <a:effectLst/>
              <a:latin typeface="+mn-lt"/>
              <a:ea typeface="+mn-ea"/>
              <a:cs typeface="+mn-cs"/>
            </a:rPr>
            <a:t>円低く、前年度決算額に比べて</a:t>
          </a:r>
          <a:r>
            <a:rPr kumimoji="1" lang="en-US" altLang="ja-JP" sz="1100">
              <a:solidFill>
                <a:schemeClr val="dk1"/>
              </a:solidFill>
              <a:effectLst/>
              <a:latin typeface="+mn-lt"/>
              <a:ea typeface="+mn-ea"/>
              <a:cs typeface="+mn-cs"/>
            </a:rPr>
            <a:t>7,102</a:t>
          </a:r>
          <a:r>
            <a:rPr kumimoji="1" lang="ja-JP" altLang="ja-JP" sz="1100">
              <a:solidFill>
                <a:schemeClr val="dk1"/>
              </a:solidFill>
              <a:effectLst/>
              <a:latin typeface="+mn-lt"/>
              <a:ea typeface="+mn-ea"/>
              <a:cs typeface="+mn-cs"/>
            </a:rPr>
            <a:t>円上昇している。これは、給与改定による給料の増や期末手当及び勤勉手当の支給月増に伴</a:t>
          </a:r>
          <a:r>
            <a:rPr kumimoji="1" lang="ja-JP" altLang="en-US" sz="1100">
              <a:solidFill>
                <a:schemeClr val="dk1"/>
              </a:solidFill>
              <a:effectLst/>
              <a:latin typeface="+mn-lt"/>
              <a:ea typeface="+mn-ea"/>
              <a:cs typeface="+mn-cs"/>
            </a:rPr>
            <a:t>う</a:t>
          </a:r>
          <a:r>
            <a:rPr kumimoji="1" lang="ja-JP" altLang="ja-JP" sz="1100">
              <a:solidFill>
                <a:schemeClr val="dk1"/>
              </a:solidFill>
              <a:effectLst/>
              <a:latin typeface="+mn-lt"/>
              <a:ea typeface="+mn-ea"/>
              <a:cs typeface="+mn-cs"/>
            </a:rPr>
            <a:t>人件費は増加、</a:t>
          </a:r>
          <a:r>
            <a:rPr kumimoji="1" lang="ja-JP" altLang="en-US" sz="1100">
              <a:solidFill>
                <a:schemeClr val="dk1"/>
              </a:solidFill>
              <a:effectLst/>
              <a:latin typeface="+mn-lt"/>
              <a:ea typeface="+mn-ea"/>
              <a:cs typeface="+mn-cs"/>
            </a:rPr>
            <a:t>予防接種業務委託料</a:t>
          </a:r>
          <a:r>
            <a:rPr kumimoji="1" lang="ja-JP" altLang="ja-JP" sz="1100">
              <a:solidFill>
                <a:schemeClr val="dk1"/>
              </a:solidFill>
              <a:effectLst/>
              <a:latin typeface="+mn-lt"/>
              <a:ea typeface="+mn-ea"/>
              <a:cs typeface="+mn-cs"/>
            </a:rPr>
            <a:t>などによる物件費</a:t>
          </a:r>
          <a:r>
            <a:rPr kumimoji="1" lang="ja-JP" altLang="en-US" sz="1100">
              <a:solidFill>
                <a:schemeClr val="dk1"/>
              </a:solidFill>
              <a:effectLst/>
              <a:latin typeface="+mn-lt"/>
              <a:ea typeface="+mn-ea"/>
              <a:cs typeface="+mn-cs"/>
            </a:rPr>
            <a:t>が増加</a:t>
          </a:r>
          <a:r>
            <a:rPr kumimoji="1" lang="ja-JP" altLang="ja-JP" sz="1100">
              <a:solidFill>
                <a:schemeClr val="dk1"/>
              </a:solidFill>
              <a:effectLst/>
              <a:latin typeface="+mn-lt"/>
              <a:ea typeface="+mn-ea"/>
              <a:cs typeface="+mn-cs"/>
            </a:rPr>
            <a:t>したことによるものである。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157487</xdr:rowOff>
    </xdr:from>
    <xdr:to>
      <xdr:col>23</xdr:col>
      <xdr:colOff>133350</xdr:colOff>
      <xdr:row>83</xdr:row>
      <xdr:rowOff>128846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16387"/>
          <a:ext cx="838200" cy="142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31235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3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157487</xdr:rowOff>
    </xdr:from>
    <xdr:to>
      <xdr:col>19</xdr:col>
      <xdr:colOff>133350</xdr:colOff>
      <xdr:row>83</xdr:row>
      <xdr:rowOff>127338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216387"/>
          <a:ext cx="889000" cy="141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01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127143</xdr:rowOff>
    </xdr:from>
    <xdr:to>
      <xdr:col>15</xdr:col>
      <xdr:colOff>82550</xdr:colOff>
      <xdr:row>83</xdr:row>
      <xdr:rowOff>127338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86043"/>
          <a:ext cx="889000" cy="17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3034</xdr:rowOff>
    </xdr:from>
    <xdr:to>
      <xdr:col>11</xdr:col>
      <xdr:colOff>31750</xdr:colOff>
      <xdr:row>82</xdr:row>
      <xdr:rowOff>127143</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61934"/>
          <a:ext cx="889000" cy="124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78046</xdr:rowOff>
    </xdr:from>
    <xdr:to>
      <xdr:col>23</xdr:col>
      <xdr:colOff>184150</xdr:colOff>
      <xdr:row>84</xdr:row>
      <xdr:rowOff>8196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30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94573</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153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106687</xdr:rowOff>
    </xdr:from>
    <xdr:to>
      <xdr:col>19</xdr:col>
      <xdr:colOff>184150</xdr:colOff>
      <xdr:row>83</xdr:row>
      <xdr:rowOff>36837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6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47014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9344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76538</xdr:rowOff>
    </xdr:from>
    <xdr:to>
      <xdr:col>15</xdr:col>
      <xdr:colOff>133350</xdr:colOff>
      <xdr:row>84</xdr:row>
      <xdr:rowOff>6688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30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16865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075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76343</xdr:rowOff>
    </xdr:from>
    <xdr:to>
      <xdr:col>11</xdr:col>
      <xdr:colOff>82550</xdr:colOff>
      <xdr:row>83</xdr:row>
      <xdr:rowOff>6493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16670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90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123684</xdr:rowOff>
    </xdr:from>
    <xdr:to>
      <xdr:col>7</xdr:col>
      <xdr:colOff>31750</xdr:colOff>
      <xdr:row>82</xdr:row>
      <xdr:rowOff>53834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1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64011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80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年度に給料表を見直し、各級の最高号給の給料月額の引下げや２％カット後での切替等を実施するとともに、給料カットを継続して行っており、さらには平成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年度に給料表の各級の最高号給の給料月額を大分県と同額にするなど、引き続き給与水準の適正化に努めてきたところである。</a:t>
          </a:r>
          <a:endParaRPr lang="ja-JP" altLang="ja-JP" sz="1400">
            <a:effectLst/>
          </a:endParaRPr>
        </a:p>
        <a:p>
          <a:r>
            <a:rPr kumimoji="1" lang="ja-JP" altLang="ja-JP" sz="1100">
              <a:solidFill>
                <a:schemeClr val="dk1"/>
              </a:solidFill>
              <a:effectLst/>
              <a:latin typeface="+mn-lt"/>
              <a:ea typeface="+mn-ea"/>
              <a:cs typeface="+mn-cs"/>
            </a:rPr>
            <a:t>このような措置を講じてはいるものの、給与水準が高い高年齢層の占める割合が依然として大きいこともあり、このことがラスパイレス指数の高い要因となっている。今後は、給与水準の高い高年齢層の職員が退職していくことにより、抑制されていくものと考えているが、他都市の状況等を踏まえ、適正な給与水準となるよう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111125</xdr:rowOff>
    </xdr:from>
    <xdr:to>
      <xdr:col>81</xdr:col>
      <xdr:colOff>44450</xdr:colOff>
      <xdr:row>88</xdr:row>
      <xdr:rowOff>135731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5027275"/>
          <a:ext cx="838200" cy="196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65881</xdr:rowOff>
    </xdr:from>
    <xdr:to>
      <xdr:col>77</xdr:col>
      <xdr:colOff>44450</xdr:colOff>
      <xdr:row>87</xdr:row>
      <xdr:rowOff>111125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982031"/>
          <a:ext cx="8890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20638</xdr:rowOff>
    </xdr:from>
    <xdr:to>
      <xdr:col>72</xdr:col>
      <xdr:colOff>203200</xdr:colOff>
      <xdr:row>87</xdr:row>
      <xdr:rowOff>65881</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936788"/>
          <a:ext cx="889000" cy="4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5556</xdr:rowOff>
    </xdr:from>
    <xdr:to>
      <xdr:col>68</xdr:col>
      <xdr:colOff>152400</xdr:colOff>
      <xdr:row>87</xdr:row>
      <xdr:rowOff>20638</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4921706"/>
          <a:ext cx="889000" cy="1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84931</xdr:rowOff>
    </xdr:from>
    <xdr:to>
      <xdr:col>81</xdr:col>
      <xdr:colOff>95250</xdr:colOff>
      <xdr:row>89</xdr:row>
      <xdr:rowOff>15081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5172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152258</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5068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60325</xdr:rowOff>
    </xdr:from>
    <xdr:to>
      <xdr:col>77</xdr:col>
      <xdr:colOff>95250</xdr:colOff>
      <xdr:row>87</xdr:row>
      <xdr:rowOff>161925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146702</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50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15081</xdr:rowOff>
    </xdr:from>
    <xdr:to>
      <xdr:col>73</xdr:col>
      <xdr:colOff>44450</xdr:colOff>
      <xdr:row>87</xdr:row>
      <xdr:rowOff>116681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93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101458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5017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141288</xdr:rowOff>
    </xdr:from>
    <xdr:to>
      <xdr:col>68</xdr:col>
      <xdr:colOff>203200</xdr:colOff>
      <xdr:row>87</xdr:row>
      <xdr:rowOff>71438</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88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56215</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972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126206</xdr:rowOff>
    </xdr:from>
    <xdr:to>
      <xdr:col>64</xdr:col>
      <xdr:colOff>152400</xdr:colOff>
      <xdr:row>87</xdr:row>
      <xdr:rowOff>56356</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87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41133</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95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年度の人口千人当たり職員数は</a:t>
          </a:r>
          <a:r>
            <a:rPr kumimoji="1" lang="en-US" altLang="ja-JP" sz="1100">
              <a:solidFill>
                <a:schemeClr val="dk1"/>
              </a:solidFill>
              <a:effectLst/>
              <a:latin typeface="+mn-lt"/>
              <a:ea typeface="+mn-ea"/>
              <a:cs typeface="+mn-cs"/>
            </a:rPr>
            <a:t>6.57</a:t>
          </a:r>
          <a:r>
            <a:rPr kumimoji="1" lang="ja-JP" altLang="ja-JP" sz="1100">
              <a:solidFill>
                <a:schemeClr val="dk1"/>
              </a:solidFill>
              <a:effectLst/>
              <a:latin typeface="+mn-lt"/>
              <a:ea typeface="+mn-ea"/>
              <a:cs typeface="+mn-cs"/>
            </a:rPr>
            <a:t>人となり、類似団体平均より</a:t>
          </a:r>
          <a:r>
            <a:rPr kumimoji="1" lang="en-US" altLang="ja-JP" sz="1100">
              <a:solidFill>
                <a:schemeClr val="dk1"/>
              </a:solidFill>
              <a:effectLst/>
              <a:latin typeface="+mn-lt"/>
              <a:ea typeface="+mn-ea"/>
              <a:cs typeface="+mn-cs"/>
            </a:rPr>
            <a:t>0.02</a:t>
          </a:r>
          <a:r>
            <a:rPr kumimoji="1" lang="ja-JP" altLang="ja-JP" sz="1100">
              <a:solidFill>
                <a:schemeClr val="dk1"/>
              </a:solidFill>
              <a:effectLst/>
              <a:latin typeface="+mn-lt"/>
              <a:ea typeface="+mn-ea"/>
              <a:cs typeface="+mn-cs"/>
            </a:rPr>
            <a:t>ポイント低くなっている。</a:t>
          </a:r>
          <a:endParaRPr lang="ja-JP" altLang="ja-JP" sz="1400">
            <a:effectLst/>
          </a:endParaRPr>
        </a:p>
        <a:p>
          <a:r>
            <a:rPr kumimoji="1" lang="ja-JP" altLang="ja-JP" sz="1100">
              <a:solidFill>
                <a:schemeClr val="dk1"/>
              </a:solidFill>
              <a:effectLst/>
              <a:latin typeface="+mn-lt"/>
              <a:ea typeface="+mn-ea"/>
              <a:cs typeface="+mn-cs"/>
            </a:rPr>
            <a:t>今後とも、限られた人的資源の効率的かつ効果的な活用を図る中、適正な定員管理に努めていく。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152944</xdr:rowOff>
    </xdr:from>
    <xdr:to>
      <xdr:col>81</xdr:col>
      <xdr:colOff>44450</xdr:colOff>
      <xdr:row>61</xdr:row>
      <xdr:rowOff>15966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439944"/>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125367</xdr:rowOff>
    </xdr:from>
    <xdr:to>
      <xdr:col>77</xdr:col>
      <xdr:colOff>44450</xdr:colOff>
      <xdr:row>60</xdr:row>
      <xdr:rowOff>152944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412367"/>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111578</xdr:rowOff>
    </xdr:from>
    <xdr:to>
      <xdr:col>72</xdr:col>
      <xdr:colOff>203200</xdr:colOff>
      <xdr:row>60</xdr:row>
      <xdr:rowOff>125367</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398578"/>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108131</xdr:rowOff>
    </xdr:from>
    <xdr:to>
      <xdr:col>68</xdr:col>
      <xdr:colOff>152400</xdr:colOff>
      <xdr:row>60</xdr:row>
      <xdr:rowOff>111578</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395131"/>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136616</xdr:rowOff>
    </xdr:from>
    <xdr:to>
      <xdr:col>81</xdr:col>
      <xdr:colOff>95250</xdr:colOff>
      <xdr:row>61</xdr:row>
      <xdr:rowOff>66766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42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153143</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2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102144</xdr:rowOff>
    </xdr:from>
    <xdr:to>
      <xdr:col>77</xdr:col>
      <xdr:colOff>95250</xdr:colOff>
      <xdr:row>61</xdr:row>
      <xdr:rowOff>32294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38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42471</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158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74567</xdr:rowOff>
    </xdr:from>
    <xdr:to>
      <xdr:col>73</xdr:col>
      <xdr:colOff>44450</xdr:colOff>
      <xdr:row>61</xdr:row>
      <xdr:rowOff>4717</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36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14894</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130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60778</xdr:rowOff>
    </xdr:from>
    <xdr:to>
      <xdr:col>68</xdr:col>
      <xdr:colOff>203200</xdr:colOff>
      <xdr:row>60</xdr:row>
      <xdr:rowOff>162378</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34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1105</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11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57331</xdr:rowOff>
    </xdr:from>
    <xdr:to>
      <xdr:col>64</xdr:col>
      <xdr:colOff>152400</xdr:colOff>
      <xdr:row>60</xdr:row>
      <xdr:rowOff>158931</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34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169108</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113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対前年度比では</a:t>
          </a:r>
          <a:r>
            <a:rPr lang="en-US" altLang="ja-JP" sz="1100" b="0" i="0" baseline="0">
              <a:solidFill>
                <a:schemeClr val="dk1"/>
              </a:solidFill>
              <a:effectLst/>
              <a:latin typeface="+mn-lt"/>
              <a:ea typeface="+mn-ea"/>
              <a:cs typeface="+mn-cs"/>
            </a:rPr>
            <a:t>0.1</a:t>
          </a:r>
          <a:r>
            <a:rPr lang="ja-JP" altLang="ja-JP" sz="1100" b="0" i="0" baseline="0">
              <a:solidFill>
                <a:schemeClr val="dk1"/>
              </a:solidFill>
              <a:effectLst/>
              <a:latin typeface="+mn-lt"/>
              <a:ea typeface="+mn-ea"/>
              <a:cs typeface="+mn-cs"/>
            </a:rPr>
            <a:t>ポイント悪化し、類似団体平均より</a:t>
          </a:r>
          <a:r>
            <a:rPr lang="en-US" altLang="ja-JP" sz="1100" b="0" i="0" baseline="0">
              <a:solidFill>
                <a:schemeClr val="dk1"/>
              </a:solidFill>
              <a:effectLst/>
              <a:latin typeface="+mn-lt"/>
              <a:ea typeface="+mn-ea"/>
              <a:cs typeface="+mn-cs"/>
            </a:rPr>
            <a:t>0.8</a:t>
          </a:r>
          <a:r>
            <a:rPr lang="ja-JP" altLang="ja-JP" sz="1100" b="0" i="0" baseline="0">
              <a:solidFill>
                <a:schemeClr val="dk1"/>
              </a:solidFill>
              <a:effectLst/>
              <a:latin typeface="+mn-lt"/>
              <a:ea typeface="+mn-ea"/>
              <a:cs typeface="+mn-cs"/>
            </a:rPr>
            <a:t>ポイント高くなっている。実質公債費比率は</a:t>
          </a:r>
          <a:r>
            <a:rPr lang="en-US" altLang="ja-JP" sz="1100" b="0" i="0" baseline="0">
              <a:solidFill>
                <a:schemeClr val="dk1"/>
              </a:solidFill>
              <a:effectLst/>
              <a:latin typeface="+mn-lt"/>
              <a:ea typeface="+mn-ea"/>
              <a:cs typeface="+mn-cs"/>
            </a:rPr>
            <a:t>3</a:t>
          </a:r>
          <a:r>
            <a:rPr lang="ja-JP" altLang="ja-JP" sz="1100" b="0" i="0" baseline="0">
              <a:solidFill>
                <a:schemeClr val="dk1"/>
              </a:solidFill>
              <a:effectLst/>
              <a:latin typeface="+mn-lt"/>
              <a:ea typeface="+mn-ea"/>
              <a:cs typeface="+mn-cs"/>
            </a:rPr>
            <a:t>ヵ年平均で算出されるが、令和</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年度の実質公債費比率が令和</a:t>
          </a:r>
          <a:r>
            <a:rPr lang="en-US" altLang="ja-JP" sz="1100" b="0" i="0" baseline="0">
              <a:solidFill>
                <a:schemeClr val="dk1"/>
              </a:solidFill>
              <a:effectLst/>
              <a:latin typeface="+mn-lt"/>
              <a:ea typeface="+mn-ea"/>
              <a:cs typeface="+mn-cs"/>
            </a:rPr>
            <a:t>3</a:t>
          </a:r>
          <a:r>
            <a:rPr lang="ja-JP" altLang="ja-JP" sz="1100" b="0" i="0" baseline="0">
              <a:solidFill>
                <a:schemeClr val="dk1"/>
              </a:solidFill>
              <a:effectLst/>
              <a:latin typeface="+mn-lt"/>
              <a:ea typeface="+mn-ea"/>
              <a:cs typeface="+mn-cs"/>
            </a:rPr>
            <a:t>年度の実質公債費比率と比較し、公債費の基準財政需要額算入額が減となったことなどにより、悪化したことが要因である。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今後も引き続き、地方債発行額の抑制や公営企業に対する繰出しの見直し等行政改革を進めることで、比率の改善に努める。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27940</xdr:rowOff>
    </xdr:from>
    <xdr:to>
      <xdr:col>81</xdr:col>
      <xdr:colOff>44450</xdr:colOff>
      <xdr:row>41</xdr:row>
      <xdr:rowOff>35983</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705739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108814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19896</xdr:rowOff>
    </xdr:from>
    <xdr:to>
      <xdr:col>77</xdr:col>
      <xdr:colOff>44450</xdr:colOff>
      <xdr:row>41</xdr:row>
      <xdr:rowOff>27940</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704934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143087</xdr:rowOff>
    </xdr:from>
    <xdr:to>
      <xdr:col>72</xdr:col>
      <xdr:colOff>203200</xdr:colOff>
      <xdr:row>41</xdr:row>
      <xdr:rowOff>19896</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7001087"/>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143087</xdr:rowOff>
    </xdr:from>
    <xdr:to>
      <xdr:col>68</xdr:col>
      <xdr:colOff>152400</xdr:colOff>
      <xdr:row>40</xdr:row>
      <xdr:rowOff>143087</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3512800" y="70010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128710</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986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148590</xdr:rowOff>
    </xdr:from>
    <xdr:to>
      <xdr:col>77</xdr:col>
      <xdr:colOff>95250</xdr:colOff>
      <xdr:row>41</xdr:row>
      <xdr:rowOff>78740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63517</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09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140546</xdr:rowOff>
    </xdr:from>
    <xdr:to>
      <xdr:col>73</xdr:col>
      <xdr:colOff>44450</xdr:colOff>
      <xdr:row>41</xdr:row>
      <xdr:rowOff>70696</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92287</xdr:rowOff>
    </xdr:from>
    <xdr:to>
      <xdr:col>68</xdr:col>
      <xdr:colOff>203200</xdr:colOff>
      <xdr:row>41</xdr:row>
      <xdr:rowOff>22437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92287</xdr:rowOff>
    </xdr:from>
    <xdr:to>
      <xdr:col>64</xdr:col>
      <xdr:colOff>152400</xdr:colOff>
      <xdr:row>41</xdr:row>
      <xdr:rowOff>22437</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32614</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対前年度比では</a:t>
          </a:r>
          <a:r>
            <a:rPr lang="en-US" altLang="ja-JP" sz="1100" b="0" i="0" baseline="0">
              <a:solidFill>
                <a:schemeClr val="dk1"/>
              </a:solidFill>
              <a:effectLst/>
              <a:latin typeface="+mn-lt"/>
              <a:ea typeface="+mn-ea"/>
              <a:cs typeface="+mn-cs"/>
            </a:rPr>
            <a:t>4.6</a:t>
          </a:r>
          <a:r>
            <a:rPr lang="ja-JP" altLang="ja-JP" sz="1100" b="0" i="0" baseline="0">
              <a:solidFill>
                <a:schemeClr val="dk1"/>
              </a:solidFill>
              <a:effectLst/>
              <a:latin typeface="+mn-lt"/>
              <a:ea typeface="+mn-ea"/>
              <a:cs typeface="+mn-cs"/>
            </a:rPr>
            <a:t>ポイント悪化し、類似団体平均より</a:t>
          </a:r>
          <a:r>
            <a:rPr lang="en-US" altLang="ja-JP" sz="1100" b="0" i="0" baseline="0">
              <a:solidFill>
                <a:schemeClr val="dk1"/>
              </a:solidFill>
              <a:effectLst/>
              <a:latin typeface="+mn-lt"/>
              <a:ea typeface="+mn-ea"/>
              <a:cs typeface="+mn-cs"/>
            </a:rPr>
            <a:t>29.1</a:t>
          </a:r>
          <a:r>
            <a:rPr lang="ja-JP" altLang="ja-JP" sz="1100" b="0" i="0" baseline="0">
              <a:solidFill>
                <a:schemeClr val="dk1"/>
              </a:solidFill>
              <a:effectLst/>
              <a:latin typeface="+mn-lt"/>
              <a:ea typeface="+mn-ea"/>
              <a:cs typeface="+mn-cs"/>
            </a:rPr>
            <a:t>ポイント高くなっている。要因としては、</a:t>
          </a:r>
          <a:r>
            <a:rPr lang="ja-JP" altLang="ja-JP" sz="1100">
              <a:solidFill>
                <a:schemeClr val="dk1"/>
              </a:solidFill>
              <a:effectLst/>
              <a:latin typeface="+mn-lt"/>
              <a:ea typeface="+mn-ea"/>
              <a:cs typeface="+mn-cs"/>
            </a:rPr>
            <a:t>将来負担額のうち地方債残高や債務負担行為に基づく支出予定額の増加、充当可能財源のうち基準財政需要額への算入見込額の減少など</a:t>
          </a:r>
          <a:r>
            <a:rPr lang="ja-JP" altLang="ja-JP" sz="1100" b="0" i="0" baseline="0">
              <a:solidFill>
                <a:schemeClr val="dk1"/>
              </a:solidFill>
              <a:effectLst/>
              <a:latin typeface="+mn-lt"/>
              <a:ea typeface="+mn-ea"/>
              <a:cs typeface="+mn-cs"/>
            </a:rPr>
            <a:t>が挙げられる。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今後も行政改革を進めるとともに、将来世代への負担を少しでも軽減するよう、更なる改善に努める。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104597</xdr:rowOff>
    </xdr:from>
    <xdr:to>
      <xdr:col>81</xdr:col>
      <xdr:colOff>44450</xdr:colOff>
      <xdr:row>16</xdr:row>
      <xdr:rowOff>148996</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847797"/>
          <a:ext cx="838200" cy="44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405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16764</xdr:rowOff>
    </xdr:from>
    <xdr:to>
      <xdr:col>77</xdr:col>
      <xdr:colOff>44450</xdr:colOff>
      <xdr:row>16</xdr:row>
      <xdr:rowOff>104597</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2759964"/>
          <a:ext cx="889000" cy="8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147676</xdr:rowOff>
    </xdr:from>
    <xdr:to>
      <xdr:col>72</xdr:col>
      <xdr:colOff>203200</xdr:colOff>
      <xdr:row>16</xdr:row>
      <xdr:rowOff>16764</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4401800" y="2719426"/>
          <a:ext cx="889000" cy="40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147676</xdr:rowOff>
    </xdr:from>
    <xdr:to>
      <xdr:col>68</xdr:col>
      <xdr:colOff>152400</xdr:colOff>
      <xdr:row>16</xdr:row>
      <xdr:rowOff>61163</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719426"/>
          <a:ext cx="889000" cy="8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98196</xdr:rowOff>
    </xdr:from>
    <xdr:to>
      <xdr:col>81</xdr:col>
      <xdr:colOff>95250</xdr:colOff>
      <xdr:row>17</xdr:row>
      <xdr:rowOff>28346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84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70273</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813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53797</xdr:rowOff>
    </xdr:from>
    <xdr:to>
      <xdr:col>77</xdr:col>
      <xdr:colOff>95250</xdr:colOff>
      <xdr:row>16</xdr:row>
      <xdr:rowOff>155397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79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140174</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8833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137414</xdr:rowOff>
    </xdr:from>
    <xdr:to>
      <xdr:col>73</xdr:col>
      <xdr:colOff>44450</xdr:colOff>
      <xdr:row>16</xdr:row>
      <xdr:rowOff>67564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70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52341</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795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96876</xdr:rowOff>
    </xdr:from>
    <xdr:to>
      <xdr:col>68</xdr:col>
      <xdr:colOff>203200</xdr:colOff>
      <xdr:row>16</xdr:row>
      <xdr:rowOff>27026</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66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11803</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755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10363</xdr:rowOff>
    </xdr:from>
    <xdr:to>
      <xdr:col>64</xdr:col>
      <xdr:colOff>152400</xdr:colOff>
      <xdr:row>16</xdr:row>
      <xdr:rowOff>111963</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75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96740</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83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大分県大分市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472,898
468,046
502.39
227,021,241
220,926,921
5,226,170
108,322,480
165,166,604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45.7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1" lang="ja-JP" altLang="ja-JP" sz="1100">
              <a:solidFill>
                <a:schemeClr val="dk1"/>
              </a:solidFill>
              <a:effectLst/>
              <a:latin typeface="+mn-lt"/>
              <a:ea typeface="+mn-ea"/>
              <a:cs typeface="+mn-cs"/>
            </a:rPr>
            <a:t>人件費に係る経常収支比率は前年度より</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ポイント悪化し、類似団体よりも</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ポイント高くなっている。要因は、給与改定による給料の増や期末手当及び勤勉手当の支給月数の増に伴い、人件費が増額となったことが挙げられる。</a:t>
          </a:r>
          <a:endParaRPr lang="ja-JP" altLang="ja-JP" sz="1400">
            <a:effectLst/>
          </a:endParaRPr>
        </a:p>
        <a:p>
          <a:pPr rtl="0" eaLnBrk="1" fontAlgn="auto" latinLnBrk="0" hangingPunct="1"/>
          <a:r>
            <a:rPr kumimoji="1" lang="ja-JP" altLang="ja-JP" sz="1100">
              <a:solidFill>
                <a:schemeClr val="dk1"/>
              </a:solidFill>
              <a:effectLst/>
              <a:latin typeface="+mn-lt"/>
              <a:ea typeface="+mn-ea"/>
              <a:cs typeface="+mn-cs"/>
            </a:rPr>
            <a:t>今後とも、行政改革の推進により、</a:t>
          </a:r>
          <a:r>
            <a:rPr kumimoji="1" lang="ja-JP" altLang="ja-JP" sz="1100" baseline="0">
              <a:solidFill>
                <a:schemeClr val="dk1"/>
              </a:solidFill>
              <a:effectLst/>
              <a:latin typeface="+mn-lt"/>
              <a:ea typeface="+mn-ea"/>
              <a:cs typeface="+mn-cs"/>
            </a:rPr>
            <a:t>適正な給与水準となるよう</a:t>
          </a:r>
          <a:r>
            <a:rPr kumimoji="1" lang="ja-JP" altLang="ja-JP" sz="1100">
              <a:solidFill>
                <a:schemeClr val="dk1"/>
              </a:solidFill>
              <a:effectLst/>
              <a:latin typeface="+mn-lt"/>
              <a:ea typeface="+mn-ea"/>
              <a:cs typeface="+mn-cs"/>
            </a:rPr>
            <a:t>努めていきたい。</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146050</xdr:rowOff>
    </xdr:from>
    <xdr:to>
      <xdr:col>24</xdr:col>
      <xdr:colOff>25400</xdr:colOff>
      <xdr:row>38</xdr:row>
      <xdr:rowOff>66040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8970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138430</xdr:rowOff>
    </xdr:from>
    <xdr:to>
      <xdr:col>19</xdr:col>
      <xdr:colOff>187325</xdr:colOff>
      <xdr:row>37</xdr:row>
      <xdr:rowOff>146050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820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100330</xdr:rowOff>
    </xdr:from>
    <xdr:to>
      <xdr:col>15</xdr:col>
      <xdr:colOff>98425</xdr:colOff>
      <xdr:row>37</xdr:row>
      <xdr:rowOff>138430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439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100330</xdr:rowOff>
    </xdr:from>
    <xdr:to>
      <xdr:col>11</xdr:col>
      <xdr:colOff>9525</xdr:colOff>
      <xdr:row>38</xdr:row>
      <xdr:rowOff>5080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439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115587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15240</xdr:rowOff>
    </xdr:from>
    <xdr:to>
      <xdr:col>24</xdr:col>
      <xdr:colOff>76200</xdr:colOff>
      <xdr:row>38</xdr:row>
      <xdr:rowOff>116840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158767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95250</xdr:rowOff>
    </xdr:from>
    <xdr:to>
      <xdr:col>20</xdr:col>
      <xdr:colOff>38100</xdr:colOff>
      <xdr:row>38</xdr:row>
      <xdr:rowOff>25400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10177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2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87630</xdr:rowOff>
    </xdr:from>
    <xdr:to>
      <xdr:col>15</xdr:col>
      <xdr:colOff>149225</xdr:colOff>
      <xdr:row>38</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2557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49530</xdr:rowOff>
    </xdr:from>
    <xdr:to>
      <xdr:col>11</xdr:col>
      <xdr:colOff>60325</xdr:colOff>
      <xdr:row>37</xdr:row>
      <xdr:rowOff>151130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135907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125730</xdr:rowOff>
    </xdr:from>
    <xdr:to>
      <xdr:col>6</xdr:col>
      <xdr:colOff>171450</xdr:colOff>
      <xdr:row>38</xdr:row>
      <xdr:rowOff>55880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40657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5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物件費に係る経常収支比率は前年度より</a:t>
          </a:r>
          <a:r>
            <a:rPr lang="en-US" altLang="ja-JP" sz="1100" b="0" i="0" baseline="0">
              <a:solidFill>
                <a:schemeClr val="dk1"/>
              </a:solidFill>
              <a:effectLst/>
              <a:latin typeface="+mn-lt"/>
              <a:ea typeface="+mn-ea"/>
              <a:cs typeface="+mn-cs"/>
            </a:rPr>
            <a:t>0.1</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改善</a:t>
          </a:r>
          <a:r>
            <a:rPr lang="ja-JP" altLang="ja-JP" sz="1100" b="0" i="0" baseline="0">
              <a:solidFill>
                <a:schemeClr val="dk1"/>
              </a:solidFill>
              <a:effectLst/>
              <a:latin typeface="+mn-lt"/>
              <a:ea typeface="+mn-ea"/>
              <a:cs typeface="+mn-cs"/>
            </a:rPr>
            <a:t>し、類似団体より</a:t>
          </a:r>
          <a:r>
            <a:rPr lang="en-US" altLang="ja-JP" sz="1100" b="0" i="0" baseline="0">
              <a:solidFill>
                <a:schemeClr val="dk1"/>
              </a:solidFill>
              <a:effectLst/>
              <a:latin typeface="+mn-lt"/>
              <a:ea typeface="+mn-ea"/>
              <a:cs typeface="+mn-cs"/>
            </a:rPr>
            <a:t>1.1</a:t>
          </a:r>
          <a:r>
            <a:rPr lang="ja-JP" altLang="ja-JP" sz="1100" b="0" i="0" baseline="0">
              <a:solidFill>
                <a:schemeClr val="dk1"/>
              </a:solidFill>
              <a:effectLst/>
              <a:latin typeface="+mn-lt"/>
              <a:ea typeface="+mn-ea"/>
              <a:cs typeface="+mn-cs"/>
            </a:rPr>
            <a:t>ポイント低くなっている。要因は、システム等</a:t>
          </a:r>
          <a:r>
            <a:rPr lang="ja-JP" altLang="en-US" sz="1100" b="0" i="0" baseline="0">
              <a:solidFill>
                <a:schemeClr val="dk1"/>
              </a:solidFill>
              <a:effectLst/>
              <a:latin typeface="+mn-lt"/>
              <a:ea typeface="+mn-ea"/>
              <a:cs typeface="+mn-cs"/>
            </a:rPr>
            <a:t>開発費用</a:t>
          </a:r>
          <a:r>
            <a:rPr lang="ja-JP" altLang="ja-JP" sz="1100" b="0" i="0" baseline="0">
              <a:solidFill>
                <a:schemeClr val="dk1"/>
              </a:solidFill>
              <a:effectLst/>
              <a:latin typeface="+mn-lt"/>
              <a:ea typeface="+mn-ea"/>
              <a:cs typeface="+mn-cs"/>
            </a:rPr>
            <a:t>の</a:t>
          </a:r>
          <a:r>
            <a:rPr lang="ja-JP" altLang="en-US" sz="1100" b="0" i="0" baseline="0">
              <a:solidFill>
                <a:schemeClr val="dk1"/>
              </a:solidFill>
              <a:effectLst/>
              <a:latin typeface="+mn-lt"/>
              <a:ea typeface="+mn-ea"/>
              <a:cs typeface="+mn-cs"/>
            </a:rPr>
            <a:t>減</a:t>
          </a:r>
          <a:r>
            <a:rPr lang="ja-JP" altLang="ja-JP" sz="1100" b="0" i="0" baseline="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が挙げられる。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物件費は増加傾向にあり、今後も行政改革への取組により、抑制に努める必要がある。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69850</xdr:rowOff>
    </xdr:from>
    <xdr:to>
      <xdr:col>82</xdr:col>
      <xdr:colOff>107950</xdr:colOff>
      <xdr:row>17</xdr:row>
      <xdr:rowOff>77470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9845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62230</xdr:rowOff>
    </xdr:from>
    <xdr:to>
      <xdr:col>78</xdr:col>
      <xdr:colOff>69850</xdr:colOff>
      <xdr:row>17</xdr:row>
      <xdr:rowOff>77470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768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142240</xdr:rowOff>
    </xdr:from>
    <xdr:to>
      <xdr:col>73</xdr:col>
      <xdr:colOff>180975</xdr:colOff>
      <xdr:row>17</xdr:row>
      <xdr:rowOff>62230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854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142240</xdr:rowOff>
    </xdr:from>
    <xdr:to>
      <xdr:col>69</xdr:col>
      <xdr:colOff>92075</xdr:colOff>
      <xdr:row>17</xdr:row>
      <xdr:rowOff>16510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854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35577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26670</xdr:rowOff>
    </xdr:from>
    <xdr:to>
      <xdr:col>78</xdr:col>
      <xdr:colOff>120650</xdr:colOff>
      <xdr:row>17</xdr:row>
      <xdr:rowOff>128270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138447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710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11430</xdr:rowOff>
    </xdr:from>
    <xdr:to>
      <xdr:col>74</xdr:col>
      <xdr:colOff>31750</xdr:colOff>
      <xdr:row>17</xdr:row>
      <xdr:rowOff>113030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2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123207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69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91440</xdr:rowOff>
    </xdr:from>
    <xdr:to>
      <xdr:col>69</xdr:col>
      <xdr:colOff>142875</xdr:colOff>
      <xdr:row>17</xdr:row>
      <xdr:rowOff>21590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31767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60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137160</xdr:rowOff>
    </xdr:from>
    <xdr:to>
      <xdr:col>65</xdr:col>
      <xdr:colOff>53975</xdr:colOff>
      <xdr:row>17</xdr:row>
      <xdr:rowOff>67310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77487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64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扶助費に係る経常収支比率は前年度より</a:t>
          </a:r>
          <a:r>
            <a:rPr lang="en-US" altLang="ja-JP" sz="1100" b="0" i="0" baseline="0">
              <a:solidFill>
                <a:schemeClr val="dk1"/>
              </a:solidFill>
              <a:effectLst/>
              <a:latin typeface="+mn-lt"/>
              <a:ea typeface="+mn-ea"/>
              <a:cs typeface="+mn-cs"/>
            </a:rPr>
            <a:t>0.4</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改善</a:t>
          </a:r>
          <a:r>
            <a:rPr lang="ja-JP" altLang="ja-JP" sz="1100" b="0" i="0" baseline="0">
              <a:solidFill>
                <a:schemeClr val="dk1"/>
              </a:solidFill>
              <a:effectLst/>
              <a:latin typeface="+mn-lt"/>
              <a:ea typeface="+mn-ea"/>
              <a:cs typeface="+mn-cs"/>
            </a:rPr>
            <a:t>し、類似団体よりも</a:t>
          </a:r>
          <a:r>
            <a:rPr lang="en-US" altLang="ja-JP" sz="1100" b="0" i="0" baseline="0">
              <a:solidFill>
                <a:schemeClr val="dk1"/>
              </a:solidFill>
              <a:effectLst/>
              <a:latin typeface="+mn-lt"/>
              <a:ea typeface="+mn-ea"/>
              <a:cs typeface="+mn-cs"/>
            </a:rPr>
            <a:t>2.2</a:t>
          </a:r>
          <a:r>
            <a:rPr lang="ja-JP" altLang="ja-JP" sz="1100" b="0" i="0" baseline="0">
              <a:solidFill>
                <a:schemeClr val="dk1"/>
              </a:solidFill>
              <a:effectLst/>
              <a:latin typeface="+mn-lt"/>
              <a:ea typeface="+mn-ea"/>
              <a:cs typeface="+mn-cs"/>
            </a:rPr>
            <a:t>ポイント高くなっている。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保育所等運営事業などの児童福祉費や介護・訓練等給付費事業などの障害福祉費は増加</a:t>
          </a:r>
          <a:r>
            <a:rPr lang="ja-JP" altLang="en-US" sz="1100" b="0" i="0" baseline="0">
              <a:solidFill>
                <a:schemeClr val="dk1"/>
              </a:solidFill>
              <a:effectLst/>
              <a:latin typeface="+mn-lt"/>
              <a:ea typeface="+mn-ea"/>
              <a:cs typeface="+mn-cs"/>
            </a:rPr>
            <a:t>している</a:t>
          </a:r>
          <a:r>
            <a:rPr lang="ja-JP" altLang="ja-JP" sz="1100" b="0" i="0" baseline="0">
              <a:solidFill>
                <a:schemeClr val="dk1"/>
              </a:solidFill>
              <a:effectLst/>
              <a:latin typeface="+mn-lt"/>
              <a:ea typeface="+mn-ea"/>
              <a:cs typeface="+mn-cs"/>
            </a:rPr>
            <a:t>ことから、今後も扶助費は増加傾向にあると見込まれる。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120650</xdr:rowOff>
    </xdr:from>
    <xdr:to>
      <xdr:col>24</xdr:col>
      <xdr:colOff>25400</xdr:colOff>
      <xdr:row>60</xdr:row>
      <xdr:rowOff>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102362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101600</xdr:rowOff>
    </xdr:from>
    <xdr:to>
      <xdr:col>19</xdr:col>
      <xdr:colOff>187325</xdr:colOff>
      <xdr:row>60</xdr:row>
      <xdr:rowOff>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0457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63500</xdr:rowOff>
    </xdr:from>
    <xdr:to>
      <xdr:col>15</xdr:col>
      <xdr:colOff>98425</xdr:colOff>
      <xdr:row>58</xdr:row>
      <xdr:rowOff>101600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007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63500</xdr:rowOff>
    </xdr:from>
    <xdr:to>
      <xdr:col>11</xdr:col>
      <xdr:colOff>9525</xdr:colOff>
      <xdr:row>58</xdr:row>
      <xdr:rowOff>101600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007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69850</xdr:rowOff>
    </xdr:from>
    <xdr:to>
      <xdr:col>24</xdr:col>
      <xdr:colOff>76200</xdr:colOff>
      <xdr:row>60</xdr:row>
      <xdr:rowOff>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41927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120650</xdr:rowOff>
    </xdr:from>
    <xdr:to>
      <xdr:col>20</xdr:col>
      <xdr:colOff>38100</xdr:colOff>
      <xdr:row>60</xdr:row>
      <xdr:rowOff>50800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35577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322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50800</xdr:rowOff>
    </xdr:from>
    <xdr:to>
      <xdr:col>15</xdr:col>
      <xdr:colOff>149225</xdr:colOff>
      <xdr:row>58</xdr:row>
      <xdr:rowOff>152400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137177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12700</xdr:rowOff>
    </xdr:from>
    <xdr:to>
      <xdr:col>11</xdr:col>
      <xdr:colOff>60325</xdr:colOff>
      <xdr:row>58</xdr:row>
      <xdr:rowOff>114300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99077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50800</xdr:rowOff>
    </xdr:from>
    <xdr:to>
      <xdr:col>6</xdr:col>
      <xdr:colOff>171450</xdr:colOff>
      <xdr:row>58</xdr:row>
      <xdr:rowOff>152400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137177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その他に係る経常収支比率は前年度より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し、類似団体よりも</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ポイント高くなっている。</a:t>
          </a:r>
          <a:endParaRPr lang="ja-JP" altLang="ja-JP" sz="1400">
            <a:effectLst/>
          </a:endParaRPr>
        </a:p>
        <a:p>
          <a:r>
            <a:rPr kumimoji="1" lang="ja-JP" altLang="ja-JP" sz="1100">
              <a:solidFill>
                <a:schemeClr val="dk1"/>
              </a:solidFill>
              <a:effectLst/>
              <a:latin typeface="+mn-lt"/>
              <a:ea typeface="+mn-ea"/>
              <a:cs typeface="+mn-cs"/>
            </a:rPr>
            <a:t>被保険者数の増による後期高齢者医療特別会計繰出金の増加など、その他の会計への繰出金が増加していることなどから、今後も経営健全化を進めることにより繰出金の抑制に努める。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69850</xdr:rowOff>
    </xdr:from>
    <xdr:to>
      <xdr:col>82</xdr:col>
      <xdr:colOff>107950</xdr:colOff>
      <xdr:row>59</xdr:row>
      <xdr:rowOff>82550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1854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6350</xdr:rowOff>
    </xdr:from>
    <xdr:to>
      <xdr:col>78</xdr:col>
      <xdr:colOff>69850</xdr:colOff>
      <xdr:row>59</xdr:row>
      <xdr:rowOff>69850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1219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114300</xdr:rowOff>
    </xdr:from>
    <xdr:to>
      <xdr:col>73</xdr:col>
      <xdr:colOff>180975</xdr:colOff>
      <xdr:row>59</xdr:row>
      <xdr:rowOff>6350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584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114300</xdr:rowOff>
    </xdr:from>
    <xdr:to>
      <xdr:col>69</xdr:col>
      <xdr:colOff>92075</xdr:colOff>
      <xdr:row>59</xdr:row>
      <xdr:rowOff>31750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584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31750</xdr:rowOff>
    </xdr:from>
    <xdr:to>
      <xdr:col>82</xdr:col>
      <xdr:colOff>158750</xdr:colOff>
      <xdr:row>59</xdr:row>
      <xdr:rowOff>133350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3827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19050</xdr:rowOff>
    </xdr:from>
    <xdr:to>
      <xdr:col>78</xdr:col>
      <xdr:colOff>120650</xdr:colOff>
      <xdr:row>59</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105427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2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127000</xdr:rowOff>
    </xdr:from>
    <xdr:to>
      <xdr:col>74</xdr:col>
      <xdr:colOff>31750</xdr:colOff>
      <xdr:row>59</xdr:row>
      <xdr:rowOff>57150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41927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63500</xdr:rowOff>
    </xdr:from>
    <xdr:to>
      <xdr:col>69</xdr:col>
      <xdr:colOff>142875</xdr:colOff>
      <xdr:row>58</xdr:row>
      <xdr:rowOff>165100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149877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補助費等に係る経常収支比率は前年度より</a:t>
          </a:r>
          <a:r>
            <a:rPr lang="en-US" altLang="ja-JP" sz="1100" b="0" i="0" baseline="0">
              <a:solidFill>
                <a:schemeClr val="dk1"/>
              </a:solidFill>
              <a:effectLst/>
              <a:latin typeface="+mn-lt"/>
              <a:ea typeface="+mn-ea"/>
              <a:cs typeface="+mn-cs"/>
            </a:rPr>
            <a:t>0.5</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改善</a:t>
          </a:r>
          <a:r>
            <a:rPr lang="ja-JP" altLang="ja-JP" sz="1100" b="0" i="0" baseline="0">
              <a:solidFill>
                <a:schemeClr val="dk1"/>
              </a:solidFill>
              <a:effectLst/>
              <a:latin typeface="+mn-lt"/>
              <a:ea typeface="+mn-ea"/>
              <a:cs typeface="+mn-cs"/>
            </a:rPr>
            <a:t>し、類似団体よりも</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ポイント低くなっている。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今後も経営健全化を進めることにより下水道事業会計への繰出金の抑制に努めるとともに、各種補助金や負担金の見直しを進める。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170434</xdr:rowOff>
    </xdr:from>
    <xdr:to>
      <xdr:col>82</xdr:col>
      <xdr:colOff>107950</xdr:colOff>
      <xdr:row>34</xdr:row>
      <xdr:rowOff>44704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582828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26416</xdr:rowOff>
    </xdr:from>
    <xdr:to>
      <xdr:col>78</xdr:col>
      <xdr:colOff>69850</xdr:colOff>
      <xdr:row>34</xdr:row>
      <xdr:rowOff>44704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85571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133858</xdr:rowOff>
    </xdr:from>
    <xdr:to>
      <xdr:col>73</xdr:col>
      <xdr:colOff>180975</xdr:colOff>
      <xdr:row>34</xdr:row>
      <xdr:rowOff>26416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79170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133858</xdr:rowOff>
    </xdr:from>
    <xdr:to>
      <xdr:col>69</xdr:col>
      <xdr:colOff>92075</xdr:colOff>
      <xdr:row>34</xdr:row>
      <xdr:rowOff>35560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79170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119634</xdr:rowOff>
    </xdr:from>
    <xdr:to>
      <xdr:col>82</xdr:col>
      <xdr:colOff>158750</xdr:colOff>
      <xdr:row>34</xdr:row>
      <xdr:rowOff>49784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77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136161</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622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165354</xdr:rowOff>
    </xdr:from>
    <xdr:to>
      <xdr:col>78</xdr:col>
      <xdr:colOff>120650</xdr:colOff>
      <xdr:row>34</xdr:row>
      <xdr:rowOff>95504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82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105681</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592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147066</xdr:rowOff>
    </xdr:from>
    <xdr:to>
      <xdr:col>74</xdr:col>
      <xdr:colOff>31750</xdr:colOff>
      <xdr:row>34</xdr:row>
      <xdr:rowOff>77216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80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87393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573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83058</xdr:rowOff>
    </xdr:from>
    <xdr:to>
      <xdr:col>69</xdr:col>
      <xdr:colOff>142875</xdr:colOff>
      <xdr:row>34</xdr:row>
      <xdr:rowOff>13208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74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23385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50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96537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公債費に係る経常収支比率は前年度より</a:t>
          </a:r>
          <a:r>
            <a:rPr lang="en-US" altLang="ja-JP" sz="1100" b="0" i="0" baseline="0">
              <a:solidFill>
                <a:schemeClr val="dk1"/>
              </a:solidFill>
              <a:effectLst/>
              <a:latin typeface="+mn-lt"/>
              <a:ea typeface="+mn-ea"/>
              <a:cs typeface="+mn-cs"/>
            </a:rPr>
            <a:t>0.6</a:t>
          </a:r>
          <a:r>
            <a:rPr lang="ja-JP" altLang="ja-JP" sz="1100" b="0" i="0" baseline="0">
              <a:solidFill>
                <a:schemeClr val="dk1"/>
              </a:solidFill>
              <a:effectLst/>
              <a:latin typeface="+mn-lt"/>
              <a:ea typeface="+mn-ea"/>
              <a:cs typeface="+mn-cs"/>
            </a:rPr>
            <a:t>ポイント改善し、類似団体よりも</a:t>
          </a:r>
          <a:r>
            <a:rPr lang="en-US" altLang="ja-JP" sz="1100" b="0" i="0" baseline="0">
              <a:solidFill>
                <a:schemeClr val="dk1"/>
              </a:solidFill>
              <a:effectLst/>
              <a:latin typeface="+mn-lt"/>
              <a:ea typeface="+mn-ea"/>
              <a:cs typeface="+mn-cs"/>
            </a:rPr>
            <a:t>1.4</a:t>
          </a:r>
          <a:r>
            <a:rPr lang="ja-JP" altLang="ja-JP" sz="1100" b="0" i="0" baseline="0">
              <a:solidFill>
                <a:schemeClr val="dk1"/>
              </a:solidFill>
              <a:effectLst/>
              <a:latin typeface="+mn-lt"/>
              <a:ea typeface="+mn-ea"/>
              <a:cs typeface="+mn-cs"/>
            </a:rPr>
            <a:t>ポイント高くなっている。令和</a:t>
          </a:r>
          <a:r>
            <a:rPr lang="en-US" altLang="ja-JP" sz="1100" b="0" i="0" baseline="0">
              <a:solidFill>
                <a:schemeClr val="dk1"/>
              </a:solidFill>
              <a:effectLst/>
              <a:latin typeface="+mn-lt"/>
              <a:ea typeface="+mn-ea"/>
              <a:cs typeface="+mn-cs"/>
            </a:rPr>
            <a:t>4</a:t>
          </a:r>
          <a:r>
            <a:rPr lang="ja-JP" altLang="ja-JP" sz="1100" b="0" i="0" baseline="0">
              <a:solidFill>
                <a:schemeClr val="dk1"/>
              </a:solidFill>
              <a:effectLst/>
              <a:latin typeface="+mn-lt"/>
              <a:ea typeface="+mn-ea"/>
              <a:cs typeface="+mn-cs"/>
            </a:rPr>
            <a:t>年度に借入を行った臨時財政対策債の償還が開始したものの、償還完了した臨時財政対策債などの減が大きかったことが要因である。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今後もプライマリーバランスに留意しながら、地方債の新規発行の抑制に努め公債費の削減を図る。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130811</xdr:rowOff>
    </xdr:from>
    <xdr:to>
      <xdr:col>24</xdr:col>
      <xdr:colOff>25400</xdr:colOff>
      <xdr:row>78</xdr:row>
      <xdr:rowOff>5080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332461"/>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5080</xdr:rowOff>
    </xdr:from>
    <xdr:to>
      <xdr:col>19</xdr:col>
      <xdr:colOff>187325</xdr:colOff>
      <xdr:row>78</xdr:row>
      <xdr:rowOff>58420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3781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20320</xdr:rowOff>
    </xdr:from>
    <xdr:to>
      <xdr:col>15</xdr:col>
      <xdr:colOff>98425</xdr:colOff>
      <xdr:row>78</xdr:row>
      <xdr:rowOff>58420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3934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20320</xdr:rowOff>
    </xdr:from>
    <xdr:to>
      <xdr:col>11</xdr:col>
      <xdr:colOff>9525</xdr:colOff>
      <xdr:row>78</xdr:row>
      <xdr:rowOff>96520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3934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12716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80011</xdr:rowOff>
    </xdr:from>
    <xdr:to>
      <xdr:col>24</xdr:col>
      <xdr:colOff>76200</xdr:colOff>
      <xdr:row>78</xdr:row>
      <xdr:rowOff>10161</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52088</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125730</xdr:rowOff>
    </xdr:from>
    <xdr:to>
      <xdr:col>20</xdr:col>
      <xdr:colOff>38100</xdr:colOff>
      <xdr:row>78</xdr:row>
      <xdr:rowOff>55880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40657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413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7620</xdr:rowOff>
    </xdr:from>
    <xdr:to>
      <xdr:col>15</xdr:col>
      <xdr:colOff>149225</xdr:colOff>
      <xdr:row>78</xdr:row>
      <xdr:rowOff>109220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93997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140970</xdr:rowOff>
    </xdr:from>
    <xdr:to>
      <xdr:col>11</xdr:col>
      <xdr:colOff>60325</xdr:colOff>
      <xdr:row>78</xdr:row>
      <xdr:rowOff>71120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55897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42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45720</xdr:rowOff>
    </xdr:from>
    <xdr:to>
      <xdr:col>6</xdr:col>
      <xdr:colOff>171450</xdr:colOff>
      <xdr:row>78</xdr:row>
      <xdr:rowOff>147320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132097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その他に係る経常収支比率は前年度より</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悪化</a:t>
          </a:r>
          <a:r>
            <a:rPr kumimoji="1" lang="ja-JP" altLang="ja-JP" sz="1100">
              <a:solidFill>
                <a:schemeClr val="dk1"/>
              </a:solidFill>
              <a:effectLst/>
              <a:latin typeface="+mn-lt"/>
              <a:ea typeface="+mn-ea"/>
              <a:cs typeface="+mn-cs"/>
            </a:rPr>
            <a:t>し、類似団体よりも</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ポイント高くなっている。要因は、</a:t>
          </a:r>
          <a:r>
            <a:rPr lang="ja-JP" altLang="ja-JP" sz="1100" b="0" i="0" baseline="0">
              <a:solidFill>
                <a:schemeClr val="dk1"/>
              </a:solidFill>
              <a:effectLst/>
              <a:latin typeface="+mn-lt"/>
              <a:ea typeface="+mn-ea"/>
              <a:cs typeface="+mn-cs"/>
            </a:rPr>
            <a:t>人件費増等による私立保育所給付費等の増額に</a:t>
          </a:r>
          <a:r>
            <a:rPr kumimoji="1" lang="ja-JP" altLang="ja-JP" sz="1100">
              <a:solidFill>
                <a:schemeClr val="dk1"/>
              </a:solidFill>
              <a:effectLst/>
              <a:latin typeface="+mn-lt"/>
              <a:ea typeface="+mn-ea"/>
              <a:cs typeface="+mn-cs"/>
            </a:rPr>
            <a:t>伴う扶助費の増加や、被保険者数の増による後期高齢者医療特別会計繰出金などの繰出金が増加したことなどが挙げられる。</a:t>
          </a:r>
          <a:r>
            <a:rPr kumimoji="1" lang="ja-JP" altLang="en-US" sz="110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104139</xdr:rowOff>
    </xdr:from>
    <xdr:to>
      <xdr:col>82</xdr:col>
      <xdr:colOff>107950</xdr:colOff>
      <xdr:row>77</xdr:row>
      <xdr:rowOff>115570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305789"/>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165100</xdr:rowOff>
    </xdr:from>
    <xdr:to>
      <xdr:col>78</xdr:col>
      <xdr:colOff>69850</xdr:colOff>
      <xdr:row>77</xdr:row>
      <xdr:rowOff>104139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195300"/>
          <a:ext cx="889000" cy="11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43180</xdr:rowOff>
    </xdr:from>
    <xdr:to>
      <xdr:col>73</xdr:col>
      <xdr:colOff>180975</xdr:colOff>
      <xdr:row>76</xdr:row>
      <xdr:rowOff>165100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0733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5097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43180</xdr:rowOff>
    </xdr:from>
    <xdr:to>
      <xdr:col>69</xdr:col>
      <xdr:colOff>92075</xdr:colOff>
      <xdr:row>77</xdr:row>
      <xdr:rowOff>1270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0733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36847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53339</xdr:rowOff>
    </xdr:from>
    <xdr:to>
      <xdr:col>78</xdr:col>
      <xdr:colOff>120650</xdr:colOff>
      <xdr:row>77</xdr:row>
      <xdr:rowOff>154939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139716</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341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114300</xdr:rowOff>
    </xdr:from>
    <xdr:to>
      <xdr:col>74</xdr:col>
      <xdr:colOff>31750</xdr:colOff>
      <xdr:row>77</xdr:row>
      <xdr:rowOff>44450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29227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163830</xdr:rowOff>
    </xdr:from>
    <xdr:to>
      <xdr:col>69</xdr:col>
      <xdr:colOff>142875</xdr:colOff>
      <xdr:row>76</xdr:row>
      <xdr:rowOff>93980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78757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10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121920</xdr:rowOff>
    </xdr:from>
    <xdr:to>
      <xdr:col>65</xdr:col>
      <xdr:colOff>53975</xdr:colOff>
      <xdr:row>77</xdr:row>
      <xdr:rowOff>52070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36847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大分県大分市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81928</xdr:rowOff>
    </xdr:from>
    <xdr:to>
      <xdr:col>29</xdr:col>
      <xdr:colOff>127000</xdr:colOff>
      <xdr:row>17</xdr:row>
      <xdr:rowOff>101702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72753"/>
          <a:ext cx="647700" cy="1912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101702</xdr:rowOff>
    </xdr:from>
    <xdr:to>
      <xdr:col>26</xdr:col>
      <xdr:colOff>50800</xdr:colOff>
      <xdr:row>18</xdr:row>
      <xdr:rowOff>6909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63977"/>
          <a:ext cx="698500" cy="766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6909</xdr:rowOff>
    </xdr:from>
    <xdr:to>
      <xdr:col>22</xdr:col>
      <xdr:colOff>114300</xdr:colOff>
      <xdr:row>18</xdr:row>
      <xdr:rowOff>27292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40634"/>
          <a:ext cx="698500" cy="203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27292</xdr:rowOff>
    </xdr:from>
    <xdr:to>
      <xdr:col>18</xdr:col>
      <xdr:colOff>177800</xdr:colOff>
      <xdr:row>18</xdr:row>
      <xdr:rowOff>50267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61017"/>
          <a:ext cx="698500" cy="229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117111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31128</xdr:rowOff>
    </xdr:from>
    <xdr:to>
      <xdr:col>29</xdr:col>
      <xdr:colOff>177800</xdr:colOff>
      <xdr:row>16</xdr:row>
      <xdr:rowOff>132728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219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3205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94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50902</xdr:rowOff>
    </xdr:from>
    <xdr:to>
      <xdr:col>26</xdr:col>
      <xdr:colOff>101600</xdr:colOff>
      <xdr:row>17</xdr:row>
      <xdr:rowOff>152502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131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137279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99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127559</xdr:rowOff>
    </xdr:from>
    <xdr:to>
      <xdr:col>22</xdr:col>
      <xdr:colOff>165100</xdr:colOff>
      <xdr:row>18</xdr:row>
      <xdr:rowOff>57709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898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42486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76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147942</xdr:rowOff>
    </xdr:from>
    <xdr:to>
      <xdr:col>19</xdr:col>
      <xdr:colOff>38100</xdr:colOff>
      <xdr:row>18</xdr:row>
      <xdr:rowOff>78092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102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62869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96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170917</xdr:rowOff>
    </xdr:from>
    <xdr:to>
      <xdr:col>15</xdr:col>
      <xdr:colOff>101600</xdr:colOff>
      <xdr:row>18</xdr:row>
      <xdr:rowOff>101067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331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85844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19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117361</xdr:rowOff>
    </xdr:from>
    <xdr:to>
      <xdr:col>29</xdr:col>
      <xdr:colOff>127000</xdr:colOff>
      <xdr:row>35</xdr:row>
      <xdr:rowOff>140183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727711"/>
          <a:ext cx="647700" cy="228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102137</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124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67259</xdr:rowOff>
    </xdr:from>
    <xdr:to>
      <xdr:col>26</xdr:col>
      <xdr:colOff>50800</xdr:colOff>
      <xdr:row>35</xdr:row>
      <xdr:rowOff>140183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677609"/>
          <a:ext cx="698500" cy="729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192333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0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67259</xdr:rowOff>
    </xdr:from>
    <xdr:to>
      <xdr:col>22</xdr:col>
      <xdr:colOff>114300</xdr:colOff>
      <xdr:row>35</xdr:row>
      <xdr:rowOff>178206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677609"/>
          <a:ext cx="698500" cy="1109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191685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0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178206</xdr:rowOff>
    </xdr:from>
    <xdr:to>
      <xdr:col>18</xdr:col>
      <xdr:colOff>177800</xdr:colOff>
      <xdr:row>35</xdr:row>
      <xdr:rowOff>179692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788556"/>
          <a:ext cx="698500" cy="14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215955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66561</xdr:rowOff>
    </xdr:from>
    <xdr:to>
      <xdr:col>29</xdr:col>
      <xdr:colOff>177800</xdr:colOff>
      <xdr:row>35</xdr:row>
      <xdr:rowOff>168161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769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254538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21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89383</xdr:rowOff>
    </xdr:from>
    <xdr:to>
      <xdr:col>26</xdr:col>
      <xdr:colOff>101600</xdr:colOff>
      <xdr:row>35</xdr:row>
      <xdr:rowOff>190983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997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201160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68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16459</xdr:rowOff>
    </xdr:from>
    <xdr:to>
      <xdr:col>22</xdr:col>
      <xdr:colOff>165100</xdr:colOff>
      <xdr:row>35</xdr:row>
      <xdr:rowOff>118059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6268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128236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95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127406</xdr:rowOff>
    </xdr:from>
    <xdr:to>
      <xdr:col>19</xdr:col>
      <xdr:colOff>38100</xdr:colOff>
      <xdr:row>35</xdr:row>
      <xdr:rowOff>229006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377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213783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824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128892</xdr:rowOff>
    </xdr:from>
    <xdr:to>
      <xdr:col>15</xdr:col>
      <xdr:colOff>101600</xdr:colOff>
      <xdr:row>35</xdr:row>
      <xdr:rowOff>230492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392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240669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508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大分県大分市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472,898
468,046
502.39
227,021,241
220,926,921
5,226,170
108,322,480
165,166,604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45.7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153743</xdr:rowOff>
    </xdr:from>
    <xdr:to>
      <xdr:col>24</xdr:col>
      <xdr:colOff>63500</xdr:colOff>
      <xdr:row>37</xdr:row>
      <xdr:rowOff>7341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54493"/>
          <a:ext cx="838200" cy="196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7341</xdr:rowOff>
    </xdr:from>
    <xdr:to>
      <xdr:col>19</xdr:col>
      <xdr:colOff>177800</xdr:colOff>
      <xdr:row>37</xdr:row>
      <xdr:rowOff>34544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50991"/>
          <a:ext cx="889000" cy="2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31278</xdr:rowOff>
    </xdr:from>
    <xdr:to>
      <xdr:col>15</xdr:col>
      <xdr:colOff>50800</xdr:colOff>
      <xdr:row>37</xdr:row>
      <xdr:rowOff>34544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37492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65915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31278</xdr:rowOff>
    </xdr:from>
    <xdr:to>
      <xdr:col>10</xdr:col>
      <xdr:colOff>114300</xdr:colOff>
      <xdr:row>37</xdr:row>
      <xdr:rowOff>109851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74928"/>
          <a:ext cx="889000" cy="7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86424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108566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102943</xdr:rowOff>
    </xdr:from>
    <xdr:to>
      <xdr:col>24</xdr:col>
      <xdr:colOff>114300</xdr:colOff>
      <xdr:row>36</xdr:row>
      <xdr:rowOff>33093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03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125820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5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127991</xdr:rowOff>
    </xdr:from>
    <xdr:to>
      <xdr:col>20</xdr:col>
      <xdr:colOff>38100</xdr:colOff>
      <xdr:row>37</xdr:row>
      <xdr:rowOff>58141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0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74668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75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155194</xdr:rowOff>
    </xdr:from>
    <xdr:to>
      <xdr:col>15</xdr:col>
      <xdr:colOff>101600</xdr:colOff>
      <xdr:row>37</xdr:row>
      <xdr:rowOff>85344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2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76471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20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151928</xdr:rowOff>
    </xdr:from>
    <xdr:to>
      <xdr:col>10</xdr:col>
      <xdr:colOff>165100</xdr:colOff>
      <xdr:row>37</xdr:row>
      <xdr:rowOff>82078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2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73205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16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59051</xdr:rowOff>
    </xdr:from>
    <xdr:to>
      <xdr:col>6</xdr:col>
      <xdr:colOff>38100</xdr:colOff>
      <xdr:row>37</xdr:row>
      <xdr:rowOff>160651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0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151778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95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51146</xdr:rowOff>
    </xdr:from>
    <xdr:to>
      <xdr:col>24</xdr:col>
      <xdr:colOff>63500</xdr:colOff>
      <xdr:row>57</xdr:row>
      <xdr:rowOff>101238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823796"/>
          <a:ext cx="838200" cy="50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128122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386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22828</xdr:rowOff>
    </xdr:from>
    <xdr:to>
      <xdr:col>19</xdr:col>
      <xdr:colOff>177800</xdr:colOff>
      <xdr:row>57</xdr:row>
      <xdr:rowOff>101238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624028"/>
          <a:ext cx="889000" cy="249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123417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38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22828</xdr:rowOff>
    </xdr:from>
    <xdr:to>
      <xdr:col>15</xdr:col>
      <xdr:colOff>50800</xdr:colOff>
      <xdr:row>57</xdr:row>
      <xdr:rowOff>79321</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624028"/>
          <a:ext cx="889000" cy="227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145848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23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79321</xdr:rowOff>
    </xdr:from>
    <xdr:to>
      <xdr:col>10</xdr:col>
      <xdr:colOff>114300</xdr:colOff>
      <xdr:row>58</xdr:row>
      <xdr:rowOff>60233</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851971"/>
          <a:ext cx="889000" cy="15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96499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3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129017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55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346</xdr:rowOff>
    </xdr:from>
    <xdr:to>
      <xdr:col>24</xdr:col>
      <xdr:colOff>114300</xdr:colOff>
      <xdr:row>57</xdr:row>
      <xdr:rowOff>101946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77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150223</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751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50438</xdr:rowOff>
    </xdr:from>
    <xdr:to>
      <xdr:col>20</xdr:col>
      <xdr:colOff>38100</xdr:colOff>
      <xdr:row>57</xdr:row>
      <xdr:rowOff>152038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82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143165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9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143478</xdr:rowOff>
    </xdr:from>
    <xdr:to>
      <xdr:col>15</xdr:col>
      <xdr:colOff>101600</xdr:colOff>
      <xdr:row>56</xdr:row>
      <xdr:rowOff>73628</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5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64755</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665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28521</xdr:rowOff>
    </xdr:from>
    <xdr:to>
      <xdr:col>10</xdr:col>
      <xdr:colOff>165100</xdr:colOff>
      <xdr:row>57</xdr:row>
      <xdr:rowOff>130121</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80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121248</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89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9433</xdr:rowOff>
    </xdr:from>
    <xdr:to>
      <xdr:col>6</xdr:col>
      <xdr:colOff>38100</xdr:colOff>
      <xdr:row>58</xdr:row>
      <xdr:rowOff>111033</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95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102160</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10046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2539</xdr:rowOff>
    </xdr:from>
    <xdr:to>
      <xdr:col>24</xdr:col>
      <xdr:colOff>63500</xdr:colOff>
      <xdr:row>77</xdr:row>
      <xdr:rowOff>25857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204189"/>
          <a:ext cx="838200" cy="2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96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15753</xdr:rowOff>
    </xdr:from>
    <xdr:to>
      <xdr:col>19</xdr:col>
      <xdr:colOff>177800</xdr:colOff>
      <xdr:row>77</xdr:row>
      <xdr:rowOff>25857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217403"/>
          <a:ext cx="889000" cy="1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131472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33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15753</xdr:rowOff>
    </xdr:from>
    <xdr:to>
      <xdr:col>15</xdr:col>
      <xdr:colOff>50800</xdr:colOff>
      <xdr:row>77</xdr:row>
      <xdr:rowOff>18999</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217403"/>
          <a:ext cx="889000" cy="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127632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32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18999</xdr:rowOff>
    </xdr:from>
    <xdr:to>
      <xdr:col>10</xdr:col>
      <xdr:colOff>114300</xdr:colOff>
      <xdr:row>77</xdr:row>
      <xdr:rowOff>22292</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220649"/>
          <a:ext cx="889000" cy="3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120820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32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128638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33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123189</xdr:rowOff>
    </xdr:from>
    <xdr:to>
      <xdr:col>24</xdr:col>
      <xdr:colOff>114300</xdr:colOff>
      <xdr:row>77</xdr:row>
      <xdr:rowOff>53339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15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146066</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00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146507</xdr:rowOff>
    </xdr:from>
    <xdr:to>
      <xdr:col>20</xdr:col>
      <xdr:colOff>38100</xdr:colOff>
      <xdr:row>77</xdr:row>
      <xdr:rowOff>76657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176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93184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951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136403</xdr:rowOff>
    </xdr:from>
    <xdr:to>
      <xdr:col>15</xdr:col>
      <xdr:colOff>101600</xdr:colOff>
      <xdr:row>77</xdr:row>
      <xdr:rowOff>66553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16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83080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2941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139649</xdr:rowOff>
    </xdr:from>
    <xdr:to>
      <xdr:col>10</xdr:col>
      <xdr:colOff>165100</xdr:colOff>
      <xdr:row>77</xdr:row>
      <xdr:rowOff>69799</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16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86326</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2945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142942</xdr:rowOff>
    </xdr:from>
    <xdr:to>
      <xdr:col>6</xdr:col>
      <xdr:colOff>38100</xdr:colOff>
      <xdr:row>77</xdr:row>
      <xdr:rowOff>73092</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173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89618</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2948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8102</xdr:rowOff>
    </xdr:from>
    <xdr:to>
      <xdr:col>24</xdr:col>
      <xdr:colOff>63500</xdr:colOff>
      <xdr:row>95</xdr:row>
      <xdr:rowOff>120955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295852"/>
          <a:ext cx="838200" cy="112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78081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365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120955</xdr:rowOff>
    </xdr:from>
    <xdr:to>
      <xdr:col>19</xdr:col>
      <xdr:colOff>177800</xdr:colOff>
      <xdr:row>96</xdr:row>
      <xdr:rowOff>92739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408705"/>
          <a:ext cx="889000" cy="143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98057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557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102177</xdr:rowOff>
    </xdr:from>
    <xdr:to>
      <xdr:col>15</xdr:col>
      <xdr:colOff>50800</xdr:colOff>
      <xdr:row>96</xdr:row>
      <xdr:rowOff>92739</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389927"/>
          <a:ext cx="889000" cy="16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12082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642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102177</xdr:rowOff>
    </xdr:from>
    <xdr:to>
      <xdr:col>10</xdr:col>
      <xdr:colOff>114300</xdr:colOff>
      <xdr:row>97</xdr:row>
      <xdr:rowOff>73907</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389927"/>
          <a:ext cx="889000" cy="3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74827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53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7216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80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128752</xdr:rowOff>
    </xdr:from>
    <xdr:to>
      <xdr:col>24</xdr:col>
      <xdr:colOff>114300</xdr:colOff>
      <xdr:row>95</xdr:row>
      <xdr:rowOff>58902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24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151629</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096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70155</xdr:rowOff>
    </xdr:from>
    <xdr:to>
      <xdr:col>20</xdr:col>
      <xdr:colOff>38100</xdr:colOff>
      <xdr:row>96</xdr:row>
      <xdr:rowOff>305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35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16832</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133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41939</xdr:rowOff>
    </xdr:from>
    <xdr:to>
      <xdr:col>15</xdr:col>
      <xdr:colOff>101600</xdr:colOff>
      <xdr:row>96</xdr:row>
      <xdr:rowOff>143539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50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160066</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276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51377</xdr:rowOff>
    </xdr:from>
    <xdr:to>
      <xdr:col>10</xdr:col>
      <xdr:colOff>165100</xdr:colOff>
      <xdr:row>95</xdr:row>
      <xdr:rowOff>152977</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33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169504</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114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23107</xdr:rowOff>
    </xdr:from>
    <xdr:to>
      <xdr:col>6</xdr:col>
      <xdr:colOff>38100</xdr:colOff>
      <xdr:row>97</xdr:row>
      <xdr:rowOff>124707</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65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141234</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42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88276</xdr:rowOff>
    </xdr:from>
    <xdr:to>
      <xdr:col>55</xdr:col>
      <xdr:colOff>0</xdr:colOff>
      <xdr:row>38</xdr:row>
      <xdr:rowOff>2584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9639300" y="6431926"/>
          <a:ext cx="838200" cy="85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81157</xdr:rowOff>
    </xdr:from>
    <xdr:to>
      <xdr:col>50</xdr:col>
      <xdr:colOff>114300</xdr:colOff>
      <xdr:row>37</xdr:row>
      <xdr:rowOff>88276</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424807"/>
          <a:ext cx="889000" cy="7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81157</xdr:rowOff>
    </xdr:from>
    <xdr:to>
      <xdr:col>45</xdr:col>
      <xdr:colOff>177800</xdr:colOff>
      <xdr:row>37</xdr:row>
      <xdr:rowOff>165967</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424807"/>
          <a:ext cx="889000" cy="84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76302</xdr:rowOff>
    </xdr:from>
    <xdr:to>
      <xdr:col>41</xdr:col>
      <xdr:colOff>50800</xdr:colOff>
      <xdr:row>37</xdr:row>
      <xdr:rowOff>165967</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391252"/>
          <a:ext cx="889000" cy="1118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123234</xdr:rowOff>
    </xdr:from>
    <xdr:to>
      <xdr:col>55</xdr:col>
      <xdr:colOff>50800</xdr:colOff>
      <xdr:row>38</xdr:row>
      <xdr:rowOff>53384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46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38161</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38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37476</xdr:rowOff>
    </xdr:from>
    <xdr:to>
      <xdr:col>50</xdr:col>
      <xdr:colOff>165100</xdr:colOff>
      <xdr:row>37</xdr:row>
      <xdr:rowOff>139076</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381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130203</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47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30357</xdr:rowOff>
    </xdr:from>
    <xdr:to>
      <xdr:col>46</xdr:col>
      <xdr:colOff>38100</xdr:colOff>
      <xdr:row>37</xdr:row>
      <xdr:rowOff>131957</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37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123084</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466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115167</xdr:rowOff>
    </xdr:from>
    <xdr:to>
      <xdr:col>41</xdr:col>
      <xdr:colOff>101600</xdr:colOff>
      <xdr:row>38</xdr:row>
      <xdr:rowOff>45317</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45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36444</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551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25502</xdr:rowOff>
    </xdr:from>
    <xdr:to>
      <xdr:col>36</xdr:col>
      <xdr:colOff>165100</xdr:colOff>
      <xdr:row>31</xdr:row>
      <xdr:rowOff>127102</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340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118229</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5433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78530</xdr:rowOff>
    </xdr:from>
    <xdr:to>
      <xdr:col>55</xdr:col>
      <xdr:colOff>0</xdr:colOff>
      <xdr:row>55</xdr:row>
      <xdr:rowOff>16046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9639300" y="9336830"/>
          <a:ext cx="838200" cy="10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78530</xdr:rowOff>
    </xdr:from>
    <xdr:to>
      <xdr:col>50</xdr:col>
      <xdr:colOff>114300</xdr:colOff>
      <xdr:row>55</xdr:row>
      <xdr:rowOff>120364</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8750300" y="9336830"/>
          <a:ext cx="889000" cy="21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59955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66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120364</xdr:rowOff>
    </xdr:from>
    <xdr:to>
      <xdr:col>45</xdr:col>
      <xdr:colOff>177800</xdr:colOff>
      <xdr:row>56</xdr:row>
      <xdr:rowOff>148749</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550114"/>
          <a:ext cx="889000" cy="199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77881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67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40525</xdr:rowOff>
    </xdr:from>
    <xdr:to>
      <xdr:col>41</xdr:col>
      <xdr:colOff>50800</xdr:colOff>
      <xdr:row>56</xdr:row>
      <xdr:rowOff>148749</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9641725"/>
          <a:ext cx="889000" cy="108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136696</xdr:rowOff>
    </xdr:from>
    <xdr:to>
      <xdr:col>55</xdr:col>
      <xdr:colOff>50800</xdr:colOff>
      <xdr:row>55</xdr:row>
      <xdr:rowOff>66846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39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159573</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246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27730</xdr:rowOff>
    </xdr:from>
    <xdr:to>
      <xdr:col>50</xdr:col>
      <xdr:colOff>165100</xdr:colOff>
      <xdr:row>54</xdr:row>
      <xdr:rowOff>129330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28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145857</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06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69564</xdr:rowOff>
    </xdr:from>
    <xdr:to>
      <xdr:col>46</xdr:col>
      <xdr:colOff>38100</xdr:colOff>
      <xdr:row>55</xdr:row>
      <xdr:rowOff>171164</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499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16241</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274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97949</xdr:rowOff>
    </xdr:from>
    <xdr:to>
      <xdr:col>41</xdr:col>
      <xdr:colOff>101600</xdr:colOff>
      <xdr:row>57</xdr:row>
      <xdr:rowOff>28099</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69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19226</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791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161175</xdr:rowOff>
    </xdr:from>
    <xdr:to>
      <xdr:col>36</xdr:col>
      <xdr:colOff>165100</xdr:colOff>
      <xdr:row>56</xdr:row>
      <xdr:rowOff>91325</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59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82452</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68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21399</xdr:rowOff>
    </xdr:from>
    <xdr:to>
      <xdr:col>55</xdr:col>
      <xdr:colOff>0</xdr:colOff>
      <xdr:row>75</xdr:row>
      <xdr:rowOff>25286</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9639300" y="12365799"/>
          <a:ext cx="838200" cy="51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122114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152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21399</xdr:rowOff>
    </xdr:from>
    <xdr:to>
      <xdr:col>50</xdr:col>
      <xdr:colOff>114300</xdr:colOff>
      <xdr:row>76</xdr:row>
      <xdr:rowOff>71386</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8750300" y="12365799"/>
          <a:ext cx="889000" cy="735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22293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22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71386</xdr:rowOff>
    </xdr:from>
    <xdr:to>
      <xdr:col>45</xdr:col>
      <xdr:colOff>177800</xdr:colOff>
      <xdr:row>76</xdr:row>
      <xdr:rowOff>137261</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7861300" y="13101586"/>
          <a:ext cx="889000" cy="6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126877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15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137261</xdr:rowOff>
    </xdr:from>
    <xdr:to>
      <xdr:col>41</xdr:col>
      <xdr:colOff>50800</xdr:colOff>
      <xdr:row>76</xdr:row>
      <xdr:rowOff>167666</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flipV="1">
          <a:off x="6972300" y="13167461"/>
          <a:ext cx="889000" cy="30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145936</xdr:rowOff>
    </xdr:from>
    <xdr:to>
      <xdr:col>55</xdr:col>
      <xdr:colOff>50800</xdr:colOff>
      <xdr:row>75</xdr:row>
      <xdr:rowOff>76086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2833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168813</xdr:rowOff>
    </xdr:from>
    <xdr:ext cx="534377"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268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142049</xdr:rowOff>
    </xdr:from>
    <xdr:to>
      <xdr:col>50</xdr:col>
      <xdr:colOff>165100</xdr:colOff>
      <xdr:row>72</xdr:row>
      <xdr:rowOff>72199</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231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88726</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372111" y="1209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20586</xdr:rowOff>
    </xdr:from>
    <xdr:to>
      <xdr:col>46</xdr:col>
      <xdr:colOff>38100</xdr:colOff>
      <xdr:row>76</xdr:row>
      <xdr:rowOff>122186</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0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138713</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483111" y="1282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86461</xdr:rowOff>
    </xdr:from>
    <xdr:to>
      <xdr:col>41</xdr:col>
      <xdr:colOff>101600</xdr:colOff>
      <xdr:row>77</xdr:row>
      <xdr:rowOff>16611</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11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7738</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594111" y="1320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116866</xdr:rowOff>
    </xdr:from>
    <xdr:to>
      <xdr:col>36</xdr:col>
      <xdr:colOff>165100</xdr:colOff>
      <xdr:row>77</xdr:row>
      <xdr:rowOff>47016</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14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38143</xdr:rowOff>
    </xdr:from>
    <xdr:ext cx="534377"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05111" y="13239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144120</xdr:rowOff>
    </xdr:from>
    <xdr:to>
      <xdr:col>55</xdr:col>
      <xdr:colOff>0</xdr:colOff>
      <xdr:row>96</xdr:row>
      <xdr:rowOff>140005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431870"/>
          <a:ext cx="838200" cy="167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169342</xdr:rowOff>
    </xdr:from>
    <xdr:to>
      <xdr:col>50</xdr:col>
      <xdr:colOff>114300</xdr:colOff>
      <xdr:row>96</xdr:row>
      <xdr:rowOff>140005</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6457092"/>
          <a:ext cx="889000" cy="14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169342</xdr:rowOff>
    </xdr:from>
    <xdr:to>
      <xdr:col>45</xdr:col>
      <xdr:colOff>177800</xdr:colOff>
      <xdr:row>96</xdr:row>
      <xdr:rowOff>132917</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457092"/>
          <a:ext cx="889000" cy="135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97178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55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163912</xdr:rowOff>
    </xdr:from>
    <xdr:to>
      <xdr:col>41</xdr:col>
      <xdr:colOff>50800</xdr:colOff>
      <xdr:row>96</xdr:row>
      <xdr:rowOff>132917</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451662"/>
          <a:ext cx="889000" cy="140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74985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5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93320</xdr:rowOff>
    </xdr:from>
    <xdr:to>
      <xdr:col>55</xdr:col>
      <xdr:colOff>50800</xdr:colOff>
      <xdr:row>96</xdr:row>
      <xdr:rowOff>23470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38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71747</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359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89205</xdr:rowOff>
    </xdr:from>
    <xdr:to>
      <xdr:col>50</xdr:col>
      <xdr:colOff>165100</xdr:colOff>
      <xdr:row>97</xdr:row>
      <xdr:rowOff>19355</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54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10482</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64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118542</xdr:rowOff>
    </xdr:from>
    <xdr:to>
      <xdr:col>46</xdr:col>
      <xdr:colOff>38100</xdr:colOff>
      <xdr:row>96</xdr:row>
      <xdr:rowOff>48692</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40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65219</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18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82117</xdr:rowOff>
    </xdr:from>
    <xdr:to>
      <xdr:col>41</xdr:col>
      <xdr:colOff>101600</xdr:colOff>
      <xdr:row>97</xdr:row>
      <xdr:rowOff>12267</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54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3394</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63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113112</xdr:rowOff>
    </xdr:from>
    <xdr:to>
      <xdr:col>36</xdr:col>
      <xdr:colOff>165100</xdr:colOff>
      <xdr:row>96</xdr:row>
      <xdr:rowOff>43262</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40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59789</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176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20393</xdr:rowOff>
    </xdr:from>
    <xdr:to>
      <xdr:col>85</xdr:col>
      <xdr:colOff>127000</xdr:colOff>
      <xdr:row>39</xdr:row>
      <xdr:rowOff>45974</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5481300" y="6706943"/>
          <a:ext cx="838200" cy="2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8200</xdr:rowOff>
    </xdr:from>
    <xdr:to>
      <xdr:col>81</xdr:col>
      <xdr:colOff>50800</xdr:colOff>
      <xdr:row>39</xdr:row>
      <xdr:rowOff>45974</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6694750"/>
          <a:ext cx="889000" cy="3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8200</xdr:rowOff>
    </xdr:from>
    <xdr:to>
      <xdr:col>76</xdr:col>
      <xdr:colOff>114300</xdr:colOff>
      <xdr:row>39</xdr:row>
      <xdr:rowOff>62630</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3703300" y="6694750"/>
          <a:ext cx="8890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56768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743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28557</xdr:rowOff>
    </xdr:from>
    <xdr:to>
      <xdr:col>71</xdr:col>
      <xdr:colOff>177800</xdr:colOff>
      <xdr:row>39</xdr:row>
      <xdr:rowOff>62630</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715107"/>
          <a:ext cx="889000" cy="34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141043</xdr:rowOff>
    </xdr:from>
    <xdr:to>
      <xdr:col>85</xdr:col>
      <xdr:colOff>177800</xdr:colOff>
      <xdr:row>39</xdr:row>
      <xdr:rowOff>71193</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65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83438</xdr:rowOff>
    </xdr:from>
    <xdr:ext cx="378565"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5985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166624</xdr:rowOff>
    </xdr:from>
    <xdr:to>
      <xdr:col>81</xdr:col>
      <xdr:colOff>101600</xdr:colOff>
      <xdr:row>39</xdr:row>
      <xdr:rowOff>96774</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681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87901</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292017" y="67744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128850</xdr:rowOff>
    </xdr:from>
    <xdr:to>
      <xdr:col>76</xdr:col>
      <xdr:colOff>165100</xdr:colOff>
      <xdr:row>39</xdr:row>
      <xdr:rowOff>59000</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64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75528</xdr:rowOff>
    </xdr:from>
    <xdr:ext cx="378565"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03017" y="64191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11830</xdr:rowOff>
    </xdr:from>
    <xdr:to>
      <xdr:col>72</xdr:col>
      <xdr:colOff>38100</xdr:colOff>
      <xdr:row>39</xdr:row>
      <xdr:rowOff>113430</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6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104557</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14017" y="6791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149207</xdr:rowOff>
    </xdr:from>
    <xdr:to>
      <xdr:col>67</xdr:col>
      <xdr:colOff>101600</xdr:colOff>
      <xdr:row>39</xdr:row>
      <xdr:rowOff>79357</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664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70484</xdr:rowOff>
    </xdr:from>
    <xdr:ext cx="378565"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25017" y="67570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48078</xdr:rowOff>
    </xdr:from>
    <xdr:to>
      <xdr:col>85</xdr:col>
      <xdr:colOff>127000</xdr:colOff>
      <xdr:row>76</xdr:row>
      <xdr:rowOff>49129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3078278"/>
          <a:ext cx="8382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16623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304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23709</xdr:rowOff>
    </xdr:from>
    <xdr:to>
      <xdr:col>81</xdr:col>
      <xdr:colOff>50800</xdr:colOff>
      <xdr:row>76</xdr:row>
      <xdr:rowOff>48078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3053909"/>
          <a:ext cx="889000" cy="2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23709</xdr:rowOff>
    </xdr:from>
    <xdr:to>
      <xdr:col>76</xdr:col>
      <xdr:colOff>114300</xdr:colOff>
      <xdr:row>76</xdr:row>
      <xdr:rowOff>28304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053909"/>
          <a:ext cx="889000" cy="4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28304</xdr:rowOff>
    </xdr:from>
    <xdr:to>
      <xdr:col>71</xdr:col>
      <xdr:colOff>177800</xdr:colOff>
      <xdr:row>76</xdr:row>
      <xdr:rowOff>36945</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058504"/>
          <a:ext cx="889000" cy="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142056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7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169779</xdr:rowOff>
    </xdr:from>
    <xdr:to>
      <xdr:col>85</xdr:col>
      <xdr:colOff>177800</xdr:colOff>
      <xdr:row>76</xdr:row>
      <xdr:rowOff>99929</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02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21206</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879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168728</xdr:rowOff>
    </xdr:from>
    <xdr:to>
      <xdr:col>81</xdr:col>
      <xdr:colOff>101600</xdr:colOff>
      <xdr:row>76</xdr:row>
      <xdr:rowOff>98878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027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115404</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802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144359</xdr:rowOff>
    </xdr:from>
    <xdr:to>
      <xdr:col>76</xdr:col>
      <xdr:colOff>165100</xdr:colOff>
      <xdr:row>76</xdr:row>
      <xdr:rowOff>74509</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003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91036</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778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148954</xdr:rowOff>
    </xdr:from>
    <xdr:to>
      <xdr:col>72</xdr:col>
      <xdr:colOff>38100</xdr:colOff>
      <xdr:row>76</xdr:row>
      <xdr:rowOff>79104</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00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95630</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782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157595</xdr:rowOff>
    </xdr:from>
    <xdr:to>
      <xdr:col>67</xdr:col>
      <xdr:colOff>101600</xdr:colOff>
      <xdr:row>76</xdr:row>
      <xdr:rowOff>87745</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01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104271</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791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154902</xdr:rowOff>
    </xdr:from>
    <xdr:to>
      <xdr:col>85</xdr:col>
      <xdr:colOff>127000</xdr:colOff>
      <xdr:row>98</xdr:row>
      <xdr:rowOff>159150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957002"/>
          <a:ext cx="838200" cy="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154902</xdr:rowOff>
    </xdr:from>
    <xdr:to>
      <xdr:col>81</xdr:col>
      <xdr:colOff>50800</xdr:colOff>
      <xdr:row>98</xdr:row>
      <xdr:rowOff>158655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957002"/>
          <a:ext cx="889000" cy="3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158655</xdr:rowOff>
    </xdr:from>
    <xdr:to>
      <xdr:col>76</xdr:col>
      <xdr:colOff>114300</xdr:colOff>
      <xdr:row>99</xdr:row>
      <xdr:rowOff>21056</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960755"/>
          <a:ext cx="889000" cy="33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9683</xdr:rowOff>
    </xdr:from>
    <xdr:to>
      <xdr:col>71</xdr:col>
      <xdr:colOff>177800</xdr:colOff>
      <xdr:row>99</xdr:row>
      <xdr:rowOff>21056</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a:off x="12814300" y="16983233"/>
          <a:ext cx="889000" cy="11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41197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0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108350</xdr:rowOff>
    </xdr:from>
    <xdr:to>
      <xdr:col>85</xdr:col>
      <xdr:colOff>177800</xdr:colOff>
      <xdr:row>99</xdr:row>
      <xdr:rowOff>38500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91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23277</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82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104102</xdr:rowOff>
    </xdr:from>
    <xdr:to>
      <xdr:col>81</xdr:col>
      <xdr:colOff>101600</xdr:colOff>
      <xdr:row>99</xdr:row>
      <xdr:rowOff>34252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906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25379</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998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107855</xdr:rowOff>
    </xdr:from>
    <xdr:to>
      <xdr:col>76</xdr:col>
      <xdr:colOff>165100</xdr:colOff>
      <xdr:row>99</xdr:row>
      <xdr:rowOff>38005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90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29132</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7002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141706</xdr:rowOff>
    </xdr:from>
    <xdr:to>
      <xdr:col>72</xdr:col>
      <xdr:colOff>38100</xdr:colOff>
      <xdr:row>99</xdr:row>
      <xdr:rowOff>71856</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94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62983</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68428" y="1703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130333</xdr:rowOff>
    </xdr:from>
    <xdr:to>
      <xdr:col>67</xdr:col>
      <xdr:colOff>101600</xdr:colOff>
      <xdr:row>99</xdr:row>
      <xdr:rowOff>60483</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932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51610</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7025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110896</xdr:rowOff>
    </xdr:from>
    <xdr:to>
      <xdr:col>116</xdr:col>
      <xdr:colOff>63500</xdr:colOff>
      <xdr:row>38</xdr:row>
      <xdr:rowOff>36373</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454546"/>
          <a:ext cx="838200" cy="96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110896</xdr:rowOff>
    </xdr:from>
    <xdr:to>
      <xdr:col>111</xdr:col>
      <xdr:colOff>177800</xdr:colOff>
      <xdr:row>38</xdr:row>
      <xdr:rowOff>24485</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454546"/>
          <a:ext cx="889000" cy="85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12827</xdr:rowOff>
    </xdr:from>
    <xdr:to>
      <xdr:col>107</xdr:col>
      <xdr:colOff>50800</xdr:colOff>
      <xdr:row>38</xdr:row>
      <xdr:rowOff>24485</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527927"/>
          <a:ext cx="889000" cy="1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12827</xdr:rowOff>
    </xdr:from>
    <xdr:to>
      <xdr:col>102</xdr:col>
      <xdr:colOff>114300</xdr:colOff>
      <xdr:row>38</xdr:row>
      <xdr:rowOff>45745</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527927"/>
          <a:ext cx="889000" cy="3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157023</xdr:rowOff>
    </xdr:from>
    <xdr:to>
      <xdr:col>116</xdr:col>
      <xdr:colOff>114300</xdr:colOff>
      <xdr:row>38</xdr:row>
      <xdr:rowOff>87173</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50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71950</xdr:rowOff>
    </xdr:from>
    <xdr:ext cx="378565"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4156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60096</xdr:rowOff>
    </xdr:from>
    <xdr:to>
      <xdr:col>112</xdr:col>
      <xdr:colOff>38100</xdr:colOff>
      <xdr:row>37</xdr:row>
      <xdr:rowOff>161696</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40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152823</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34017" y="64964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145136</xdr:rowOff>
    </xdr:from>
    <xdr:to>
      <xdr:col>107</xdr:col>
      <xdr:colOff>101600</xdr:colOff>
      <xdr:row>38</xdr:row>
      <xdr:rowOff>75285</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48878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66412</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45017" y="65815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133477</xdr:rowOff>
    </xdr:from>
    <xdr:to>
      <xdr:col>102</xdr:col>
      <xdr:colOff>165100</xdr:colOff>
      <xdr:row>38</xdr:row>
      <xdr:rowOff>63627</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47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54754</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17" y="65698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166395</xdr:rowOff>
    </xdr:from>
    <xdr:to>
      <xdr:col>98</xdr:col>
      <xdr:colOff>38100</xdr:colOff>
      <xdr:row>38</xdr:row>
      <xdr:rowOff>96545</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87672</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67017" y="6602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60795</xdr:rowOff>
    </xdr:from>
    <xdr:to>
      <xdr:col>116</xdr:col>
      <xdr:colOff>63500</xdr:colOff>
      <xdr:row>58</xdr:row>
      <xdr:rowOff>63195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10004895"/>
          <a:ext cx="8382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11930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956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57232</xdr:rowOff>
    </xdr:from>
    <xdr:to>
      <xdr:col>111</xdr:col>
      <xdr:colOff>177800</xdr:colOff>
      <xdr:row>58</xdr:row>
      <xdr:rowOff>60795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10001332"/>
          <a:ext cx="889000" cy="3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115047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1005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57232</xdr:rowOff>
    </xdr:from>
    <xdr:to>
      <xdr:col>107</xdr:col>
      <xdr:colOff>50800</xdr:colOff>
      <xdr:row>58</xdr:row>
      <xdr:rowOff>86189</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9545300" y="10001332"/>
          <a:ext cx="889000" cy="2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114495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1005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85865</xdr:rowOff>
    </xdr:from>
    <xdr:to>
      <xdr:col>102</xdr:col>
      <xdr:colOff>114300</xdr:colOff>
      <xdr:row>58</xdr:row>
      <xdr:rowOff>86189</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10029965"/>
          <a:ext cx="8890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12395</xdr:rowOff>
    </xdr:from>
    <xdr:to>
      <xdr:col>116</xdr:col>
      <xdr:colOff>114300</xdr:colOff>
      <xdr:row>58</xdr:row>
      <xdr:rowOff>113995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9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35272</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807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9995</xdr:rowOff>
    </xdr:from>
    <xdr:to>
      <xdr:col>112</xdr:col>
      <xdr:colOff>38100</xdr:colOff>
      <xdr:row>58</xdr:row>
      <xdr:rowOff>111595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95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128122</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972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6432</xdr:rowOff>
    </xdr:from>
    <xdr:to>
      <xdr:col>107</xdr:col>
      <xdr:colOff>101600</xdr:colOff>
      <xdr:row>58</xdr:row>
      <xdr:rowOff>108032</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95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124559</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972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35389</xdr:rowOff>
    </xdr:from>
    <xdr:to>
      <xdr:col>102</xdr:col>
      <xdr:colOff>165100</xdr:colOff>
      <xdr:row>58</xdr:row>
      <xdr:rowOff>136989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97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128116</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10072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35065</xdr:rowOff>
    </xdr:from>
    <xdr:to>
      <xdr:col>98</xdr:col>
      <xdr:colOff>38100</xdr:colOff>
      <xdr:row>58</xdr:row>
      <xdr:rowOff>136665</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97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127792</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10071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84417</xdr:rowOff>
    </xdr:from>
    <xdr:to>
      <xdr:col>116</xdr:col>
      <xdr:colOff>63500</xdr:colOff>
      <xdr:row>75</xdr:row>
      <xdr:rowOff>8598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771717"/>
          <a:ext cx="838200" cy="9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8598</xdr:rowOff>
    </xdr:from>
    <xdr:to>
      <xdr:col>111</xdr:col>
      <xdr:colOff>177800</xdr:colOff>
      <xdr:row>75</xdr:row>
      <xdr:rowOff>53366</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867348"/>
          <a:ext cx="889000" cy="4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73106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5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53366</xdr:rowOff>
    </xdr:from>
    <xdr:to>
      <xdr:col>107</xdr:col>
      <xdr:colOff>50800</xdr:colOff>
      <xdr:row>75</xdr:row>
      <xdr:rowOff>93599</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912116"/>
          <a:ext cx="889000" cy="4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93599</xdr:rowOff>
    </xdr:from>
    <xdr:to>
      <xdr:col>102</xdr:col>
      <xdr:colOff>114300</xdr:colOff>
      <xdr:row>75</xdr:row>
      <xdr:rowOff>123317</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952349"/>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139870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33617</xdr:rowOff>
    </xdr:from>
    <xdr:to>
      <xdr:col>116</xdr:col>
      <xdr:colOff>114300</xdr:colOff>
      <xdr:row>74</xdr:row>
      <xdr:rowOff>135217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72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56494</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572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129248</xdr:rowOff>
    </xdr:from>
    <xdr:to>
      <xdr:col>112</xdr:col>
      <xdr:colOff>38100</xdr:colOff>
      <xdr:row>75</xdr:row>
      <xdr:rowOff>59398</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81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50525</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90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2566</xdr:rowOff>
    </xdr:from>
    <xdr:to>
      <xdr:col>107</xdr:col>
      <xdr:colOff>101600</xdr:colOff>
      <xdr:row>75</xdr:row>
      <xdr:rowOff>104166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86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120693</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63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42799</xdr:rowOff>
    </xdr:from>
    <xdr:to>
      <xdr:col>102</xdr:col>
      <xdr:colOff>165100</xdr:colOff>
      <xdr:row>75</xdr:row>
      <xdr:rowOff>144399</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90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160926</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67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72517</xdr:rowOff>
    </xdr:from>
    <xdr:to>
      <xdr:col>98</xdr:col>
      <xdr:colOff>38100</xdr:colOff>
      <xdr:row>76</xdr:row>
      <xdr:rowOff>2667</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931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165244</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302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1" lang="ja-JP" altLang="ja-JP" sz="1100" baseline="0">
              <a:solidFill>
                <a:schemeClr val="dk1"/>
              </a:solidFill>
              <a:effectLst/>
              <a:latin typeface="+mn-lt"/>
              <a:ea typeface="+mn-ea"/>
              <a:cs typeface="+mn-cs"/>
            </a:rPr>
            <a:t>歳出決算総額は、住民一人当たり</a:t>
          </a:r>
          <a:r>
            <a:rPr kumimoji="1" lang="en-US" altLang="ja-JP" sz="1100" baseline="0">
              <a:solidFill>
                <a:schemeClr val="dk1"/>
              </a:solidFill>
              <a:effectLst/>
              <a:latin typeface="+mn-lt"/>
              <a:ea typeface="+mn-ea"/>
              <a:cs typeface="+mn-cs"/>
            </a:rPr>
            <a:t>46.7</a:t>
          </a:r>
          <a:r>
            <a:rPr kumimoji="1" lang="ja-JP" altLang="ja-JP" sz="1100" baseline="0">
              <a:solidFill>
                <a:schemeClr val="dk1"/>
              </a:solidFill>
              <a:effectLst/>
              <a:latin typeface="+mn-lt"/>
              <a:ea typeface="+mn-ea"/>
              <a:cs typeface="+mn-cs"/>
            </a:rPr>
            <a:t>万円となっている。</a:t>
          </a:r>
          <a:endParaRPr lang="ja-JP" altLang="ja-JP" sz="1400">
            <a:effectLst/>
          </a:endParaRPr>
        </a:p>
        <a:p>
          <a:pPr rtl="0" eaLnBrk="1" fontAlgn="auto" latinLnBrk="0" hangingPunct="1"/>
          <a:r>
            <a:rPr kumimoji="1" lang="ja-JP" altLang="ja-JP" sz="1100" baseline="0">
              <a:solidFill>
                <a:schemeClr val="dk1"/>
              </a:solidFill>
              <a:effectLst/>
              <a:latin typeface="+mn-lt"/>
              <a:ea typeface="+mn-ea"/>
              <a:cs typeface="+mn-cs"/>
            </a:rPr>
            <a:t>令和</a:t>
          </a:r>
          <a:r>
            <a:rPr kumimoji="1" lang="en-US" altLang="ja-JP" sz="1100" baseline="0">
              <a:solidFill>
                <a:schemeClr val="dk1"/>
              </a:solidFill>
              <a:effectLst/>
              <a:latin typeface="+mn-lt"/>
              <a:ea typeface="+mn-ea"/>
              <a:cs typeface="+mn-cs"/>
            </a:rPr>
            <a:t>6</a:t>
          </a:r>
          <a:r>
            <a:rPr kumimoji="1" lang="ja-JP" altLang="ja-JP" sz="1100" baseline="0">
              <a:solidFill>
                <a:schemeClr val="dk1"/>
              </a:solidFill>
              <a:effectLst/>
              <a:latin typeface="+mn-lt"/>
              <a:ea typeface="+mn-ea"/>
              <a:cs typeface="+mn-cs"/>
            </a:rPr>
            <a:t>年度は、普通建設事業費が荷揚町小学校跡地複合公共施設整備事業など</a:t>
          </a:r>
          <a:r>
            <a:rPr kumimoji="1" lang="ja-JP" altLang="en-US" sz="1100" baseline="0">
              <a:solidFill>
                <a:schemeClr val="dk1"/>
              </a:solidFill>
              <a:effectLst/>
              <a:latin typeface="+mn-lt"/>
              <a:ea typeface="+mn-ea"/>
              <a:cs typeface="+mn-cs"/>
            </a:rPr>
            <a:t>の完了により減少しているものの、</a:t>
          </a:r>
          <a:r>
            <a:rPr kumimoji="1" lang="ja-JP" altLang="ja-JP" sz="1100" baseline="0">
              <a:solidFill>
                <a:schemeClr val="dk1"/>
              </a:solidFill>
              <a:effectLst/>
              <a:latin typeface="+mn-lt"/>
              <a:ea typeface="+mn-ea"/>
              <a:cs typeface="+mn-cs"/>
            </a:rPr>
            <a:t>扶助費が</a:t>
          </a:r>
          <a:r>
            <a:rPr kumimoji="1" lang="ja-JP" altLang="en-US" sz="1100" baseline="0">
              <a:solidFill>
                <a:schemeClr val="dk1"/>
              </a:solidFill>
              <a:effectLst/>
              <a:latin typeface="+mn-lt"/>
              <a:ea typeface="+mn-ea"/>
              <a:cs typeface="+mn-cs"/>
            </a:rPr>
            <a:t>介護・訓練等給付費</a:t>
          </a:r>
          <a:r>
            <a:rPr kumimoji="1" lang="ja-JP" altLang="ja-JP" sz="1100" baseline="0">
              <a:solidFill>
                <a:schemeClr val="dk1"/>
              </a:solidFill>
              <a:effectLst/>
              <a:latin typeface="+mn-lt"/>
              <a:ea typeface="+mn-ea"/>
              <a:cs typeface="+mn-cs"/>
            </a:rPr>
            <a:t>事業</a:t>
          </a:r>
          <a:r>
            <a:rPr kumimoji="1" lang="ja-JP" altLang="en-US" sz="1100" baseline="0">
              <a:solidFill>
                <a:schemeClr val="dk1"/>
              </a:solidFill>
              <a:effectLst/>
              <a:latin typeface="+mn-lt"/>
              <a:ea typeface="+mn-ea"/>
              <a:cs typeface="+mn-cs"/>
            </a:rPr>
            <a:t>や私立保育所等給付費</a:t>
          </a:r>
          <a:r>
            <a:rPr kumimoji="1" lang="ja-JP" altLang="ja-JP" sz="1100" baseline="0">
              <a:solidFill>
                <a:schemeClr val="dk1"/>
              </a:solidFill>
              <a:effectLst/>
              <a:latin typeface="+mn-lt"/>
              <a:ea typeface="+mn-ea"/>
              <a:cs typeface="+mn-cs"/>
            </a:rPr>
            <a:t>などにより増加</a:t>
          </a:r>
          <a:r>
            <a:rPr kumimoji="1" lang="ja-JP" altLang="en-US" sz="1100" baseline="0">
              <a:solidFill>
                <a:schemeClr val="dk1"/>
              </a:solidFill>
              <a:effectLst/>
              <a:latin typeface="+mn-lt"/>
              <a:ea typeface="+mn-ea"/>
              <a:cs typeface="+mn-cs"/>
            </a:rPr>
            <a:t>しているため</a:t>
          </a:r>
          <a:r>
            <a:rPr kumimoji="1" lang="ja-JP" altLang="ja-JP" sz="11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歳出決算総額</a:t>
          </a:r>
          <a:r>
            <a:rPr kumimoji="1" lang="ja-JP" altLang="ja-JP" sz="1100" baseline="0">
              <a:solidFill>
                <a:schemeClr val="dk1"/>
              </a:solidFill>
              <a:effectLst/>
              <a:latin typeface="+mn-lt"/>
              <a:ea typeface="+mn-ea"/>
              <a:cs typeface="+mn-cs"/>
            </a:rPr>
            <a:t>として</a:t>
          </a:r>
          <a:r>
            <a:rPr kumimoji="1" lang="ja-JP" altLang="en-US" sz="1100" baseline="0">
              <a:solidFill>
                <a:schemeClr val="dk1"/>
              </a:solidFill>
              <a:effectLst/>
              <a:latin typeface="+mn-lt"/>
              <a:ea typeface="+mn-ea"/>
              <a:cs typeface="+mn-cs"/>
            </a:rPr>
            <a:t>は</a:t>
          </a:r>
          <a:r>
            <a:rPr kumimoji="1" lang="ja-JP" altLang="ja-JP" sz="1100" baseline="0">
              <a:solidFill>
                <a:schemeClr val="dk1"/>
              </a:solidFill>
              <a:effectLst/>
              <a:latin typeface="+mn-lt"/>
              <a:ea typeface="+mn-ea"/>
              <a:cs typeface="+mn-cs"/>
            </a:rPr>
            <a:t>増加している。</a:t>
          </a:r>
          <a:endParaRPr lang="ja-JP" altLang="ja-JP" sz="1400">
            <a:effectLst/>
          </a:endParaRPr>
        </a:p>
        <a:p>
          <a:pPr rtl="0" eaLnBrk="1" fontAlgn="auto" latinLnBrk="0" hangingPunct="1"/>
          <a:r>
            <a:rPr kumimoji="1" lang="ja-JP" altLang="ja-JP" sz="1100" baseline="0">
              <a:solidFill>
                <a:schemeClr val="dk1"/>
              </a:solidFill>
              <a:effectLst/>
              <a:latin typeface="+mn-lt"/>
              <a:ea typeface="+mn-ea"/>
              <a:cs typeface="+mn-cs"/>
            </a:rPr>
            <a:t>その他として、主な構成費目である人件費については、</a:t>
          </a:r>
          <a:r>
            <a:rPr kumimoji="1" lang="ja-JP" altLang="ja-JP" sz="1100">
              <a:solidFill>
                <a:schemeClr val="dk1"/>
              </a:solidFill>
              <a:effectLst/>
              <a:latin typeface="+mn-lt"/>
              <a:ea typeface="+mn-ea"/>
              <a:cs typeface="+mn-cs"/>
            </a:rPr>
            <a:t>給与改定による給料の増や期末手当及び勤勉手当の支給月数の増に伴い増加し</a:t>
          </a:r>
          <a:r>
            <a:rPr kumimoji="1" lang="ja-JP" altLang="ja-JP" sz="1100" baseline="0">
              <a:solidFill>
                <a:schemeClr val="dk1"/>
              </a:solidFill>
              <a:effectLst/>
              <a:latin typeface="+mn-lt"/>
              <a:ea typeface="+mn-ea"/>
              <a:cs typeface="+mn-cs"/>
            </a:rPr>
            <a:t>、住民一人当たり</a:t>
          </a:r>
          <a:r>
            <a:rPr kumimoji="1" lang="en-US" altLang="ja-JP" sz="1100" baseline="0">
              <a:solidFill>
                <a:schemeClr val="dk1"/>
              </a:solidFill>
              <a:effectLst/>
              <a:latin typeface="+mn-lt"/>
              <a:ea typeface="+mn-ea"/>
              <a:cs typeface="+mn-cs"/>
            </a:rPr>
            <a:t>69,320</a:t>
          </a:r>
          <a:r>
            <a:rPr kumimoji="1" lang="ja-JP" altLang="ja-JP" sz="1100" baseline="0">
              <a:solidFill>
                <a:schemeClr val="dk1"/>
              </a:solidFill>
              <a:effectLst/>
              <a:latin typeface="+mn-lt"/>
              <a:ea typeface="+mn-ea"/>
              <a:cs typeface="+mn-cs"/>
            </a:rPr>
            <a:t>円となり、類似団体の平均を上回った。</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大分県大分市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472,898
468,046
502.39
227,021,241
220,926,921
5,226,170
108,322,480
165,166,604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45.7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65024</xdr:rowOff>
    </xdr:from>
    <xdr:to>
      <xdr:col>24</xdr:col>
      <xdr:colOff>63500</xdr:colOff>
      <xdr:row>35</xdr:row>
      <xdr:rowOff>77978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65774"/>
          <a:ext cx="838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77978</xdr:rowOff>
    </xdr:from>
    <xdr:to>
      <xdr:col>19</xdr:col>
      <xdr:colOff>177800</xdr:colOff>
      <xdr:row>35</xdr:row>
      <xdr:rowOff>109220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78728"/>
          <a:ext cx="8890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120667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109220</xdr:rowOff>
    </xdr:from>
    <xdr:to>
      <xdr:col>15</xdr:col>
      <xdr:colOff>50800</xdr:colOff>
      <xdr:row>35</xdr:row>
      <xdr:rowOff>138938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09970"/>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111506</xdr:rowOff>
    </xdr:from>
    <xdr:to>
      <xdr:col>10</xdr:col>
      <xdr:colOff>114300</xdr:colOff>
      <xdr:row>35</xdr:row>
      <xdr:rowOff>138938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1225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14224</xdr:rowOff>
    </xdr:from>
    <xdr:to>
      <xdr:col>24</xdr:col>
      <xdr:colOff>114300</xdr:colOff>
      <xdr:row>35</xdr:row>
      <xdr:rowOff>115824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1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164101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93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27178</xdr:rowOff>
    </xdr:from>
    <xdr:to>
      <xdr:col>20</xdr:col>
      <xdr:colOff>38100</xdr:colOff>
      <xdr:row>35</xdr:row>
      <xdr:rowOff>128778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2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145305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03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58420</xdr:rowOff>
    </xdr:from>
    <xdr:to>
      <xdr:col>15</xdr:col>
      <xdr:colOff>101600</xdr:colOff>
      <xdr:row>35</xdr:row>
      <xdr:rowOff>160020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5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151147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88138</xdr:rowOff>
    </xdr:from>
    <xdr:to>
      <xdr:col>10</xdr:col>
      <xdr:colOff>165100</xdr:colOff>
      <xdr:row>36</xdr:row>
      <xdr:rowOff>18288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8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9415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60706</xdr:rowOff>
    </xdr:from>
    <xdr:to>
      <xdr:col>6</xdr:col>
      <xdr:colOff>38100</xdr:colOff>
      <xdr:row>35</xdr:row>
      <xdr:rowOff>162306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6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153433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54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31179</xdr:rowOff>
    </xdr:from>
    <xdr:to>
      <xdr:col>24</xdr:col>
      <xdr:colOff>63500</xdr:colOff>
      <xdr:row>58</xdr:row>
      <xdr:rowOff>141897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975279"/>
          <a:ext cx="838200" cy="110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31179</xdr:rowOff>
    </xdr:from>
    <xdr:to>
      <xdr:col>19</xdr:col>
      <xdr:colOff>177800</xdr:colOff>
      <xdr:row>59</xdr:row>
      <xdr:rowOff>20536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975279"/>
          <a:ext cx="889000" cy="160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89819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3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20536</xdr:rowOff>
    </xdr:from>
    <xdr:to>
      <xdr:col>15</xdr:col>
      <xdr:colOff>50800</xdr:colOff>
      <xdr:row>59</xdr:row>
      <xdr:rowOff>30912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10136086"/>
          <a:ext cx="889000" cy="1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92549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112192</xdr:rowOff>
    </xdr:from>
    <xdr:to>
      <xdr:col>10</xdr:col>
      <xdr:colOff>114300</xdr:colOff>
      <xdr:row>59</xdr:row>
      <xdr:rowOff>30912</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856142"/>
          <a:ext cx="889000" cy="129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93463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71200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91097</xdr:rowOff>
    </xdr:from>
    <xdr:to>
      <xdr:col>24</xdr:col>
      <xdr:colOff>114300</xdr:colOff>
      <xdr:row>59</xdr:row>
      <xdr:rowOff>21247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035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6024</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5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151829</xdr:rowOff>
    </xdr:from>
    <xdr:to>
      <xdr:col>20</xdr:col>
      <xdr:colOff>38100</xdr:colOff>
      <xdr:row>58</xdr:row>
      <xdr:rowOff>81979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2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98506</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69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141186</xdr:rowOff>
    </xdr:from>
    <xdr:to>
      <xdr:col>15</xdr:col>
      <xdr:colOff>101600</xdr:colOff>
      <xdr:row>59</xdr:row>
      <xdr:rowOff>71336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08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62463</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178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151562</xdr:rowOff>
    </xdr:from>
    <xdr:to>
      <xdr:col>10</xdr:col>
      <xdr:colOff>165100</xdr:colOff>
      <xdr:row>59</xdr:row>
      <xdr:rowOff>81712</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09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72839</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18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61392</xdr:rowOff>
    </xdr:from>
    <xdr:to>
      <xdr:col>6</xdr:col>
      <xdr:colOff>38100</xdr:colOff>
      <xdr:row>51</xdr:row>
      <xdr:rowOff>162992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80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154119</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89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103443</xdr:rowOff>
    </xdr:from>
    <xdr:to>
      <xdr:col>24</xdr:col>
      <xdr:colOff>63500</xdr:colOff>
      <xdr:row>77</xdr:row>
      <xdr:rowOff>25081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133643"/>
          <a:ext cx="838200" cy="9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25081</xdr:rowOff>
    </xdr:from>
    <xdr:to>
      <xdr:col>19</xdr:col>
      <xdr:colOff>177800</xdr:colOff>
      <xdr:row>77</xdr:row>
      <xdr:rowOff>116711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226731"/>
          <a:ext cx="889000" cy="91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24006</xdr:rowOff>
    </xdr:from>
    <xdr:to>
      <xdr:col>15</xdr:col>
      <xdr:colOff>50800</xdr:colOff>
      <xdr:row>77</xdr:row>
      <xdr:rowOff>116711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225656"/>
          <a:ext cx="889000" cy="9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24006</xdr:rowOff>
    </xdr:from>
    <xdr:to>
      <xdr:col>10</xdr:col>
      <xdr:colOff>114300</xdr:colOff>
      <xdr:row>78</xdr:row>
      <xdr:rowOff>66182</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225656"/>
          <a:ext cx="889000" cy="21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93916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12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52643</xdr:rowOff>
    </xdr:from>
    <xdr:to>
      <xdr:col>24</xdr:col>
      <xdr:colOff>114300</xdr:colOff>
      <xdr:row>76</xdr:row>
      <xdr:rowOff>154243</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0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31070</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061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145731</xdr:rowOff>
    </xdr:from>
    <xdr:to>
      <xdr:col>20</xdr:col>
      <xdr:colOff>38100</xdr:colOff>
      <xdr:row>77</xdr:row>
      <xdr:rowOff>75881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175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67008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268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65911</xdr:rowOff>
    </xdr:from>
    <xdr:to>
      <xdr:col>15</xdr:col>
      <xdr:colOff>101600</xdr:colOff>
      <xdr:row>77</xdr:row>
      <xdr:rowOff>167511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26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158638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360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144656</xdr:rowOff>
    </xdr:from>
    <xdr:to>
      <xdr:col>10</xdr:col>
      <xdr:colOff>165100</xdr:colOff>
      <xdr:row>77</xdr:row>
      <xdr:rowOff>74806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17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65933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267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15382</xdr:rowOff>
    </xdr:from>
    <xdr:to>
      <xdr:col>6</xdr:col>
      <xdr:colOff>38100</xdr:colOff>
      <xdr:row>78</xdr:row>
      <xdr:rowOff>116982</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38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108109</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48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20005</xdr:rowOff>
    </xdr:from>
    <xdr:to>
      <xdr:col>24</xdr:col>
      <xdr:colOff>63500</xdr:colOff>
      <xdr:row>96</xdr:row>
      <xdr:rowOff>97752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479205"/>
          <a:ext cx="838200" cy="7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426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71279</xdr:rowOff>
    </xdr:from>
    <xdr:to>
      <xdr:col>19</xdr:col>
      <xdr:colOff>177800</xdr:colOff>
      <xdr:row>96</xdr:row>
      <xdr:rowOff>97752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187579"/>
          <a:ext cx="889000" cy="36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71279</xdr:rowOff>
    </xdr:from>
    <xdr:to>
      <xdr:col>15</xdr:col>
      <xdr:colOff>50800</xdr:colOff>
      <xdr:row>95</xdr:row>
      <xdr:rowOff>114920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187579"/>
          <a:ext cx="889000" cy="215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40467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32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114920</xdr:rowOff>
    </xdr:from>
    <xdr:to>
      <xdr:col>10</xdr:col>
      <xdr:colOff>114300</xdr:colOff>
      <xdr:row>97</xdr:row>
      <xdr:rowOff>17901</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402670"/>
          <a:ext cx="889000" cy="24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140655</xdr:rowOff>
    </xdr:from>
    <xdr:to>
      <xdr:col>24</xdr:col>
      <xdr:colOff>114300</xdr:colOff>
      <xdr:row>96</xdr:row>
      <xdr:rowOff>70805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42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163532</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279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46952</xdr:rowOff>
    </xdr:from>
    <xdr:to>
      <xdr:col>20</xdr:col>
      <xdr:colOff>38100</xdr:colOff>
      <xdr:row>96</xdr:row>
      <xdr:rowOff>148552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50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139679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598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20479</xdr:rowOff>
    </xdr:from>
    <xdr:to>
      <xdr:col>15</xdr:col>
      <xdr:colOff>101600</xdr:colOff>
      <xdr:row>94</xdr:row>
      <xdr:rowOff>122079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13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138606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591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64120</xdr:rowOff>
    </xdr:from>
    <xdr:to>
      <xdr:col>10</xdr:col>
      <xdr:colOff>165100</xdr:colOff>
      <xdr:row>95</xdr:row>
      <xdr:rowOff>165720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35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156847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444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138551</xdr:rowOff>
    </xdr:from>
    <xdr:to>
      <xdr:col>6</xdr:col>
      <xdr:colOff>38100</xdr:colOff>
      <xdr:row>97</xdr:row>
      <xdr:rowOff>68701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597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59828</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690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126441</xdr:rowOff>
    </xdr:from>
    <xdr:to>
      <xdr:col>55</xdr:col>
      <xdr:colOff>0</xdr:colOff>
      <xdr:row>37</xdr:row>
      <xdr:rowOff>131013</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470091"/>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126441</xdr:rowOff>
    </xdr:from>
    <xdr:to>
      <xdr:col>50</xdr:col>
      <xdr:colOff>114300</xdr:colOff>
      <xdr:row>37</xdr:row>
      <xdr:rowOff>127813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470091"/>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127813</xdr:rowOff>
    </xdr:from>
    <xdr:to>
      <xdr:col>45</xdr:col>
      <xdr:colOff>177800</xdr:colOff>
      <xdr:row>37</xdr:row>
      <xdr:rowOff>130099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471463"/>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130099</xdr:rowOff>
    </xdr:from>
    <xdr:to>
      <xdr:col>41</xdr:col>
      <xdr:colOff>50800</xdr:colOff>
      <xdr:row>37</xdr:row>
      <xdr:rowOff>130099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4737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80213</xdr:rowOff>
    </xdr:from>
    <xdr:to>
      <xdr:col>55</xdr:col>
      <xdr:colOff>50800</xdr:colOff>
      <xdr:row>38</xdr:row>
      <xdr:rowOff>10364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2386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58640</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402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75641</xdr:rowOff>
    </xdr:from>
    <xdr:to>
      <xdr:col>50</xdr:col>
      <xdr:colOff>165100</xdr:colOff>
      <xdr:row>38</xdr:row>
      <xdr:rowOff>5791</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1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168368</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5120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77013</xdr:rowOff>
    </xdr:from>
    <xdr:to>
      <xdr:col>46</xdr:col>
      <xdr:colOff>38100</xdr:colOff>
      <xdr:row>38</xdr:row>
      <xdr:rowOff>7162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42066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169740</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513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79299</xdr:rowOff>
    </xdr:from>
    <xdr:to>
      <xdr:col>41</xdr:col>
      <xdr:colOff>101600</xdr:colOff>
      <xdr:row>38</xdr:row>
      <xdr:rowOff>9449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422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576</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5156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79299</xdr:rowOff>
    </xdr:from>
    <xdr:to>
      <xdr:col>36</xdr:col>
      <xdr:colOff>165100</xdr:colOff>
      <xdr:row>38</xdr:row>
      <xdr:rowOff>9449</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422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576</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5156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108610</xdr:rowOff>
    </xdr:from>
    <xdr:to>
      <xdr:col>55</xdr:col>
      <xdr:colOff>0</xdr:colOff>
      <xdr:row>56</xdr:row>
      <xdr:rowOff>156464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709810"/>
          <a:ext cx="838200" cy="4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71899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73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150216</xdr:rowOff>
    </xdr:from>
    <xdr:to>
      <xdr:col>50</xdr:col>
      <xdr:colOff>114300</xdr:colOff>
      <xdr:row>56</xdr:row>
      <xdr:rowOff>156464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751416"/>
          <a:ext cx="889000" cy="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22318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45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113716</xdr:rowOff>
    </xdr:from>
    <xdr:to>
      <xdr:col>45</xdr:col>
      <xdr:colOff>177800</xdr:colOff>
      <xdr:row>56</xdr:row>
      <xdr:rowOff>150216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714916"/>
          <a:ext cx="889000" cy="36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21683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79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113716</xdr:rowOff>
    </xdr:from>
    <xdr:to>
      <xdr:col>41</xdr:col>
      <xdr:colOff>50800</xdr:colOff>
      <xdr:row>56</xdr:row>
      <xdr:rowOff>144882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714916"/>
          <a:ext cx="889000" cy="3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29227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57810</xdr:rowOff>
    </xdr:from>
    <xdr:to>
      <xdr:col>55</xdr:col>
      <xdr:colOff>50800</xdr:colOff>
      <xdr:row>56</xdr:row>
      <xdr:rowOff>159410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65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80687</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51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105664</xdr:rowOff>
    </xdr:from>
    <xdr:to>
      <xdr:col>50</xdr:col>
      <xdr:colOff>165100</xdr:colOff>
      <xdr:row>57</xdr:row>
      <xdr:rowOff>35814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706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26941</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799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99416</xdr:rowOff>
    </xdr:from>
    <xdr:to>
      <xdr:col>46</xdr:col>
      <xdr:colOff>38100</xdr:colOff>
      <xdr:row>57</xdr:row>
      <xdr:rowOff>29566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70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46093</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475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62916</xdr:rowOff>
    </xdr:from>
    <xdr:to>
      <xdr:col>41</xdr:col>
      <xdr:colOff>101600</xdr:colOff>
      <xdr:row>56</xdr:row>
      <xdr:rowOff>164516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66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9593</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439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94082</xdr:rowOff>
    </xdr:from>
    <xdr:to>
      <xdr:col>36</xdr:col>
      <xdr:colOff>165100</xdr:colOff>
      <xdr:row>57</xdr:row>
      <xdr:rowOff>24232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695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15359</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788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168808</xdr:rowOff>
    </xdr:from>
    <xdr:to>
      <xdr:col>55</xdr:col>
      <xdr:colOff>0</xdr:colOff>
      <xdr:row>77</xdr:row>
      <xdr:rowOff>81065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199008"/>
          <a:ext cx="838200" cy="83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74776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76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168808</xdr:rowOff>
    </xdr:from>
    <xdr:to>
      <xdr:col>50</xdr:col>
      <xdr:colOff>114300</xdr:colOff>
      <xdr:row>77</xdr:row>
      <xdr:rowOff>8465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199008"/>
          <a:ext cx="889000" cy="1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168654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7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8465</xdr:rowOff>
    </xdr:from>
    <xdr:to>
      <xdr:col>45</xdr:col>
      <xdr:colOff>177800</xdr:colOff>
      <xdr:row>77</xdr:row>
      <xdr:rowOff>107201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10115"/>
          <a:ext cx="889000" cy="98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116057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1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94399</xdr:rowOff>
    </xdr:from>
    <xdr:to>
      <xdr:col>41</xdr:col>
      <xdr:colOff>50800</xdr:colOff>
      <xdr:row>77</xdr:row>
      <xdr:rowOff>107201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296049"/>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30265</xdr:rowOff>
    </xdr:from>
    <xdr:to>
      <xdr:col>55</xdr:col>
      <xdr:colOff>50800</xdr:colOff>
      <xdr:row>77</xdr:row>
      <xdr:rowOff>131865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53142</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083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118008</xdr:rowOff>
    </xdr:from>
    <xdr:to>
      <xdr:col>50</xdr:col>
      <xdr:colOff>165100</xdr:colOff>
      <xdr:row>77</xdr:row>
      <xdr:rowOff>48158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14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64685</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923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129115</xdr:rowOff>
    </xdr:from>
    <xdr:to>
      <xdr:col>46</xdr:col>
      <xdr:colOff>38100</xdr:colOff>
      <xdr:row>77</xdr:row>
      <xdr:rowOff>59265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75792</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934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56401</xdr:rowOff>
    </xdr:from>
    <xdr:to>
      <xdr:col>41</xdr:col>
      <xdr:colOff>101600</xdr:colOff>
      <xdr:row>77</xdr:row>
      <xdr:rowOff>158001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5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149128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35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43599</xdr:rowOff>
    </xdr:from>
    <xdr:to>
      <xdr:col>36</xdr:col>
      <xdr:colOff>165100</xdr:colOff>
      <xdr:row>77</xdr:row>
      <xdr:rowOff>145199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4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136326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33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35610</xdr:rowOff>
    </xdr:from>
    <xdr:to>
      <xdr:col>55</xdr:col>
      <xdr:colOff>0</xdr:colOff>
      <xdr:row>96</xdr:row>
      <xdr:rowOff>106344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494810"/>
          <a:ext cx="838200" cy="70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19017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8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106344</xdr:rowOff>
    </xdr:from>
    <xdr:to>
      <xdr:col>50</xdr:col>
      <xdr:colOff>114300</xdr:colOff>
      <xdr:row>96</xdr:row>
      <xdr:rowOff>150482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565544"/>
          <a:ext cx="889000" cy="4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151813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141224</xdr:rowOff>
    </xdr:from>
    <xdr:to>
      <xdr:col>45</xdr:col>
      <xdr:colOff>177800</xdr:colOff>
      <xdr:row>96</xdr:row>
      <xdr:rowOff>150482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600424"/>
          <a:ext cx="889000" cy="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162468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114097</xdr:rowOff>
    </xdr:from>
    <xdr:to>
      <xdr:col>41</xdr:col>
      <xdr:colOff>50800</xdr:colOff>
      <xdr:row>96</xdr:row>
      <xdr:rowOff>141224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573297"/>
          <a:ext cx="889000" cy="27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156260</xdr:rowOff>
    </xdr:from>
    <xdr:to>
      <xdr:col>55</xdr:col>
      <xdr:colOff>50800</xdr:colOff>
      <xdr:row>96</xdr:row>
      <xdr:rowOff>86410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44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7687</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295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55544</xdr:rowOff>
    </xdr:from>
    <xdr:to>
      <xdr:col>50</xdr:col>
      <xdr:colOff>165100</xdr:colOff>
      <xdr:row>96</xdr:row>
      <xdr:rowOff>157144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1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2221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289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99682</xdr:rowOff>
    </xdr:from>
    <xdr:to>
      <xdr:col>46</xdr:col>
      <xdr:colOff>38100</xdr:colOff>
      <xdr:row>97</xdr:row>
      <xdr:rowOff>29832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5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20959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65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90424</xdr:rowOff>
    </xdr:from>
    <xdr:to>
      <xdr:col>41</xdr:col>
      <xdr:colOff>101600</xdr:colOff>
      <xdr:row>97</xdr:row>
      <xdr:rowOff>20574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4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11701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642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63297</xdr:rowOff>
    </xdr:from>
    <xdr:to>
      <xdr:col>36</xdr:col>
      <xdr:colOff>165100</xdr:colOff>
      <xdr:row>96</xdr:row>
      <xdr:rowOff>164897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22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156024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615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36612</xdr:rowOff>
    </xdr:from>
    <xdr:to>
      <xdr:col>85</xdr:col>
      <xdr:colOff>127000</xdr:colOff>
      <xdr:row>37</xdr:row>
      <xdr:rowOff>84945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037362"/>
          <a:ext cx="838200" cy="391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169217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16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84945</xdr:rowOff>
    </xdr:from>
    <xdr:to>
      <xdr:col>81</xdr:col>
      <xdr:colOff>50800</xdr:colOff>
      <xdr:row>38</xdr:row>
      <xdr:rowOff>99640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428595"/>
          <a:ext cx="889000" cy="186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99640</xdr:rowOff>
    </xdr:from>
    <xdr:to>
      <xdr:col>76</xdr:col>
      <xdr:colOff>114300</xdr:colOff>
      <xdr:row>38</xdr:row>
      <xdr:rowOff>171377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614740"/>
          <a:ext cx="889000" cy="7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128597</xdr:rowOff>
    </xdr:from>
    <xdr:to>
      <xdr:col>71</xdr:col>
      <xdr:colOff>177800</xdr:colOff>
      <xdr:row>38</xdr:row>
      <xdr:rowOff>171377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643697"/>
          <a:ext cx="889000" cy="4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157262</xdr:rowOff>
    </xdr:from>
    <xdr:to>
      <xdr:col>85</xdr:col>
      <xdr:colOff>177800</xdr:colOff>
      <xdr:row>35</xdr:row>
      <xdr:rowOff>87412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598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8689</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583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34145</xdr:rowOff>
    </xdr:from>
    <xdr:to>
      <xdr:col>81</xdr:col>
      <xdr:colOff>101600</xdr:colOff>
      <xdr:row>37</xdr:row>
      <xdr:rowOff>135745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37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126872</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47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48840</xdr:rowOff>
    </xdr:from>
    <xdr:to>
      <xdr:col>76</xdr:col>
      <xdr:colOff>165100</xdr:colOff>
      <xdr:row>38</xdr:row>
      <xdr:rowOff>150440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56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141567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65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120577</xdr:rowOff>
    </xdr:from>
    <xdr:to>
      <xdr:col>72</xdr:col>
      <xdr:colOff>38100</xdr:colOff>
      <xdr:row>39</xdr:row>
      <xdr:rowOff>50727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63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41854</xdr:rowOff>
    </xdr:from>
    <xdr:ext cx="469744"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68428" y="672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77797</xdr:rowOff>
    </xdr:from>
    <xdr:to>
      <xdr:col>67</xdr:col>
      <xdr:colOff>101600</xdr:colOff>
      <xdr:row>39</xdr:row>
      <xdr:rowOff>7947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592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170524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685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32744</xdr:rowOff>
    </xdr:from>
    <xdr:to>
      <xdr:col>85</xdr:col>
      <xdr:colOff>127000</xdr:colOff>
      <xdr:row>55</xdr:row>
      <xdr:rowOff>137299</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5481300" y="9462494"/>
          <a:ext cx="838200" cy="104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86244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515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32744</xdr:rowOff>
    </xdr:from>
    <xdr:to>
      <xdr:col>81</xdr:col>
      <xdr:colOff>50800</xdr:colOff>
      <xdr:row>55</xdr:row>
      <xdr:rowOff>147758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462494"/>
          <a:ext cx="889000" cy="115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139993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74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147758</xdr:rowOff>
    </xdr:from>
    <xdr:to>
      <xdr:col>76</xdr:col>
      <xdr:colOff>114300</xdr:colOff>
      <xdr:row>57</xdr:row>
      <xdr:rowOff>166760</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577508"/>
          <a:ext cx="889000" cy="361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9634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78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153359</xdr:rowOff>
    </xdr:from>
    <xdr:to>
      <xdr:col>71</xdr:col>
      <xdr:colOff>177800</xdr:colOff>
      <xdr:row>57</xdr:row>
      <xdr:rowOff>166760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754559"/>
          <a:ext cx="889000" cy="18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79325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5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24290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45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86499</xdr:rowOff>
    </xdr:from>
    <xdr:to>
      <xdr:col>85</xdr:col>
      <xdr:colOff>177800</xdr:colOff>
      <xdr:row>56</xdr:row>
      <xdr:rowOff>16649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51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109376</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367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153394</xdr:rowOff>
    </xdr:from>
    <xdr:to>
      <xdr:col>81</xdr:col>
      <xdr:colOff>101600</xdr:colOff>
      <xdr:row>55</xdr:row>
      <xdr:rowOff>83544</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411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100071</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186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96958</xdr:rowOff>
    </xdr:from>
    <xdr:to>
      <xdr:col>76</xdr:col>
      <xdr:colOff>165100</xdr:colOff>
      <xdr:row>56</xdr:row>
      <xdr:rowOff>27108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5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43635</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301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115960</xdr:rowOff>
    </xdr:from>
    <xdr:to>
      <xdr:col>72</xdr:col>
      <xdr:colOff>38100</xdr:colOff>
      <xdr:row>58</xdr:row>
      <xdr:rowOff>46110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88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37237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981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102559</xdr:rowOff>
    </xdr:from>
    <xdr:to>
      <xdr:col>67</xdr:col>
      <xdr:colOff>101600</xdr:colOff>
      <xdr:row>57</xdr:row>
      <xdr:rowOff>32709</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703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23836</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796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20393</xdr:rowOff>
    </xdr:from>
    <xdr:to>
      <xdr:col>85</xdr:col>
      <xdr:colOff>127000</xdr:colOff>
      <xdr:row>79</xdr:row>
      <xdr:rowOff>45974</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564943"/>
          <a:ext cx="838200" cy="2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8201</xdr:rowOff>
    </xdr:from>
    <xdr:to>
      <xdr:col>81</xdr:col>
      <xdr:colOff>50800</xdr:colOff>
      <xdr:row>79</xdr:row>
      <xdr:rowOff>45974</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552751"/>
          <a:ext cx="889000" cy="3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8201</xdr:rowOff>
    </xdr:from>
    <xdr:to>
      <xdr:col>76</xdr:col>
      <xdr:colOff>114300</xdr:colOff>
      <xdr:row>79</xdr:row>
      <xdr:rowOff>62629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3703300" y="13552751"/>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56768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601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28556</xdr:rowOff>
    </xdr:from>
    <xdr:to>
      <xdr:col>71</xdr:col>
      <xdr:colOff>177800</xdr:colOff>
      <xdr:row>79</xdr:row>
      <xdr:rowOff>62629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573106"/>
          <a:ext cx="889000" cy="34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141043</xdr:rowOff>
    </xdr:from>
    <xdr:to>
      <xdr:col>85</xdr:col>
      <xdr:colOff>177800</xdr:colOff>
      <xdr:row>79</xdr:row>
      <xdr:rowOff>71193</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14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83438</xdr:rowOff>
    </xdr:from>
    <xdr:ext cx="378565"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4565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166624</xdr:rowOff>
    </xdr:from>
    <xdr:to>
      <xdr:col>81</xdr:col>
      <xdr:colOff>101600</xdr:colOff>
      <xdr:row>79</xdr:row>
      <xdr:rowOff>96774</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3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87901</xdr:rowOff>
    </xdr:from>
    <xdr:ext cx="378565"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92017" y="136324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128851</xdr:rowOff>
    </xdr:from>
    <xdr:to>
      <xdr:col>76</xdr:col>
      <xdr:colOff>165100</xdr:colOff>
      <xdr:row>79</xdr:row>
      <xdr:rowOff>59001</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01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75528</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03017" y="132771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11829</xdr:rowOff>
    </xdr:from>
    <xdr:to>
      <xdr:col>72</xdr:col>
      <xdr:colOff>38100</xdr:colOff>
      <xdr:row>79</xdr:row>
      <xdr:rowOff>113429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5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104556</xdr:rowOff>
    </xdr:from>
    <xdr:ext cx="378565"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14017" y="13649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149206</xdr:rowOff>
    </xdr:from>
    <xdr:to>
      <xdr:col>67</xdr:col>
      <xdr:colOff>101600</xdr:colOff>
      <xdr:row>79</xdr:row>
      <xdr:rowOff>79356</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2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70483</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25017" y="136150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48078</xdr:rowOff>
    </xdr:from>
    <xdr:to>
      <xdr:col>85</xdr:col>
      <xdr:colOff>127000</xdr:colOff>
      <xdr:row>96</xdr:row>
      <xdr:rowOff>49129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507278"/>
          <a:ext cx="8382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16623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475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23709</xdr:rowOff>
    </xdr:from>
    <xdr:to>
      <xdr:col>81</xdr:col>
      <xdr:colOff>50800</xdr:colOff>
      <xdr:row>96</xdr:row>
      <xdr:rowOff>48078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482909"/>
          <a:ext cx="889000" cy="2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23709</xdr:rowOff>
    </xdr:from>
    <xdr:to>
      <xdr:col>76</xdr:col>
      <xdr:colOff>114300</xdr:colOff>
      <xdr:row>96</xdr:row>
      <xdr:rowOff>28304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482909"/>
          <a:ext cx="889000" cy="4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28304</xdr:rowOff>
    </xdr:from>
    <xdr:to>
      <xdr:col>71</xdr:col>
      <xdr:colOff>177800</xdr:colOff>
      <xdr:row>96</xdr:row>
      <xdr:rowOff>36945</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487504"/>
          <a:ext cx="889000" cy="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142034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169779</xdr:rowOff>
    </xdr:from>
    <xdr:to>
      <xdr:col>85</xdr:col>
      <xdr:colOff>177800</xdr:colOff>
      <xdr:row>96</xdr:row>
      <xdr:rowOff>99929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45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21206</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30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168728</xdr:rowOff>
    </xdr:from>
    <xdr:to>
      <xdr:col>81</xdr:col>
      <xdr:colOff>101600</xdr:colOff>
      <xdr:row>96</xdr:row>
      <xdr:rowOff>98878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45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115405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23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144359</xdr:rowOff>
    </xdr:from>
    <xdr:to>
      <xdr:col>76</xdr:col>
      <xdr:colOff>165100</xdr:colOff>
      <xdr:row>96</xdr:row>
      <xdr:rowOff>74509</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432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91036</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2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148954</xdr:rowOff>
    </xdr:from>
    <xdr:to>
      <xdr:col>72</xdr:col>
      <xdr:colOff>38100</xdr:colOff>
      <xdr:row>96</xdr:row>
      <xdr:rowOff>79104</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43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95631</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211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157595</xdr:rowOff>
    </xdr:from>
    <xdr:to>
      <xdr:col>67</xdr:col>
      <xdr:colOff>101600</xdr:colOff>
      <xdr:row>96</xdr:row>
      <xdr:rowOff>87745</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44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104272</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220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1" lang="ja-JP" altLang="ja-JP" sz="1100" baseline="0">
              <a:solidFill>
                <a:schemeClr val="dk1"/>
              </a:solidFill>
              <a:effectLst/>
              <a:latin typeface="+mn-lt"/>
              <a:ea typeface="+mn-ea"/>
              <a:cs typeface="+mn-cs"/>
            </a:rPr>
            <a:t>歳出決算総額は、住民一人当たり</a:t>
          </a:r>
          <a:r>
            <a:rPr kumimoji="1" lang="en-US" altLang="ja-JP" sz="1100" baseline="0">
              <a:solidFill>
                <a:schemeClr val="dk1"/>
              </a:solidFill>
              <a:effectLst/>
              <a:latin typeface="+mn-lt"/>
              <a:ea typeface="+mn-ea"/>
              <a:cs typeface="+mn-cs"/>
            </a:rPr>
            <a:t>46.7</a:t>
          </a:r>
          <a:r>
            <a:rPr kumimoji="1" lang="ja-JP" altLang="ja-JP" sz="1100" baseline="0">
              <a:solidFill>
                <a:schemeClr val="dk1"/>
              </a:solidFill>
              <a:effectLst/>
              <a:latin typeface="+mn-lt"/>
              <a:ea typeface="+mn-ea"/>
              <a:cs typeface="+mn-cs"/>
            </a:rPr>
            <a:t>万円となっている。</a:t>
          </a:r>
          <a:endParaRPr lang="ja-JP" altLang="ja-JP" sz="1400">
            <a:effectLst/>
          </a:endParaRPr>
        </a:p>
        <a:p>
          <a:pPr rtl="0" eaLnBrk="1" fontAlgn="auto" latinLnBrk="0" hangingPunct="1"/>
          <a:r>
            <a:rPr kumimoji="1" lang="ja-JP" altLang="ja-JP" sz="1100" baseline="0">
              <a:solidFill>
                <a:schemeClr val="dk1"/>
              </a:solidFill>
              <a:effectLst/>
              <a:latin typeface="+mn-lt"/>
              <a:ea typeface="+mn-ea"/>
              <a:cs typeface="+mn-cs"/>
            </a:rPr>
            <a:t>令和</a:t>
          </a:r>
          <a:r>
            <a:rPr kumimoji="1" lang="en-US" altLang="ja-JP" sz="1100" baseline="0">
              <a:solidFill>
                <a:schemeClr val="dk1"/>
              </a:solidFill>
              <a:effectLst/>
              <a:latin typeface="+mn-lt"/>
              <a:ea typeface="+mn-ea"/>
              <a:cs typeface="+mn-cs"/>
            </a:rPr>
            <a:t>6</a:t>
          </a:r>
          <a:r>
            <a:rPr kumimoji="1" lang="ja-JP" altLang="ja-JP" sz="1100" baseline="0">
              <a:solidFill>
                <a:schemeClr val="dk1"/>
              </a:solidFill>
              <a:effectLst/>
              <a:latin typeface="+mn-lt"/>
              <a:ea typeface="+mn-ea"/>
              <a:cs typeface="+mn-cs"/>
            </a:rPr>
            <a:t>年度は、</a:t>
          </a:r>
          <a:r>
            <a:rPr kumimoji="1" lang="ja-JP" altLang="en-US" sz="1100" baseline="0">
              <a:solidFill>
                <a:schemeClr val="dk1"/>
              </a:solidFill>
              <a:effectLst/>
              <a:latin typeface="+mn-lt"/>
              <a:ea typeface="+mn-ea"/>
              <a:cs typeface="+mn-cs"/>
            </a:rPr>
            <a:t>総務費</a:t>
          </a:r>
          <a:r>
            <a:rPr kumimoji="1" lang="ja-JP" altLang="ja-JP" sz="1100" baseline="0">
              <a:solidFill>
                <a:schemeClr val="dk1"/>
              </a:solidFill>
              <a:effectLst/>
              <a:latin typeface="+mn-lt"/>
              <a:ea typeface="+mn-ea"/>
              <a:cs typeface="+mn-cs"/>
            </a:rPr>
            <a:t>が</a:t>
          </a:r>
          <a:r>
            <a:rPr lang="ja-JP" altLang="ja-JP" sz="1100" b="0" i="0" baseline="0">
              <a:solidFill>
                <a:schemeClr val="dk1"/>
              </a:solidFill>
              <a:effectLst/>
              <a:latin typeface="+mn-lt"/>
              <a:ea typeface="+mn-ea"/>
              <a:cs typeface="+mn-cs"/>
            </a:rPr>
            <a:t>荷揚町小学校跡地複合公共施設整備事業</a:t>
          </a:r>
          <a:r>
            <a:rPr lang="ja-JP" altLang="en-US" sz="1100" b="0" i="0" baseline="0">
              <a:solidFill>
                <a:schemeClr val="dk1"/>
              </a:solidFill>
              <a:effectLst/>
              <a:latin typeface="+mn-lt"/>
              <a:ea typeface="+mn-ea"/>
              <a:cs typeface="+mn-cs"/>
            </a:rPr>
            <a:t>の完了による</a:t>
          </a:r>
          <a:r>
            <a:rPr kumimoji="1" lang="ja-JP" altLang="ja-JP" sz="1100" baseline="0">
              <a:solidFill>
                <a:schemeClr val="dk1"/>
              </a:solidFill>
              <a:effectLst/>
              <a:latin typeface="+mn-lt"/>
              <a:ea typeface="+mn-ea"/>
              <a:cs typeface="+mn-cs"/>
            </a:rPr>
            <a:t>事業費の減により減少しているものの、</a:t>
          </a:r>
          <a:r>
            <a:rPr lang="ja-JP" altLang="ja-JP" sz="1100" b="0" i="0" baseline="0">
              <a:solidFill>
                <a:schemeClr val="dk1"/>
              </a:solidFill>
              <a:effectLst/>
              <a:latin typeface="+mn-lt"/>
              <a:ea typeface="+mn-ea"/>
              <a:cs typeface="+mn-cs"/>
            </a:rPr>
            <a:t>民生費が</a:t>
          </a:r>
          <a:r>
            <a:rPr kumimoji="1" lang="ja-JP" altLang="ja-JP" sz="1100" baseline="0">
              <a:solidFill>
                <a:schemeClr val="dk1"/>
              </a:solidFill>
              <a:effectLst/>
              <a:latin typeface="+mn-lt"/>
              <a:ea typeface="+mn-ea"/>
              <a:cs typeface="+mn-cs"/>
            </a:rPr>
            <a:t>介護・訓練等給付費事業や私立保育所等給付費</a:t>
          </a:r>
          <a:r>
            <a:rPr lang="ja-JP" altLang="ja-JP" sz="1100" b="0" i="0" baseline="0">
              <a:solidFill>
                <a:schemeClr val="dk1"/>
              </a:solidFill>
              <a:effectLst/>
              <a:latin typeface="+mn-lt"/>
              <a:ea typeface="+mn-ea"/>
              <a:cs typeface="+mn-cs"/>
            </a:rPr>
            <a:t>などの事業費の増により増加している。</a:t>
          </a:r>
          <a:endParaRPr lang="ja-JP" altLang="ja-JP" sz="1400">
            <a:effectLst/>
          </a:endParaRPr>
        </a:p>
        <a:p>
          <a:pPr rtl="0" eaLnBrk="1" fontAlgn="auto" latinLnBrk="0" hangingPunct="1"/>
          <a:r>
            <a:rPr kumimoji="1" lang="ja-JP" altLang="ja-JP" sz="1100">
              <a:solidFill>
                <a:schemeClr val="dk1"/>
              </a:solidFill>
              <a:effectLst/>
              <a:latin typeface="+mn-lt"/>
              <a:ea typeface="+mn-ea"/>
              <a:cs typeface="+mn-cs"/>
            </a:rPr>
            <a:t>その他として、</a:t>
          </a:r>
          <a:r>
            <a:rPr lang="ja-JP" altLang="ja-JP" sz="1100" b="0" i="0" baseline="0">
              <a:solidFill>
                <a:schemeClr val="dk1"/>
              </a:solidFill>
              <a:effectLst/>
              <a:latin typeface="+mn-lt"/>
              <a:ea typeface="+mn-ea"/>
              <a:cs typeface="+mn-cs"/>
            </a:rPr>
            <a:t>公債費については、</a:t>
          </a:r>
          <a:r>
            <a:rPr kumimoji="1" lang="ja-JP" altLang="ja-JP" sz="1100" b="0" i="0" baseline="0">
              <a:solidFill>
                <a:schemeClr val="dk1"/>
              </a:solidFill>
              <a:effectLst/>
              <a:latin typeface="+mn-lt"/>
              <a:ea typeface="+mn-ea"/>
              <a:cs typeface="+mn-cs"/>
            </a:rPr>
            <a:t>類似団体内平均値を上回る水準で推移しており、</a:t>
          </a:r>
          <a:r>
            <a:rPr lang="ja-JP" altLang="ja-JP" sz="1100" b="0" i="0" baseline="0">
              <a:solidFill>
                <a:schemeClr val="dk1"/>
              </a:solidFill>
              <a:effectLst/>
              <a:latin typeface="+mn-lt"/>
              <a:ea typeface="+mn-ea"/>
              <a:cs typeface="+mn-cs"/>
            </a:rPr>
            <a:t>引き続きプライマリーバランスに留意しながら、地方債の新規発行の抑制に努め公債費の削減を図っていく。</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大分県大分市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b="0" i="0" baseline="0">
              <a:solidFill>
                <a:schemeClr val="dk1"/>
              </a:solidFill>
              <a:effectLst/>
              <a:latin typeface="+mn-lt"/>
              <a:ea typeface="+mn-ea"/>
              <a:cs typeface="+mn-cs"/>
            </a:rPr>
            <a:t>財政調整基金残高</a:t>
          </a:r>
          <a:r>
            <a:rPr lang="ja-JP" altLang="en-US" sz="1100" b="0" i="0" baseline="0">
              <a:solidFill>
                <a:schemeClr val="dk1"/>
              </a:solidFill>
              <a:effectLst/>
              <a:latin typeface="+mn-lt"/>
              <a:ea typeface="+mn-ea"/>
              <a:cs typeface="+mn-cs"/>
            </a:rPr>
            <a:t>の比率は、</a:t>
          </a:r>
          <a:r>
            <a:rPr lang="en-US" altLang="ja-JP" sz="1100" b="0" i="0" baseline="0">
              <a:solidFill>
                <a:schemeClr val="dk1"/>
              </a:solidFill>
              <a:effectLst/>
              <a:latin typeface="+mn-lt"/>
              <a:ea typeface="+mn-ea"/>
              <a:cs typeface="+mn-cs"/>
            </a:rPr>
            <a:t>10</a:t>
          </a:r>
          <a:r>
            <a:rPr lang="ja-JP" altLang="en-US" sz="1100" b="0" i="0" baseline="0">
              <a:solidFill>
                <a:schemeClr val="dk1"/>
              </a:solidFill>
              <a:effectLst/>
              <a:latin typeface="+mn-lt"/>
              <a:ea typeface="+mn-ea"/>
              <a:cs typeface="+mn-cs"/>
            </a:rPr>
            <a:t>億円の取崩しにより、標準財政規模比で</a:t>
          </a:r>
          <a:r>
            <a:rPr lang="en-US" altLang="ja-JP" sz="1100" b="0" i="0" baseline="0">
              <a:solidFill>
                <a:schemeClr val="dk1"/>
              </a:solidFill>
              <a:effectLst/>
              <a:latin typeface="+mn-lt"/>
              <a:ea typeface="+mn-ea"/>
              <a:cs typeface="+mn-cs"/>
            </a:rPr>
            <a:t>1.06</a:t>
          </a:r>
          <a:r>
            <a:rPr lang="ja-JP" altLang="en-US" sz="1100" b="0" i="0" baseline="0">
              <a:solidFill>
                <a:schemeClr val="dk1"/>
              </a:solidFill>
              <a:effectLst/>
              <a:latin typeface="+mn-lt"/>
              <a:ea typeface="+mn-ea"/>
              <a:cs typeface="+mn-cs"/>
            </a:rPr>
            <a:t>ポイント減少した。</a:t>
          </a:r>
          <a:r>
            <a:rPr lang="ja-JP" altLang="ja-JP" sz="1100" b="0" i="0" baseline="0">
              <a:solidFill>
                <a:schemeClr val="dk1"/>
              </a:solidFill>
              <a:effectLst/>
              <a:latin typeface="+mn-lt"/>
              <a:ea typeface="+mn-ea"/>
              <a:cs typeface="+mn-cs"/>
            </a:rPr>
            <a:t>実質収支額の標準財政規模比率は、前年と比較して大きな増減はなかった。</a:t>
          </a:r>
          <a:endParaRPr lang="ja-JP" altLang="ja-JP" sz="1400">
            <a:effectLst/>
          </a:endParaRPr>
        </a:p>
        <a:p>
          <a:r>
            <a:rPr lang="ja-JP" altLang="ja-JP" sz="1100" b="0" i="0" baseline="0">
              <a:solidFill>
                <a:schemeClr val="dk1"/>
              </a:solidFill>
              <a:effectLst/>
              <a:latin typeface="+mn-lt"/>
              <a:ea typeface="+mn-ea"/>
              <a:cs typeface="+mn-cs"/>
            </a:rPr>
            <a:t>実質単年度収支の比率は、</a:t>
          </a:r>
          <a:r>
            <a:rPr lang="en-US" altLang="ja-JP" sz="1100" b="0" i="0" baseline="0">
              <a:solidFill>
                <a:schemeClr val="dk1"/>
              </a:solidFill>
              <a:effectLst/>
              <a:latin typeface="+mn-lt"/>
              <a:ea typeface="+mn-ea"/>
              <a:cs typeface="+mn-cs"/>
            </a:rPr>
            <a:t>0.95</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悪化</a:t>
          </a:r>
          <a:r>
            <a:rPr lang="ja-JP" altLang="ja-JP" sz="1100" b="0" i="0" baseline="0">
              <a:solidFill>
                <a:schemeClr val="dk1"/>
              </a:solidFill>
              <a:effectLst/>
              <a:latin typeface="+mn-lt"/>
              <a:ea typeface="+mn-ea"/>
              <a:cs typeface="+mn-cs"/>
            </a:rPr>
            <a:t>している。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物価高騰・原油価格の影響などにより、今後も楽観視できない財政状況が続くことが予想されることから、引き続き行政改革の取組等を通じて安定的な財政運営に努める。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大分県大分市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tx1"/>
              </a:solidFill>
              <a:effectLst/>
              <a:latin typeface="+mn-lt"/>
              <a:ea typeface="+mn-ea"/>
              <a:cs typeface="+mn-cs"/>
            </a:rPr>
            <a:t>連結実質赤字比率は黒字であることから計上はなし。</a:t>
          </a:r>
          <a:endParaRPr lang="ja-JP" altLang="ja-JP">
            <a:solidFill>
              <a:schemeClr val="tx1"/>
            </a:solidFill>
            <a:effectLst/>
          </a:endParaRPr>
        </a:p>
        <a:p>
          <a:pPr rtl="0" eaLnBrk="1" fontAlgn="auto" latinLnBrk="0" hangingPunct="1"/>
          <a:r>
            <a:rPr lang="ja-JP" altLang="ja-JP" sz="1100" b="0" i="0" baseline="0">
              <a:solidFill>
                <a:schemeClr val="tx1"/>
              </a:solidFill>
              <a:effectLst/>
              <a:latin typeface="+mn-lt"/>
              <a:ea typeface="+mn-ea"/>
              <a:cs typeface="+mn-cs"/>
            </a:rPr>
            <a:t>水道事業会計においては、収益的収支で、税引き後、約</a:t>
          </a:r>
          <a:r>
            <a:rPr lang="en-US" altLang="ja-JP" sz="1100" b="0" i="0" baseline="0">
              <a:solidFill>
                <a:schemeClr val="tx1"/>
              </a:solidFill>
              <a:effectLst/>
              <a:latin typeface="+mn-lt"/>
              <a:ea typeface="+mn-ea"/>
              <a:cs typeface="+mn-cs"/>
            </a:rPr>
            <a:t>8</a:t>
          </a:r>
          <a:r>
            <a:rPr lang="ja-JP" altLang="ja-JP" sz="1100" b="0" i="0" baseline="0">
              <a:solidFill>
                <a:schemeClr val="tx1"/>
              </a:solidFill>
              <a:effectLst/>
              <a:latin typeface="+mn-lt"/>
              <a:ea typeface="+mn-ea"/>
              <a:cs typeface="+mn-cs"/>
            </a:rPr>
            <a:t>億</a:t>
          </a:r>
          <a:r>
            <a:rPr lang="en-US" altLang="ja-JP" sz="1100" b="0" i="0" baseline="0">
              <a:solidFill>
                <a:schemeClr val="tx1"/>
              </a:solidFill>
              <a:effectLst/>
              <a:latin typeface="+mn-lt"/>
              <a:ea typeface="+mn-ea"/>
              <a:cs typeface="+mn-cs"/>
            </a:rPr>
            <a:t>6</a:t>
          </a:r>
          <a:r>
            <a:rPr lang="ja-JP" altLang="ja-JP" sz="1100" b="0" i="0" baseline="0">
              <a:solidFill>
                <a:schemeClr val="tx1"/>
              </a:solidFill>
              <a:effectLst/>
              <a:latin typeface="+mn-lt"/>
              <a:ea typeface="+mn-ea"/>
              <a:cs typeface="+mn-cs"/>
            </a:rPr>
            <a:t>百万円の当年度純利益を計上したものの、資本的収支で、約</a:t>
          </a:r>
          <a:r>
            <a:rPr lang="en-US" altLang="ja-JP" sz="1100" b="0" i="0" baseline="0">
              <a:solidFill>
                <a:schemeClr val="tx1"/>
              </a:solidFill>
              <a:effectLst/>
              <a:latin typeface="+mn-lt"/>
              <a:ea typeface="+mn-ea"/>
              <a:cs typeface="+mn-cs"/>
            </a:rPr>
            <a:t>54</a:t>
          </a:r>
          <a:r>
            <a:rPr lang="ja-JP" altLang="ja-JP" sz="1100" b="0" i="0" baseline="0">
              <a:solidFill>
                <a:schemeClr val="tx1"/>
              </a:solidFill>
              <a:effectLst/>
              <a:latin typeface="+mn-lt"/>
              <a:ea typeface="+mn-ea"/>
              <a:cs typeface="+mn-cs"/>
            </a:rPr>
            <a:t>億</a:t>
          </a:r>
          <a:r>
            <a:rPr lang="en-US" altLang="ja-JP" sz="1100" b="0" i="0" baseline="0">
              <a:solidFill>
                <a:schemeClr val="tx1"/>
              </a:solidFill>
              <a:effectLst/>
              <a:latin typeface="+mn-lt"/>
              <a:ea typeface="+mn-ea"/>
              <a:cs typeface="+mn-cs"/>
            </a:rPr>
            <a:t>4</a:t>
          </a:r>
          <a:r>
            <a:rPr lang="ja-JP" altLang="ja-JP" sz="1100" b="0" i="0" baseline="0">
              <a:solidFill>
                <a:schemeClr val="tx1"/>
              </a:solidFill>
              <a:effectLst/>
              <a:latin typeface="+mn-lt"/>
              <a:ea typeface="+mn-ea"/>
              <a:cs typeface="+mn-cs"/>
            </a:rPr>
            <a:t>千万円の収支不足額を生じ、損益勘定留保資金等で補てんした結果、補てん後の内部留保資金繰越額を約</a:t>
          </a:r>
          <a:r>
            <a:rPr lang="en-US" altLang="ja-JP" sz="1100" b="0" i="0" baseline="0">
              <a:solidFill>
                <a:schemeClr val="tx1"/>
              </a:solidFill>
              <a:effectLst/>
              <a:latin typeface="+mn-lt"/>
              <a:ea typeface="+mn-ea"/>
              <a:cs typeface="+mn-cs"/>
            </a:rPr>
            <a:t>65</a:t>
          </a:r>
          <a:r>
            <a:rPr lang="ja-JP" altLang="ja-JP" sz="1100" b="0" i="0" baseline="0">
              <a:solidFill>
                <a:schemeClr val="tx1"/>
              </a:solidFill>
              <a:effectLst/>
              <a:latin typeface="+mn-lt"/>
              <a:ea typeface="+mn-ea"/>
              <a:cs typeface="+mn-cs"/>
            </a:rPr>
            <a:t>億</a:t>
          </a:r>
          <a:r>
            <a:rPr lang="en-US" altLang="ja-JP" sz="1100" b="0" i="0" baseline="0">
              <a:solidFill>
                <a:schemeClr val="tx1"/>
              </a:solidFill>
              <a:effectLst/>
              <a:latin typeface="+mn-lt"/>
              <a:ea typeface="+mn-ea"/>
              <a:cs typeface="+mn-cs"/>
            </a:rPr>
            <a:t>2</a:t>
          </a:r>
          <a:r>
            <a:rPr lang="ja-JP" altLang="ja-JP" sz="1100" b="0" i="0" baseline="0">
              <a:solidFill>
                <a:schemeClr val="tx1"/>
              </a:solidFill>
              <a:effectLst/>
              <a:latin typeface="+mn-lt"/>
              <a:ea typeface="+mn-ea"/>
              <a:cs typeface="+mn-cs"/>
            </a:rPr>
            <a:t>千万円確保したところである。今後も必要な施設整備を計画的に行い、将来にわたり持続可能な経営基盤の強化に努めていく。</a:t>
          </a:r>
          <a:endParaRPr lang="ja-JP" altLang="ja-JP">
            <a:solidFill>
              <a:schemeClr val="tx1"/>
            </a:solidFill>
            <a:effectLst/>
          </a:endParaRPr>
        </a:p>
        <a:p>
          <a:pPr rtl="0" eaLnBrk="1" fontAlgn="auto" latinLnBrk="0" hangingPunct="1"/>
          <a:r>
            <a:rPr lang="ja-JP" altLang="ja-JP" sz="1100" b="0" i="0" baseline="0">
              <a:solidFill>
                <a:schemeClr val="tx1"/>
              </a:solidFill>
              <a:effectLst/>
              <a:latin typeface="+mn-lt"/>
              <a:ea typeface="+mn-ea"/>
              <a:cs typeface="+mn-cs"/>
            </a:rPr>
            <a:t>一般会計においては、「大分市行政改革推進プラン」の着実な実行等により財源を捻出する中で、新規事業をはじめ、各種施策の推進に取り組むとともに財政の健全化に努めたところである。</a:t>
          </a:r>
          <a:endParaRPr lang="ja-JP" altLang="ja-JP">
            <a:solidFill>
              <a:schemeClr val="tx1"/>
            </a:solidFill>
            <a:effectLst/>
          </a:endParaRPr>
        </a:p>
        <a:p>
          <a:pPr rtl="0" eaLnBrk="1" fontAlgn="auto" latinLnBrk="0" hangingPunct="1"/>
          <a:r>
            <a:rPr lang="ja-JP" altLang="ja-JP" sz="1100" b="0" i="0" baseline="0">
              <a:solidFill>
                <a:schemeClr val="dk1"/>
              </a:solidFill>
              <a:effectLst/>
              <a:latin typeface="+mn-lt"/>
              <a:ea typeface="+mn-ea"/>
              <a:cs typeface="+mn-cs"/>
            </a:rPr>
            <a:t>公共下水道事業会計においては、収益的収支は均衡しているものの、資本的収支で約</a:t>
          </a:r>
          <a:r>
            <a:rPr lang="en-US" altLang="ja-JP" sz="1100" b="0" i="0" baseline="0">
              <a:solidFill>
                <a:schemeClr val="dk1"/>
              </a:solidFill>
              <a:effectLst/>
              <a:latin typeface="+mn-lt"/>
              <a:ea typeface="+mn-ea"/>
              <a:cs typeface="+mn-cs"/>
            </a:rPr>
            <a:t>33</a:t>
          </a:r>
          <a:r>
            <a:rPr lang="ja-JP" altLang="ja-JP" sz="1100" b="0" i="0" baseline="0">
              <a:solidFill>
                <a:schemeClr val="dk1"/>
              </a:solidFill>
              <a:effectLst/>
              <a:latin typeface="+mn-lt"/>
              <a:ea typeface="+mn-ea"/>
              <a:cs typeface="+mn-cs"/>
            </a:rPr>
            <a:t>億</a:t>
          </a:r>
          <a:r>
            <a:rPr lang="en-US" altLang="ja-JP" sz="1100" b="0" i="0" baseline="0">
              <a:solidFill>
                <a:schemeClr val="dk1"/>
              </a:solidFill>
              <a:effectLst/>
              <a:latin typeface="+mn-lt"/>
              <a:ea typeface="+mn-ea"/>
              <a:cs typeface="+mn-cs"/>
            </a:rPr>
            <a:t>9</a:t>
          </a:r>
          <a:r>
            <a:rPr lang="ja-JP" altLang="ja-JP" sz="1100" b="0" i="0" baseline="0">
              <a:solidFill>
                <a:schemeClr val="dk1"/>
              </a:solidFill>
              <a:effectLst/>
              <a:latin typeface="+mn-lt"/>
              <a:ea typeface="+mn-ea"/>
              <a:cs typeface="+mn-cs"/>
            </a:rPr>
            <a:t>千万円の収支不足額を生じ、損益勘定留保資金等で補てんした結果、補てん後の内部留保資金繰越額を約</a:t>
          </a:r>
          <a:r>
            <a:rPr lang="en-US" altLang="ja-JP" sz="1100" b="0" i="0" baseline="0">
              <a:solidFill>
                <a:schemeClr val="dk1"/>
              </a:solidFill>
              <a:effectLst/>
              <a:latin typeface="+mn-lt"/>
              <a:ea typeface="+mn-ea"/>
              <a:cs typeface="+mn-cs"/>
            </a:rPr>
            <a:t>15</a:t>
          </a:r>
          <a:r>
            <a:rPr lang="ja-JP" altLang="ja-JP" sz="1100" b="0" i="0" baseline="0">
              <a:solidFill>
                <a:schemeClr val="dk1"/>
              </a:solidFill>
              <a:effectLst/>
              <a:latin typeface="+mn-lt"/>
              <a:ea typeface="+mn-ea"/>
              <a:cs typeface="+mn-cs"/>
            </a:rPr>
            <a:t>億</a:t>
          </a:r>
          <a:r>
            <a:rPr lang="en-US" altLang="ja-JP" sz="1100" b="0" i="0" baseline="0">
              <a:solidFill>
                <a:schemeClr val="dk1"/>
              </a:solidFill>
              <a:effectLst/>
              <a:latin typeface="+mn-lt"/>
              <a:ea typeface="+mn-ea"/>
              <a:cs typeface="+mn-cs"/>
            </a:rPr>
            <a:t>2</a:t>
          </a:r>
          <a:r>
            <a:rPr lang="ja-JP" altLang="ja-JP" sz="1100" b="0" i="0" baseline="0">
              <a:solidFill>
                <a:schemeClr val="dk1"/>
              </a:solidFill>
              <a:effectLst/>
              <a:latin typeface="+mn-lt"/>
              <a:ea typeface="+mn-ea"/>
              <a:cs typeface="+mn-cs"/>
            </a:rPr>
            <a:t>千万円確保したところである。今後も必要な施設整備を計画的に行い、将来にわたり持続可能な経営基盤の強化に努めていく。</a:t>
          </a:r>
          <a:endParaRPr lang="ja-JP" altLang="ja-JP">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大分県大分市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実質公債費比率の分子については、令和</a:t>
          </a:r>
          <a:r>
            <a:rPr lang="en-US" altLang="ja-JP" sz="1100" b="0" i="0" baseline="0">
              <a:solidFill>
                <a:schemeClr val="dk1"/>
              </a:solidFill>
              <a:effectLst/>
              <a:latin typeface="+mn-lt"/>
              <a:ea typeface="+mn-ea"/>
              <a:cs typeface="+mn-cs"/>
            </a:rPr>
            <a:t>4</a:t>
          </a:r>
          <a:r>
            <a:rPr lang="ja-JP" altLang="ja-JP" sz="1100" b="0" i="0" baseline="0">
              <a:solidFill>
                <a:schemeClr val="dk1"/>
              </a:solidFill>
              <a:effectLst/>
              <a:latin typeface="+mn-lt"/>
              <a:ea typeface="+mn-ea"/>
              <a:cs typeface="+mn-cs"/>
            </a:rPr>
            <a:t>年度に借入を行った臨時財政対策債の償還が開始したものの、償還完了した臨時財政対策債などが大きかったことから</a:t>
          </a:r>
          <a:r>
            <a:rPr lang="ja-JP" altLang="en-US" sz="1100" b="0" i="0" baseline="0">
              <a:solidFill>
                <a:schemeClr val="dk1"/>
              </a:solidFill>
              <a:effectLst/>
              <a:latin typeface="+mn-lt"/>
              <a:ea typeface="+mn-ea"/>
              <a:cs typeface="+mn-cs"/>
            </a:rPr>
            <a:t>算入公債費等が減少し</a:t>
          </a:r>
          <a:r>
            <a:rPr lang="ja-JP" altLang="ja-JP" sz="1100" b="0" i="0" baseline="0">
              <a:solidFill>
                <a:schemeClr val="dk1"/>
              </a:solidFill>
              <a:effectLst/>
              <a:latin typeface="+mn-lt"/>
              <a:ea typeface="+mn-ea"/>
              <a:cs typeface="+mn-cs"/>
            </a:rPr>
            <a:t>、対前年度比で数値は</a:t>
          </a:r>
          <a:r>
            <a:rPr lang="ja-JP" altLang="en-US" sz="1100" b="0" i="0" baseline="0">
              <a:solidFill>
                <a:schemeClr val="dk1"/>
              </a:solidFill>
              <a:effectLst/>
              <a:latin typeface="+mn-lt"/>
              <a:ea typeface="+mn-ea"/>
              <a:cs typeface="+mn-cs"/>
            </a:rPr>
            <a:t>増加</a:t>
          </a:r>
          <a:r>
            <a:rPr lang="ja-JP" altLang="ja-JP" sz="1100" b="0" i="0" baseline="0">
              <a:solidFill>
                <a:schemeClr val="dk1"/>
              </a:solidFill>
              <a:effectLst/>
              <a:latin typeface="+mn-lt"/>
              <a:ea typeface="+mn-ea"/>
              <a:cs typeface="+mn-cs"/>
            </a:rPr>
            <a:t>している。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地方債発行額については、令和</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年度は荷揚町小学校跡地複合公共施設整備事業など</a:t>
          </a:r>
          <a:r>
            <a:rPr lang="ja-JP" altLang="en-US" sz="1100" b="0" i="0" baseline="0">
              <a:solidFill>
                <a:schemeClr val="dk1"/>
              </a:solidFill>
              <a:effectLst/>
              <a:latin typeface="+mn-lt"/>
              <a:ea typeface="+mn-ea"/>
              <a:cs typeface="+mn-cs"/>
            </a:rPr>
            <a:t>の完了により</a:t>
          </a:r>
          <a:r>
            <a:rPr lang="ja-JP" altLang="ja-JP" sz="1100" b="0" i="0" baseline="0">
              <a:solidFill>
                <a:schemeClr val="dk1"/>
              </a:solidFill>
              <a:effectLst/>
              <a:latin typeface="+mn-lt"/>
              <a:ea typeface="+mn-ea"/>
              <a:cs typeface="+mn-cs"/>
            </a:rPr>
            <a:t>前年度より</a:t>
          </a:r>
          <a:r>
            <a:rPr lang="ja-JP" altLang="en-US" sz="1100" b="0" i="0" baseline="0">
              <a:solidFill>
                <a:schemeClr val="dk1"/>
              </a:solidFill>
              <a:effectLst/>
              <a:latin typeface="+mn-lt"/>
              <a:ea typeface="+mn-ea"/>
              <a:cs typeface="+mn-cs"/>
            </a:rPr>
            <a:t>減少</a:t>
          </a:r>
          <a:r>
            <a:rPr lang="ja-JP" altLang="ja-JP" sz="1100" b="0" i="0" baseline="0">
              <a:solidFill>
                <a:schemeClr val="dk1"/>
              </a:solidFill>
              <a:effectLst/>
              <a:latin typeface="+mn-lt"/>
              <a:ea typeface="+mn-ea"/>
              <a:cs typeface="+mn-cs"/>
            </a:rPr>
            <a:t>しており、地方債残高も</a:t>
          </a:r>
          <a:r>
            <a:rPr lang="ja-JP" altLang="en-US" sz="1100" b="0" i="0" baseline="0">
              <a:solidFill>
                <a:schemeClr val="dk1"/>
              </a:solidFill>
              <a:effectLst/>
              <a:latin typeface="+mn-lt"/>
              <a:ea typeface="+mn-ea"/>
              <a:cs typeface="+mn-cs"/>
            </a:rPr>
            <a:t>減少</a:t>
          </a:r>
          <a:r>
            <a:rPr lang="ja-JP" altLang="ja-JP" sz="1100" b="0" i="0" baseline="0">
              <a:solidFill>
                <a:schemeClr val="dk1"/>
              </a:solidFill>
              <a:effectLst/>
              <a:latin typeface="+mn-lt"/>
              <a:ea typeface="+mn-ea"/>
              <a:cs typeface="+mn-cs"/>
            </a:rPr>
            <a:t>していることから、今後も引き続き、地方債発行額の抑制に努め公債費の削減を図る。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大分県大分市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将来負担比率の分子については、</a:t>
          </a:r>
          <a:r>
            <a:rPr lang="ja-JP" altLang="en-US" sz="1100" b="0" i="0" baseline="0">
              <a:solidFill>
                <a:schemeClr val="dk1"/>
              </a:solidFill>
              <a:effectLst/>
              <a:latin typeface="+mn-lt"/>
              <a:ea typeface="+mn-ea"/>
              <a:cs typeface="+mn-cs"/>
            </a:rPr>
            <a:t>公営企業債への繰入見込額</a:t>
          </a:r>
          <a:r>
            <a:rPr lang="ja-JP" altLang="ja-JP" sz="1100">
              <a:solidFill>
                <a:schemeClr val="dk1"/>
              </a:solidFill>
              <a:effectLst/>
              <a:latin typeface="+mn-lt"/>
              <a:ea typeface="+mn-ea"/>
              <a:cs typeface="+mn-cs"/>
            </a:rPr>
            <a:t>額の増加や、充当可能財源のうち基準財政需要額への参入見込額の減少などより</a:t>
          </a:r>
          <a:r>
            <a:rPr lang="ja-JP" altLang="ja-JP" sz="1100" b="0" i="0" baseline="0">
              <a:solidFill>
                <a:schemeClr val="dk1"/>
              </a:solidFill>
              <a:effectLst/>
              <a:latin typeface="+mn-lt"/>
              <a:ea typeface="+mn-ea"/>
              <a:cs typeface="+mn-cs"/>
            </a:rPr>
            <a:t>、対前年度比で数値は増加している。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今後も、「大分市行政改革推進プラン」に基づき、職員数の計画的な定員管理、地方債の発行抑制、公営企業会計の健全化を進めていく。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大分県大分市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主要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基金（財政調整基金、減債基金、市有財産整備基金）については、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決算収支を見込む中で財政調整基金から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億円、減債基金は繰上償還を行うため約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千万円、市有財産整備基金は各環境センターに係る事業費の増などにより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取り崩しており、基金残高は減少した。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その他、地域づくり推進基金は、ふるさと大分市応援寄附金（ふるさと納税） 寄附額の約半分の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億円を積み立てた。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千万円の減となった。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今後も市全体の財政の見通しを注視する中で、基金の適正な管理に努めていく。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○市有財産整備基金：市有財産を整備するために必要があると認められるときの財源</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○福祉振興基金：高齢化社会に対応し、福祉活動の促進及び福祉施設の整備その他の市民福祉の増進を目的とする事業を推進するための財源</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○廃棄物処理施設整備基金：一般廃棄物処理施設を整備するための財源</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○市有財産整備基金：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福宗環境センター、佐野清掃センターなどの事業費へ充当するため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取り崩した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ことによる減。</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市有財産整備基金については、公共施設総合管理計画に基づく市有財産の今後の整備予定と今後の財政見通しを的確に見極めながら適正管理に努めていく。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物価高騰などによる光熱水費、委託費などの上昇の状況を踏まえ、決算収支を見込む中で基金を取り崩したことにより、約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今後も市全体の財政の見通しを注視するとともに、特定目的基金とのバランスも考慮しながら適正な管理に努めていく。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普通交付税として追加交付された臨財債償還基金費を基金利子を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千万円積み立てたことから、増額となった。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今後も市全体の財政の見通しを注視するとともに、特定目的基金とのバランスも考慮しながら適正な管理に努めていく。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6DC3F29-950F-4AFA-9FB3-12BAB563AD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273413D-3855-4BDB-9775-63A2AACB36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7F9E6BBA-CF1C-448B-8848-4357B8DB2A11}"/>
            </a:ext>
          </a:extLst>
        </xdr:cNvPr>
        <xdr:cNvSpPr/>
      </xdr:nvSpPr>
      <xdr:spPr>
        <a:xfrm>
          <a:off x="355600" y="63500"/>
          <a:ext cx="11733213"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8EB2D357-9904-4489-83B5-229549E6CB7F}"/>
            </a:ext>
          </a:extLst>
        </xdr:cNvPr>
        <xdr:cNvSpPr/>
      </xdr:nvSpPr>
      <xdr:spPr>
        <a:xfrm>
          <a:off x="15773400" y="190500"/>
          <a:ext cx="36449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3EA80BF5-D9A9-4E78-9EF8-F240727625A8}"/>
            </a:ext>
          </a:extLst>
        </xdr:cNvPr>
        <xdr:cNvSpPr/>
      </xdr:nvSpPr>
      <xdr:spPr>
        <a:xfrm>
          <a:off x="15789275" y="215900"/>
          <a:ext cx="360997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ABE6BAED-E0C2-416F-9579-15D3B064A9FE}"/>
            </a:ext>
          </a:extLst>
        </xdr:cNvPr>
        <xdr:cNvSpPr/>
      </xdr:nvSpPr>
      <xdr:spPr>
        <a:xfrm>
          <a:off x="15809913" y="241300"/>
          <a:ext cx="3557587"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大分県大分市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C1D91AD-10BC-4641-8BA3-7887D50477CE}"/>
            </a:ext>
          </a:extLst>
        </xdr:cNvPr>
        <xdr:cNvSpPr/>
      </xdr:nvSpPr>
      <xdr:spPr>
        <a:xfrm>
          <a:off x="13179425" y="190500"/>
          <a:ext cx="24606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C2736DE-EE57-47C7-99DD-E941DDDF7170}"/>
            </a:ext>
          </a:extLst>
        </xdr:cNvPr>
        <xdr:cNvSpPr/>
      </xdr:nvSpPr>
      <xdr:spPr>
        <a:xfrm>
          <a:off x="13204825" y="215900"/>
          <a:ext cx="241617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E0795E1-762B-44EC-93F7-951515971D43}"/>
            </a:ext>
          </a:extLst>
        </xdr:cNvPr>
        <xdr:cNvSpPr/>
      </xdr:nvSpPr>
      <xdr:spPr>
        <a:xfrm>
          <a:off x="13230225" y="241300"/>
          <a:ext cx="2373313"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BCAFF8C-57ED-4754-8E8C-6202EDB62F07}"/>
            </a:ext>
          </a:extLst>
        </xdr:cNvPr>
        <xdr:cNvSpPr/>
      </xdr:nvSpPr>
      <xdr:spPr>
        <a:xfrm>
          <a:off x="458787" y="889000"/>
          <a:ext cx="9339263" cy="17018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72F1386-B97D-4DB1-9C27-202B85B8FCE9}"/>
            </a:ext>
          </a:extLst>
        </xdr:cNvPr>
        <xdr:cNvSpPr/>
      </xdr:nvSpPr>
      <xdr:spPr>
        <a:xfrm>
          <a:off x="581025" y="920750"/>
          <a:ext cx="1287463"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F6A9597-0ED1-455F-B9E0-D6C40AF6AC2B}"/>
            </a:ext>
          </a:extLst>
        </xdr:cNvPr>
        <xdr:cNvSpPr/>
      </xdr:nvSpPr>
      <xdr:spPr>
        <a:xfrm>
          <a:off x="1814513" y="920750"/>
          <a:ext cx="1233487"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472,898
468,046
502.39
227,021,241
220,926,921
5,226,170
108,322,480
165,166,604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F630BD9E-82EC-4CD7-953A-F788770E1A53}"/>
            </a:ext>
          </a:extLst>
        </xdr:cNvPr>
        <xdr:cNvSpPr/>
      </xdr:nvSpPr>
      <xdr:spPr>
        <a:xfrm>
          <a:off x="3048000" y="920750"/>
          <a:ext cx="14097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20726D6-4E4B-488E-844E-38812FB9A6C0}"/>
            </a:ext>
          </a:extLst>
        </xdr:cNvPr>
        <xdr:cNvSpPr/>
      </xdr:nvSpPr>
      <xdr:spPr>
        <a:xfrm>
          <a:off x="4457700" y="939800"/>
          <a:ext cx="1874838"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D1EE996-9F00-4787-9876-782F0A835D01}"/>
            </a:ext>
          </a:extLst>
        </xdr:cNvPr>
        <xdr:cNvSpPr/>
      </xdr:nvSpPr>
      <xdr:spPr>
        <a:xfrm>
          <a:off x="6332538" y="939800"/>
          <a:ext cx="11747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45.7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39B2FC7-3FC6-4278-B82A-45369B59653B}"/>
            </a:ext>
          </a:extLst>
        </xdr:cNvPr>
        <xdr:cNvSpPr/>
      </xdr:nvSpPr>
      <xdr:spPr>
        <a:xfrm>
          <a:off x="7566025" y="952500"/>
          <a:ext cx="592138"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2EACB46-32CE-470D-96A5-096F84490FF3}"/>
            </a:ext>
          </a:extLst>
        </xdr:cNvPr>
        <xdr:cNvSpPr/>
      </xdr:nvSpPr>
      <xdr:spPr>
        <a:xfrm>
          <a:off x="4457700" y="1685925"/>
          <a:ext cx="1874838"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033F14E-B569-428F-AF7F-0AB4021ACC63}"/>
            </a:ext>
          </a:extLst>
        </xdr:cNvPr>
        <xdr:cNvSpPr/>
      </xdr:nvSpPr>
      <xdr:spPr>
        <a:xfrm>
          <a:off x="6396038" y="1685925"/>
          <a:ext cx="3402012"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F27F2BD9-A190-443F-92E0-2EBA692EF4D1}"/>
            </a:ext>
          </a:extLst>
        </xdr:cNvPr>
        <xdr:cNvSpPr/>
      </xdr:nvSpPr>
      <xdr:spPr>
        <a:xfrm>
          <a:off x="10260013" y="889000"/>
          <a:ext cx="1409700" cy="12223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EF8463B-B36A-4267-878C-82F96D09C83B}"/>
            </a:ext>
          </a:extLst>
        </xdr:cNvPr>
        <xdr:cNvSpPr/>
      </xdr:nvSpPr>
      <xdr:spPr>
        <a:xfrm>
          <a:off x="10501313" y="952500"/>
          <a:ext cx="1233488"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D5C752F0-CAC7-4DB6-AC4A-4186A4F0BD05}"/>
            </a:ext>
          </a:extLst>
        </xdr:cNvPr>
        <xdr:cNvSpPr/>
      </xdr:nvSpPr>
      <xdr:spPr>
        <a:xfrm>
          <a:off x="10501313" y="1219200"/>
          <a:ext cx="1233488" cy="492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25DC856-3E01-4D25-AB3A-34848B5183A2}"/>
            </a:ext>
          </a:extLst>
        </xdr:cNvPr>
        <xdr:cNvSpPr/>
      </xdr:nvSpPr>
      <xdr:spPr>
        <a:xfrm>
          <a:off x="10501313" y="1543050"/>
          <a:ext cx="1350962"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3BDB065-C8ED-4AC9-B9E6-255A6930547D}"/>
            </a:ext>
          </a:extLst>
        </xdr:cNvPr>
        <xdr:cNvCxnSpPr/>
      </xdr:nvCxnSpPr>
      <xdr:spPr>
        <a:xfrm flipH="1">
          <a:off x="10328275" y="1041400"/>
          <a:ext cx="1952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2190EF4-5CD6-4619-BFA6-790A076E470B}"/>
            </a:ext>
          </a:extLst>
        </xdr:cNvPr>
        <xdr:cNvSpPr/>
      </xdr:nvSpPr>
      <xdr:spPr>
        <a:xfrm>
          <a:off x="10382250"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93637A9-DA48-4955-831C-8983A1C4EB6A}"/>
            </a:ext>
          </a:extLst>
        </xdr:cNvPr>
        <xdr:cNvSpPr/>
      </xdr:nvSpPr>
      <xdr:spPr>
        <a:xfrm>
          <a:off x="10382250" y="130810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81BED42-149C-4C86-A974-34684D5598E9}"/>
            </a:ext>
          </a:extLst>
        </xdr:cNvPr>
        <xdr:cNvCxnSpPr/>
      </xdr:nvCxnSpPr>
      <xdr:spPr>
        <a:xfrm>
          <a:off x="10426700" y="1543050"/>
          <a:ext cx="0" cy="134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37B4BEB-CD1C-48E5-AC56-4D490F8FBCF1}"/>
            </a:ext>
          </a:extLst>
        </xdr:cNvPr>
        <xdr:cNvCxnSpPr/>
      </xdr:nvCxnSpPr>
      <xdr:spPr>
        <a:xfrm>
          <a:off x="10347325" y="1543050"/>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E9D1153-4359-48AC-9925-D87643BA9785}"/>
            </a:ext>
          </a:extLst>
        </xdr:cNvPr>
        <xdr:cNvCxnSpPr/>
      </xdr:nvCxnSpPr>
      <xdr:spPr>
        <a:xfrm flipV="1">
          <a:off x="10426700" y="1771650"/>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F470C1B-5B84-432F-8408-3BE40C74DEE6}"/>
            </a:ext>
          </a:extLst>
        </xdr:cNvPr>
        <xdr:cNvCxnSpPr/>
      </xdr:nvCxnSpPr>
      <xdr:spPr>
        <a:xfrm>
          <a:off x="10347325" y="1905000"/>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0D21982-0D1A-4681-BE65-479ED27C042B}"/>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6245AEBF-626E-4FB3-9871-399BFFF89862}"/>
            </a:ext>
          </a:extLst>
        </xdr:cNvPr>
        <xdr:cNvSpPr txBox="1"/>
      </xdr:nvSpPr>
      <xdr:spPr>
        <a:xfrm>
          <a:off x="419100" y="29146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4BE9E059-8A8F-472D-97E7-9413BFC40C3E}"/>
            </a:ext>
          </a:extLst>
        </xdr:cNvPr>
        <xdr:cNvSpPr txBox="1"/>
      </xdr:nvSpPr>
      <xdr:spPr>
        <a:xfrm>
          <a:off x="419100" y="31369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8852CD6-476B-405F-8BD1-CDCE1863359E}"/>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1564D461-8D00-453B-9F17-4858674DDFE9}"/>
            </a:ext>
          </a:extLst>
        </xdr:cNvPr>
        <xdr:cNvSpPr txBox="1"/>
      </xdr:nvSpPr>
      <xdr:spPr>
        <a:xfrm>
          <a:off x="419100" y="360045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5BBC433-0C8E-4FF4-AC4A-240E6B3810EE}"/>
            </a:ext>
          </a:extLst>
        </xdr:cNvPr>
        <xdr:cNvSpPr/>
      </xdr:nvSpPr>
      <xdr:spPr>
        <a:xfrm>
          <a:off x="1184275" y="4092575"/>
          <a:ext cx="392747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E24C848-41B7-4BCC-A85B-E785864E0E2B}"/>
            </a:ext>
          </a:extLst>
        </xdr:cNvPr>
        <xdr:cNvSpPr/>
      </xdr:nvSpPr>
      <xdr:spPr>
        <a:xfrm>
          <a:off x="1857552" y="4462717"/>
          <a:ext cx="1599846" cy="25666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C378243-5D7C-46FE-8A8B-AD4F04AA69D2}"/>
            </a:ext>
          </a:extLst>
        </xdr:cNvPr>
        <xdr:cNvSpPr/>
      </xdr:nvSpPr>
      <xdr:spPr>
        <a:xfrm>
          <a:off x="3555677" y="4446046"/>
          <a:ext cx="783283" cy="29000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23FA606D-871E-4EF4-BC85-B5A23560060B}"/>
            </a:ext>
          </a:extLst>
        </xdr:cNvPr>
        <xdr:cNvSpPr/>
      </xdr:nvSpPr>
      <xdr:spPr>
        <a:xfrm>
          <a:off x="5060950" y="4219575"/>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DA9DF8C-AA6C-40FF-B297-77561B6FC451}"/>
            </a:ext>
          </a:extLst>
        </xdr:cNvPr>
        <xdr:cNvSpPr/>
      </xdr:nvSpPr>
      <xdr:spPr>
        <a:xfrm>
          <a:off x="5060950" y="441007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613E5E5-EA37-4226-BF4C-3A746CF9D2E0}"/>
            </a:ext>
          </a:extLst>
        </xdr:cNvPr>
        <xdr:cNvSpPr/>
      </xdr:nvSpPr>
      <xdr:spPr>
        <a:xfrm>
          <a:off x="6470650" y="4219575"/>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7483F4D1-7BC5-4EF5-92B8-2B7B5741ADC0}"/>
            </a:ext>
          </a:extLst>
        </xdr:cNvPr>
        <xdr:cNvSpPr/>
      </xdr:nvSpPr>
      <xdr:spPr>
        <a:xfrm>
          <a:off x="6470650" y="441007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6C64F99B-5CCD-46B2-83A3-A2566836C96F}"/>
            </a:ext>
          </a:extLst>
        </xdr:cNvPr>
        <xdr:cNvSpPr/>
      </xdr:nvSpPr>
      <xdr:spPr>
        <a:xfrm>
          <a:off x="8007350" y="4219575"/>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DE7BB30-97B8-497D-AE67-083B96411C9D}"/>
            </a:ext>
          </a:extLst>
        </xdr:cNvPr>
        <xdr:cNvSpPr/>
      </xdr:nvSpPr>
      <xdr:spPr>
        <a:xfrm>
          <a:off x="8007350" y="441007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9A10A69-96DE-4A53-AF04-1E4FF86459FC}"/>
            </a:ext>
          </a:extLst>
        </xdr:cNvPr>
        <xdr:cNvSpPr/>
      </xdr:nvSpPr>
      <xdr:spPr>
        <a:xfrm>
          <a:off x="1184275" y="4772025"/>
          <a:ext cx="3927475" cy="2039937"/>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227F7B03-E523-4FDE-A4F5-B402B03BB444}"/>
            </a:ext>
          </a:extLst>
        </xdr:cNvPr>
        <xdr:cNvSpPr/>
      </xdr:nvSpPr>
      <xdr:spPr>
        <a:xfrm>
          <a:off x="5364163" y="4772025"/>
          <a:ext cx="4405312" cy="203993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890AD930-ADDC-4796-BF0E-F62B72B1497B}"/>
            </a:ext>
          </a:extLst>
        </xdr:cNvPr>
        <xdr:cNvSpPr/>
      </xdr:nvSpPr>
      <xdr:spPr>
        <a:xfrm>
          <a:off x="5364163" y="4835525"/>
          <a:ext cx="42291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3C7A665-0DC2-4E0E-B40B-F1E1FC1D837A}"/>
            </a:ext>
          </a:extLst>
        </xdr:cNvPr>
        <xdr:cNvSpPr txBox="1"/>
      </xdr:nvSpPr>
      <xdr:spPr>
        <a:xfrm>
          <a:off x="5426075" y="5045075"/>
          <a:ext cx="4216400" cy="16827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有形固定資産減価償却率については、類似団体内平均値よりも</a:t>
          </a:r>
          <a:r>
            <a:rPr kumimoji="1" lang="en-US" altLang="ja-JP" sz="1100">
              <a:latin typeface="ＭＳ Ｐゴシック" panose="020B0600070205080204" pitchFamily="50" charset="-128"/>
              <a:ea typeface="ＭＳ Ｐゴシック" panose="020B0600070205080204" pitchFamily="50" charset="-128"/>
            </a:rPr>
            <a:t>3.4</a:t>
          </a:r>
          <a:r>
            <a:rPr kumimoji="1" lang="ja-JP" altLang="en-US" sz="1100">
              <a:latin typeface="ＭＳ Ｐゴシック" panose="020B0600070205080204" pitchFamily="50" charset="-128"/>
              <a:ea typeface="ＭＳ Ｐゴシック" panose="020B0600070205080204" pitchFamily="50" charset="-128"/>
            </a:rPr>
            <a:t>ポイント低くなっているものの、前年度比で</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悪化している。要因としては、各施設等の建築年数の経過に伴う減価償却累計額の増加などが挙げられる。今後も資産の耐用年数等を十分に考慮した施設整備を行うことで、有形固定資産減価償却率の低減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B7E2C5FD-0605-425C-A262-0B24C2B46375}"/>
            </a:ext>
          </a:extLst>
        </xdr:cNvPr>
        <xdr:cNvSpPr txBox="1"/>
      </xdr:nvSpPr>
      <xdr:spPr>
        <a:xfrm>
          <a:off x="1160463" y="4591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D429B00-C476-4CCF-851F-D37EE4B8D43A}"/>
            </a:ext>
          </a:extLst>
        </xdr:cNvPr>
        <xdr:cNvCxnSpPr/>
      </xdr:nvCxnSpPr>
      <xdr:spPr>
        <a:xfrm>
          <a:off x="1184275" y="6811962"/>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5358529C-2F08-4BDF-8B14-572AE86941B8}"/>
            </a:ext>
          </a:extLst>
        </xdr:cNvPr>
        <xdr:cNvSpPr txBox="1"/>
      </xdr:nvSpPr>
      <xdr:spPr>
        <a:xfrm>
          <a:off x="804244"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70EB3E49-9310-4F78-80C8-1FC6164DFDEC}"/>
            </a:ext>
          </a:extLst>
        </xdr:cNvPr>
        <xdr:cNvCxnSpPr/>
      </xdr:nvCxnSpPr>
      <xdr:spPr>
        <a:xfrm>
          <a:off x="1184275" y="6475942"/>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AACADD19-D6F9-445D-B078-61C1812E05EA}"/>
            </a:ext>
          </a:extLst>
        </xdr:cNvPr>
        <xdr:cNvSpPr txBox="1"/>
      </xdr:nvSpPr>
      <xdr:spPr>
        <a:xfrm>
          <a:off x="804244"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11EE63B0-454F-4CA6-8EA8-1DB0513F0BC7}"/>
            </a:ext>
          </a:extLst>
        </xdr:cNvPr>
        <xdr:cNvCxnSpPr/>
      </xdr:nvCxnSpPr>
      <xdr:spPr>
        <a:xfrm>
          <a:off x="1184275" y="6135158"/>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ED966024-3DF0-47EC-9CA8-C7DDB7C13E08}"/>
            </a:ext>
          </a:extLst>
        </xdr:cNvPr>
        <xdr:cNvSpPr txBox="1"/>
      </xdr:nvSpPr>
      <xdr:spPr>
        <a:xfrm>
          <a:off x="804244"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BD293E9F-3B3C-4EC4-A04D-B0A56D38BCF0}"/>
            </a:ext>
          </a:extLst>
        </xdr:cNvPr>
        <xdr:cNvCxnSpPr/>
      </xdr:nvCxnSpPr>
      <xdr:spPr>
        <a:xfrm>
          <a:off x="1184275" y="5794375"/>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B74BD2C7-3551-4E27-AC38-69115BFBD0C0}"/>
            </a:ext>
          </a:extLst>
        </xdr:cNvPr>
        <xdr:cNvSpPr txBox="1"/>
      </xdr:nvSpPr>
      <xdr:spPr>
        <a:xfrm>
          <a:off x="804244" y="5700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11836B9D-50AB-4E3A-93DF-04E64E13519B}"/>
            </a:ext>
          </a:extLst>
        </xdr:cNvPr>
        <xdr:cNvCxnSpPr/>
      </xdr:nvCxnSpPr>
      <xdr:spPr>
        <a:xfrm>
          <a:off x="1184275" y="5453592"/>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D93D3F9D-06E0-449D-B446-2C1AF38352CF}"/>
            </a:ext>
          </a:extLst>
        </xdr:cNvPr>
        <xdr:cNvSpPr txBox="1"/>
      </xdr:nvSpPr>
      <xdr:spPr>
        <a:xfrm>
          <a:off x="804244" y="53597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EF000D31-9DBB-4587-872C-BB590F8B232F}"/>
            </a:ext>
          </a:extLst>
        </xdr:cNvPr>
        <xdr:cNvCxnSpPr/>
      </xdr:nvCxnSpPr>
      <xdr:spPr>
        <a:xfrm>
          <a:off x="1184275" y="5112808"/>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1E3B9A80-840A-4978-9DF3-493286659B0B}"/>
            </a:ext>
          </a:extLst>
        </xdr:cNvPr>
        <xdr:cNvSpPr txBox="1"/>
      </xdr:nvSpPr>
      <xdr:spPr>
        <a:xfrm>
          <a:off x="804244" y="502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73F03983-5A8D-428B-8004-12D57136581D}"/>
            </a:ext>
          </a:extLst>
        </xdr:cNvPr>
        <xdr:cNvCxnSpPr/>
      </xdr:nvCxnSpPr>
      <xdr:spPr>
        <a:xfrm>
          <a:off x="1184275" y="4772025"/>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2D24B164-B475-4035-BF24-C813962F8DF2}"/>
            </a:ext>
          </a:extLst>
        </xdr:cNvPr>
        <xdr:cNvSpPr txBox="1"/>
      </xdr:nvSpPr>
      <xdr:spPr>
        <a:xfrm>
          <a:off x="804244" y="4687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AA93578B-2140-498F-A8EB-F74D11B79329}"/>
            </a:ext>
          </a:extLst>
        </xdr:cNvPr>
        <xdr:cNvSpPr/>
      </xdr:nvSpPr>
      <xdr:spPr>
        <a:xfrm>
          <a:off x="1184275" y="4772025"/>
          <a:ext cx="3927475" cy="2039937"/>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376ACCD7-7682-41D4-BED8-42B69CCA8603}"/>
            </a:ext>
          </a:extLst>
        </xdr:cNvPr>
        <xdr:cNvCxnSpPr/>
      </xdr:nvCxnSpPr>
      <xdr:spPr>
        <a:xfrm flipV="1">
          <a:off x="4417695" y="5250815"/>
          <a:ext cx="1270" cy="1174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0B9429C4-E315-4B57-8A84-F11F838B1557}"/>
            </a:ext>
          </a:extLst>
        </xdr:cNvPr>
        <xdr:cNvSpPr txBox="1"/>
      </xdr:nvSpPr>
      <xdr:spPr>
        <a:xfrm>
          <a:off x="4470400" y="642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9BDC34D6-FE51-46BF-A7A6-FF59B2AC1304}"/>
            </a:ext>
          </a:extLst>
        </xdr:cNvPr>
        <xdr:cNvCxnSpPr/>
      </xdr:nvCxnSpPr>
      <xdr:spPr>
        <a:xfrm>
          <a:off x="4335463" y="6425565"/>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CFB3BA2A-E883-4286-ADBF-148313349917}"/>
            </a:ext>
          </a:extLst>
        </xdr:cNvPr>
        <xdr:cNvSpPr txBox="1"/>
      </xdr:nvSpPr>
      <xdr:spPr>
        <a:xfrm>
          <a:off x="4470400" y="503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28AA98EB-E343-445E-A4EF-52F6CC9780BF}"/>
            </a:ext>
          </a:extLst>
        </xdr:cNvPr>
        <xdr:cNvCxnSpPr/>
      </xdr:nvCxnSpPr>
      <xdr:spPr>
        <a:xfrm>
          <a:off x="4335463" y="5250815"/>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114740</xdr:rowOff>
    </xdr:from>
    <xdr:ext cx="405111" cy="259045"/>
    <xdr:sp macro="" textlink="">
      <xdr:nvSpPr>
        <xdr:cNvPr id="70" name="有形固定資産減価償却率平均値テキスト">
          <a:extLst>
            <a:ext uri="{FF2B5EF4-FFF2-40B4-BE49-F238E27FC236}">
              <a16:creationId xmlns:a16="http://schemas.microsoft.com/office/drawing/2014/main" id="{5DA6A4AB-CCCA-4C90-A0B6-04A6AD1BA602}"/>
            </a:ext>
          </a:extLst>
        </xdr:cNvPr>
        <xdr:cNvSpPr txBox="1"/>
      </xdr:nvSpPr>
      <xdr:spPr>
        <a:xfrm>
          <a:off x="4470400" y="59535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a:extLst>
            <a:ext uri="{FF2B5EF4-FFF2-40B4-BE49-F238E27FC236}">
              <a16:creationId xmlns:a16="http://schemas.microsoft.com/office/drawing/2014/main" id="{1B67E6FC-6651-4425-ACEC-18C9DD282B33}"/>
            </a:ext>
          </a:extLst>
        </xdr:cNvPr>
        <xdr:cNvSpPr/>
      </xdr:nvSpPr>
      <xdr:spPr>
        <a:xfrm>
          <a:off x="4368800" y="5975138"/>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a:extLst>
            <a:ext uri="{FF2B5EF4-FFF2-40B4-BE49-F238E27FC236}">
              <a16:creationId xmlns:a16="http://schemas.microsoft.com/office/drawing/2014/main" id="{41DBE68A-C56E-43BD-B758-ECBEE9ED207A}"/>
            </a:ext>
          </a:extLst>
        </xdr:cNvPr>
        <xdr:cNvSpPr/>
      </xdr:nvSpPr>
      <xdr:spPr>
        <a:xfrm>
          <a:off x="3714750" y="5942753"/>
          <a:ext cx="920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a:extLst>
            <a:ext uri="{FF2B5EF4-FFF2-40B4-BE49-F238E27FC236}">
              <a16:creationId xmlns:a16="http://schemas.microsoft.com/office/drawing/2014/main" id="{641A2A23-A0C1-48A3-A3D0-810D8C9C3980}"/>
            </a:ext>
          </a:extLst>
        </xdr:cNvPr>
        <xdr:cNvSpPr/>
      </xdr:nvSpPr>
      <xdr:spPr>
        <a:xfrm>
          <a:off x="3009900" y="5910368"/>
          <a:ext cx="920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471B4D6B-A0EB-484D-8B70-F5A5ECF9B033}"/>
            </a:ext>
          </a:extLst>
        </xdr:cNvPr>
        <xdr:cNvSpPr/>
      </xdr:nvSpPr>
      <xdr:spPr>
        <a:xfrm>
          <a:off x="2305050" y="5874385"/>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a:extLst>
            <a:ext uri="{FF2B5EF4-FFF2-40B4-BE49-F238E27FC236}">
              <a16:creationId xmlns:a16="http://schemas.microsoft.com/office/drawing/2014/main" id="{EDA33273-3FC9-4255-B237-5CD483C7659B}"/>
            </a:ext>
          </a:extLst>
        </xdr:cNvPr>
        <xdr:cNvSpPr/>
      </xdr:nvSpPr>
      <xdr:spPr>
        <a:xfrm>
          <a:off x="1600200" y="5838402"/>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9680C4D1-877A-42B6-9CE7-4CB1F9A819BC}"/>
            </a:ext>
          </a:extLst>
        </xdr:cNvPr>
        <xdr:cNvSpPr txBox="1"/>
      </xdr:nvSpPr>
      <xdr:spPr>
        <a:xfrm>
          <a:off x="4256088"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53F90E3-14F2-430B-A79C-7F9DAF7F13EA}"/>
            </a:ext>
          </a:extLst>
        </xdr:cNvPr>
        <xdr:cNvSpPr txBox="1"/>
      </xdr:nvSpPr>
      <xdr:spPr>
        <a:xfrm>
          <a:off x="3602038"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3E21190-952D-4558-A450-9DCA4054521E}"/>
            </a:ext>
          </a:extLst>
        </xdr:cNvPr>
        <xdr:cNvSpPr txBox="1"/>
      </xdr:nvSpPr>
      <xdr:spPr>
        <a:xfrm>
          <a:off x="2897188"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38662865-E4E2-4882-9D9D-4FEDE351246D}"/>
            </a:ext>
          </a:extLst>
        </xdr:cNvPr>
        <xdr:cNvSpPr txBox="1"/>
      </xdr:nvSpPr>
      <xdr:spPr>
        <a:xfrm>
          <a:off x="2192338"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A46A9A60-9270-4EB1-A782-3428438A3DF7}"/>
            </a:ext>
          </a:extLst>
        </xdr:cNvPr>
        <xdr:cNvSpPr txBox="1"/>
      </xdr:nvSpPr>
      <xdr:spPr>
        <a:xfrm>
          <a:off x="1487488"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13970</xdr:rowOff>
    </xdr:from>
    <xdr:to>
      <xdr:col>23</xdr:col>
      <xdr:colOff>136525</xdr:colOff>
      <xdr:row>31</xdr:row>
      <xdr:rowOff>115570</xdr:rowOff>
    </xdr:to>
    <xdr:sp macro="" textlink="">
      <xdr:nvSpPr>
        <xdr:cNvPr id="81" name="楕円 80">
          <a:extLst>
            <a:ext uri="{FF2B5EF4-FFF2-40B4-BE49-F238E27FC236}">
              <a16:creationId xmlns:a16="http://schemas.microsoft.com/office/drawing/2014/main" id="{B3DD4251-CD92-43BF-9267-21C624229810}"/>
            </a:ext>
          </a:extLst>
        </xdr:cNvPr>
        <xdr:cNvSpPr/>
      </xdr:nvSpPr>
      <xdr:spPr>
        <a:xfrm>
          <a:off x="4368800" y="585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36847</xdr:rowOff>
    </xdr:from>
    <xdr:ext cx="405111" cy="259045"/>
    <xdr:sp macro="" textlink="">
      <xdr:nvSpPr>
        <xdr:cNvPr id="82" name="有形固定資産減価償却率該当値テキスト">
          <a:extLst>
            <a:ext uri="{FF2B5EF4-FFF2-40B4-BE49-F238E27FC236}">
              <a16:creationId xmlns:a16="http://schemas.microsoft.com/office/drawing/2014/main" id="{2870797E-4C7B-4F8C-B862-59864D83E376}"/>
            </a:ext>
          </a:extLst>
        </xdr:cNvPr>
        <xdr:cNvSpPr txBox="1"/>
      </xdr:nvSpPr>
      <xdr:spPr>
        <a:xfrm>
          <a:off x="4470400"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6773</xdr:rowOff>
    </xdr:from>
    <xdr:to>
      <xdr:col>19</xdr:col>
      <xdr:colOff>187325</xdr:colOff>
      <xdr:row>31</xdr:row>
      <xdr:rowOff>108373</xdr:rowOff>
    </xdr:to>
    <xdr:sp macro="" textlink="">
      <xdr:nvSpPr>
        <xdr:cNvPr id="83" name="楕円 82">
          <a:extLst>
            <a:ext uri="{FF2B5EF4-FFF2-40B4-BE49-F238E27FC236}">
              <a16:creationId xmlns:a16="http://schemas.microsoft.com/office/drawing/2014/main" id="{3CB01281-5F3E-4D22-9973-D371777FCBD2}"/>
            </a:ext>
          </a:extLst>
        </xdr:cNvPr>
        <xdr:cNvSpPr/>
      </xdr:nvSpPr>
      <xdr:spPr>
        <a:xfrm>
          <a:off x="3714750" y="5845598"/>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57573</xdr:rowOff>
    </xdr:from>
    <xdr:to>
      <xdr:col>23</xdr:col>
      <xdr:colOff>85725</xdr:colOff>
      <xdr:row>31</xdr:row>
      <xdr:rowOff>64770</xdr:rowOff>
    </xdr:to>
    <xdr:cxnSp macro="">
      <xdr:nvCxnSpPr>
        <xdr:cNvPr id="84" name="直線コネクタ 83">
          <a:extLst>
            <a:ext uri="{FF2B5EF4-FFF2-40B4-BE49-F238E27FC236}">
              <a16:creationId xmlns:a16="http://schemas.microsoft.com/office/drawing/2014/main" id="{36C2561A-188A-46FA-A187-62707D310B8E}"/>
            </a:ext>
          </a:extLst>
        </xdr:cNvPr>
        <xdr:cNvCxnSpPr/>
      </xdr:nvCxnSpPr>
      <xdr:spPr>
        <a:xfrm>
          <a:off x="3765550" y="5896398"/>
          <a:ext cx="65405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145838</xdr:rowOff>
    </xdr:from>
    <xdr:to>
      <xdr:col>15</xdr:col>
      <xdr:colOff>187325</xdr:colOff>
      <xdr:row>31</xdr:row>
      <xdr:rowOff>75988</xdr:rowOff>
    </xdr:to>
    <xdr:sp macro="" textlink="">
      <xdr:nvSpPr>
        <xdr:cNvPr id="85" name="楕円 84">
          <a:extLst>
            <a:ext uri="{FF2B5EF4-FFF2-40B4-BE49-F238E27FC236}">
              <a16:creationId xmlns:a16="http://schemas.microsoft.com/office/drawing/2014/main" id="{A51129C4-395C-46D5-9504-4F6D0D3EE15A}"/>
            </a:ext>
          </a:extLst>
        </xdr:cNvPr>
        <xdr:cNvSpPr/>
      </xdr:nvSpPr>
      <xdr:spPr>
        <a:xfrm>
          <a:off x="3009900" y="5822738"/>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25188</xdr:rowOff>
    </xdr:from>
    <xdr:to>
      <xdr:col>19</xdr:col>
      <xdr:colOff>136525</xdr:colOff>
      <xdr:row>31</xdr:row>
      <xdr:rowOff>57573</xdr:rowOff>
    </xdr:to>
    <xdr:cxnSp macro="">
      <xdr:nvCxnSpPr>
        <xdr:cNvPr id="86" name="直線コネクタ 85">
          <a:extLst>
            <a:ext uri="{FF2B5EF4-FFF2-40B4-BE49-F238E27FC236}">
              <a16:creationId xmlns:a16="http://schemas.microsoft.com/office/drawing/2014/main" id="{D9A42F68-773C-4CE0-88E0-FF6AFDDE7258}"/>
            </a:ext>
          </a:extLst>
        </xdr:cNvPr>
        <xdr:cNvCxnSpPr/>
      </xdr:nvCxnSpPr>
      <xdr:spPr>
        <a:xfrm>
          <a:off x="3060700" y="5864013"/>
          <a:ext cx="7048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95462</xdr:rowOff>
    </xdr:from>
    <xdr:to>
      <xdr:col>11</xdr:col>
      <xdr:colOff>187325</xdr:colOff>
      <xdr:row>31</xdr:row>
      <xdr:rowOff>25612</xdr:rowOff>
    </xdr:to>
    <xdr:sp macro="" textlink="">
      <xdr:nvSpPr>
        <xdr:cNvPr id="87" name="楕円 86">
          <a:extLst>
            <a:ext uri="{FF2B5EF4-FFF2-40B4-BE49-F238E27FC236}">
              <a16:creationId xmlns:a16="http://schemas.microsoft.com/office/drawing/2014/main" id="{8AA7452E-CC32-4491-A955-E0284C68D0E6}"/>
            </a:ext>
          </a:extLst>
        </xdr:cNvPr>
        <xdr:cNvSpPr/>
      </xdr:nvSpPr>
      <xdr:spPr>
        <a:xfrm>
          <a:off x="2305050" y="5772362"/>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146262</xdr:rowOff>
    </xdr:from>
    <xdr:to>
      <xdr:col>15</xdr:col>
      <xdr:colOff>136525</xdr:colOff>
      <xdr:row>31</xdr:row>
      <xdr:rowOff>25188</xdr:rowOff>
    </xdr:to>
    <xdr:cxnSp macro="">
      <xdr:nvCxnSpPr>
        <xdr:cNvPr id="88" name="直線コネクタ 87">
          <a:extLst>
            <a:ext uri="{FF2B5EF4-FFF2-40B4-BE49-F238E27FC236}">
              <a16:creationId xmlns:a16="http://schemas.microsoft.com/office/drawing/2014/main" id="{9F725946-1DFD-4BF1-8337-E42FA6970F11}"/>
            </a:ext>
          </a:extLst>
        </xdr:cNvPr>
        <xdr:cNvCxnSpPr/>
      </xdr:nvCxnSpPr>
      <xdr:spPr>
        <a:xfrm>
          <a:off x="2355850" y="5823162"/>
          <a:ext cx="704850" cy="40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52282</xdr:rowOff>
    </xdr:from>
    <xdr:to>
      <xdr:col>7</xdr:col>
      <xdr:colOff>187325</xdr:colOff>
      <xdr:row>30</xdr:row>
      <xdr:rowOff>153882</xdr:rowOff>
    </xdr:to>
    <xdr:sp macro="" textlink="">
      <xdr:nvSpPr>
        <xdr:cNvPr id="89" name="楕円 88">
          <a:extLst>
            <a:ext uri="{FF2B5EF4-FFF2-40B4-BE49-F238E27FC236}">
              <a16:creationId xmlns:a16="http://schemas.microsoft.com/office/drawing/2014/main" id="{1F0DD395-5B92-4A65-9358-802DFBC3EE73}"/>
            </a:ext>
          </a:extLst>
        </xdr:cNvPr>
        <xdr:cNvSpPr/>
      </xdr:nvSpPr>
      <xdr:spPr>
        <a:xfrm>
          <a:off x="1600200" y="5729182"/>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103082</xdr:rowOff>
    </xdr:from>
    <xdr:to>
      <xdr:col>11</xdr:col>
      <xdr:colOff>136525</xdr:colOff>
      <xdr:row>30</xdr:row>
      <xdr:rowOff>146262</xdr:rowOff>
    </xdr:to>
    <xdr:cxnSp macro="">
      <xdr:nvCxnSpPr>
        <xdr:cNvPr id="90" name="直線コネクタ 89">
          <a:extLst>
            <a:ext uri="{FF2B5EF4-FFF2-40B4-BE49-F238E27FC236}">
              <a16:creationId xmlns:a16="http://schemas.microsoft.com/office/drawing/2014/main" id="{C65F9E3E-F040-47F5-B103-3304C95819DC}"/>
            </a:ext>
          </a:extLst>
        </xdr:cNvPr>
        <xdr:cNvCxnSpPr/>
      </xdr:nvCxnSpPr>
      <xdr:spPr>
        <a:xfrm>
          <a:off x="1651000" y="5779982"/>
          <a:ext cx="70485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91" name="n_1aveValue有形固定資産減価償却率">
          <a:extLst>
            <a:ext uri="{FF2B5EF4-FFF2-40B4-BE49-F238E27FC236}">
              <a16:creationId xmlns:a16="http://schemas.microsoft.com/office/drawing/2014/main" id="{87A1CA10-C4EF-4753-AF9F-7F1618C50EAE}"/>
            </a:ext>
          </a:extLst>
        </xdr:cNvPr>
        <xdr:cNvSpPr txBox="1"/>
      </xdr:nvSpPr>
      <xdr:spPr>
        <a:xfrm>
          <a:off x="3564582" y="6025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92" name="n_2aveValue有形固定資産減価償却率">
          <a:extLst>
            <a:ext uri="{FF2B5EF4-FFF2-40B4-BE49-F238E27FC236}">
              <a16:creationId xmlns:a16="http://schemas.microsoft.com/office/drawing/2014/main" id="{B2619A2F-625D-4B5D-B0E0-6DD75B2A1429}"/>
            </a:ext>
          </a:extLst>
        </xdr:cNvPr>
        <xdr:cNvSpPr txBox="1"/>
      </xdr:nvSpPr>
      <xdr:spPr>
        <a:xfrm>
          <a:off x="2872432" y="6003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93" name="n_3aveValue有形固定資産減価償却率">
          <a:extLst>
            <a:ext uri="{FF2B5EF4-FFF2-40B4-BE49-F238E27FC236}">
              <a16:creationId xmlns:a16="http://schemas.microsoft.com/office/drawing/2014/main" id="{925C2CFE-63DA-4D8A-8761-AD0D8EB02544}"/>
            </a:ext>
          </a:extLst>
        </xdr:cNvPr>
        <xdr:cNvSpPr txBox="1"/>
      </xdr:nvSpPr>
      <xdr:spPr>
        <a:xfrm>
          <a:off x="2167582" y="596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92304</xdr:rowOff>
    </xdr:from>
    <xdr:ext cx="405111" cy="259045"/>
    <xdr:sp macro="" textlink="">
      <xdr:nvSpPr>
        <xdr:cNvPr id="94" name="n_4aveValue有形固定資産減価償却率">
          <a:extLst>
            <a:ext uri="{FF2B5EF4-FFF2-40B4-BE49-F238E27FC236}">
              <a16:creationId xmlns:a16="http://schemas.microsoft.com/office/drawing/2014/main" id="{0CC4C2DD-535B-438E-96C0-E3B833B7B518}"/>
            </a:ext>
          </a:extLst>
        </xdr:cNvPr>
        <xdr:cNvSpPr txBox="1"/>
      </xdr:nvSpPr>
      <xdr:spPr>
        <a:xfrm>
          <a:off x="1462732" y="593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124900</xdr:rowOff>
    </xdr:from>
    <xdr:ext cx="405111" cy="259045"/>
    <xdr:sp macro="" textlink="">
      <xdr:nvSpPr>
        <xdr:cNvPr id="95" name="n_1mainValue有形固定資産減価償却率">
          <a:extLst>
            <a:ext uri="{FF2B5EF4-FFF2-40B4-BE49-F238E27FC236}">
              <a16:creationId xmlns:a16="http://schemas.microsoft.com/office/drawing/2014/main" id="{D4F49EB6-7E20-466D-8CF7-73687DC23B51}"/>
            </a:ext>
          </a:extLst>
        </xdr:cNvPr>
        <xdr:cNvSpPr txBox="1"/>
      </xdr:nvSpPr>
      <xdr:spPr>
        <a:xfrm>
          <a:off x="3564582" y="5639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92515</xdr:rowOff>
    </xdr:from>
    <xdr:ext cx="405111" cy="259045"/>
    <xdr:sp macro="" textlink="">
      <xdr:nvSpPr>
        <xdr:cNvPr id="96" name="n_2mainValue有形固定資産減価償却率">
          <a:extLst>
            <a:ext uri="{FF2B5EF4-FFF2-40B4-BE49-F238E27FC236}">
              <a16:creationId xmlns:a16="http://schemas.microsoft.com/office/drawing/2014/main" id="{7F9CD598-20A8-4C3C-95B0-F82B0A43EF7A}"/>
            </a:ext>
          </a:extLst>
        </xdr:cNvPr>
        <xdr:cNvSpPr txBox="1"/>
      </xdr:nvSpPr>
      <xdr:spPr>
        <a:xfrm>
          <a:off x="2872432" y="5607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42139</xdr:rowOff>
    </xdr:from>
    <xdr:ext cx="405111" cy="259045"/>
    <xdr:sp macro="" textlink="">
      <xdr:nvSpPr>
        <xdr:cNvPr id="97" name="n_3mainValue有形固定資産減価償却率">
          <a:extLst>
            <a:ext uri="{FF2B5EF4-FFF2-40B4-BE49-F238E27FC236}">
              <a16:creationId xmlns:a16="http://schemas.microsoft.com/office/drawing/2014/main" id="{33AF9CDF-58C9-40B3-90F5-D58A11C9FC59}"/>
            </a:ext>
          </a:extLst>
        </xdr:cNvPr>
        <xdr:cNvSpPr txBox="1"/>
      </xdr:nvSpPr>
      <xdr:spPr>
        <a:xfrm>
          <a:off x="2167582" y="5557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170409</xdr:rowOff>
    </xdr:from>
    <xdr:ext cx="405111" cy="259045"/>
    <xdr:sp macro="" textlink="">
      <xdr:nvSpPr>
        <xdr:cNvPr id="98" name="n_4mainValue有形固定資産減価償却率">
          <a:extLst>
            <a:ext uri="{FF2B5EF4-FFF2-40B4-BE49-F238E27FC236}">
              <a16:creationId xmlns:a16="http://schemas.microsoft.com/office/drawing/2014/main" id="{780960AA-2055-48BE-B7B4-5CC13C9232ED}"/>
            </a:ext>
          </a:extLst>
        </xdr:cNvPr>
        <xdr:cNvSpPr txBox="1"/>
      </xdr:nvSpPr>
      <xdr:spPr>
        <a:xfrm>
          <a:off x="1462732" y="5513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54A11A7D-B008-4BAB-8FDB-55A998457376}"/>
            </a:ext>
          </a:extLst>
        </xdr:cNvPr>
        <xdr:cNvSpPr/>
      </xdr:nvSpPr>
      <xdr:spPr>
        <a:xfrm>
          <a:off x="10474325" y="4092575"/>
          <a:ext cx="3913188"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DA84982C-DC45-4247-8568-E52FCE73AF3A}"/>
            </a:ext>
          </a:extLst>
        </xdr:cNvPr>
        <xdr:cNvSpPr/>
      </xdr:nvSpPr>
      <xdr:spPr>
        <a:xfrm>
          <a:off x="11458843" y="4462717"/>
          <a:ext cx="963077" cy="25666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C0F270F0-ABD6-4587-B85C-76C2130787DC}"/>
            </a:ext>
          </a:extLst>
        </xdr:cNvPr>
        <xdr:cNvSpPr/>
      </xdr:nvSpPr>
      <xdr:spPr>
        <a:xfrm>
          <a:off x="12794203" y="4446046"/>
          <a:ext cx="876806" cy="29000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162857A0-500C-48DF-AC63-E2EDC0B3201F}"/>
            </a:ext>
          </a:extLst>
        </xdr:cNvPr>
        <xdr:cNvSpPr/>
      </xdr:nvSpPr>
      <xdr:spPr>
        <a:xfrm>
          <a:off x="14351000" y="4219575"/>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702F847D-0ADF-49D4-AD7C-BCE8F236930C}"/>
            </a:ext>
          </a:extLst>
        </xdr:cNvPr>
        <xdr:cNvSpPr/>
      </xdr:nvSpPr>
      <xdr:spPr>
        <a:xfrm>
          <a:off x="14351000" y="441007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17708961-A644-43B2-9D15-376637EAFC7C}"/>
            </a:ext>
          </a:extLst>
        </xdr:cNvPr>
        <xdr:cNvSpPr/>
      </xdr:nvSpPr>
      <xdr:spPr>
        <a:xfrm>
          <a:off x="15760700" y="4219575"/>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3D54646B-E179-4E6D-9D45-AD7A75694BE9}"/>
            </a:ext>
          </a:extLst>
        </xdr:cNvPr>
        <xdr:cNvSpPr/>
      </xdr:nvSpPr>
      <xdr:spPr>
        <a:xfrm>
          <a:off x="15760700" y="441007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62EBBCF4-DB0C-4B9A-BD40-61DD3EBB9274}"/>
            </a:ext>
          </a:extLst>
        </xdr:cNvPr>
        <xdr:cNvSpPr/>
      </xdr:nvSpPr>
      <xdr:spPr>
        <a:xfrm>
          <a:off x="17283113" y="4219575"/>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41D461C4-275A-4DA8-B3CC-64D65067EC8C}"/>
            </a:ext>
          </a:extLst>
        </xdr:cNvPr>
        <xdr:cNvSpPr/>
      </xdr:nvSpPr>
      <xdr:spPr>
        <a:xfrm>
          <a:off x="17283113" y="441007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40D331F3-C028-48A4-A3D7-718A57C73807}"/>
            </a:ext>
          </a:extLst>
        </xdr:cNvPr>
        <xdr:cNvSpPr/>
      </xdr:nvSpPr>
      <xdr:spPr>
        <a:xfrm>
          <a:off x="10474325" y="4772025"/>
          <a:ext cx="3913188" cy="2039937"/>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C5069103-495A-4833-8D4A-FB4E02D68996}"/>
            </a:ext>
          </a:extLst>
        </xdr:cNvPr>
        <xdr:cNvSpPr/>
      </xdr:nvSpPr>
      <xdr:spPr>
        <a:xfrm>
          <a:off x="14639925" y="4772025"/>
          <a:ext cx="4405313" cy="203993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3E1E0E0B-F548-4D2A-9698-E709E21AB7CE}"/>
            </a:ext>
          </a:extLst>
        </xdr:cNvPr>
        <xdr:cNvSpPr/>
      </xdr:nvSpPr>
      <xdr:spPr>
        <a:xfrm>
          <a:off x="14639925" y="4835525"/>
          <a:ext cx="42291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A01B6E24-39F6-4903-9502-EBC0D3784475}"/>
            </a:ext>
          </a:extLst>
        </xdr:cNvPr>
        <xdr:cNvSpPr txBox="1"/>
      </xdr:nvSpPr>
      <xdr:spPr>
        <a:xfrm>
          <a:off x="14716125" y="5045075"/>
          <a:ext cx="4216400" cy="16827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債務償還比率については、前年度比で</a:t>
          </a:r>
          <a:r>
            <a:rPr kumimoji="1" lang="en-US" altLang="ja-JP" sz="1100">
              <a:latin typeface="ＭＳ Ｐゴシック" panose="020B0600070205080204" pitchFamily="50" charset="-128"/>
              <a:ea typeface="ＭＳ Ｐゴシック" panose="020B0600070205080204" pitchFamily="50" charset="-128"/>
            </a:rPr>
            <a:t>31.5</a:t>
          </a:r>
          <a:r>
            <a:rPr kumimoji="1" lang="ja-JP" altLang="en-US" sz="1100">
              <a:latin typeface="ＭＳ Ｐゴシック" panose="020B0600070205080204" pitchFamily="50" charset="-128"/>
              <a:ea typeface="ＭＳ Ｐゴシック" panose="020B0600070205080204" pitchFamily="50" charset="-128"/>
            </a:rPr>
            <a:t>ポイント悪化し、類似団体内平均値よりも</a:t>
          </a:r>
          <a:r>
            <a:rPr kumimoji="1" lang="en-US" altLang="ja-JP" sz="1100">
              <a:latin typeface="ＭＳ Ｐゴシック" panose="020B0600070205080204" pitchFamily="50" charset="-128"/>
              <a:ea typeface="ＭＳ Ｐゴシック" panose="020B0600070205080204" pitchFamily="50" charset="-128"/>
            </a:rPr>
            <a:t>196.4</a:t>
          </a:r>
          <a:r>
            <a:rPr kumimoji="1" lang="ja-JP" altLang="en-US" sz="1100">
              <a:latin typeface="ＭＳ Ｐゴシック" panose="020B0600070205080204" pitchFamily="50" charset="-128"/>
              <a:ea typeface="ＭＳ Ｐゴシック" panose="020B0600070205080204" pitchFamily="50" charset="-128"/>
            </a:rPr>
            <a:t>ポイント高くなっている。今後も地方債発行額の抑制など健全な財政運営に努めていく。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89C67CB3-3892-467C-935B-CAAE86465B68}"/>
            </a:ext>
          </a:extLst>
        </xdr:cNvPr>
        <xdr:cNvSpPr txBox="1"/>
      </xdr:nvSpPr>
      <xdr:spPr>
        <a:xfrm>
          <a:off x="10436225" y="4591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91267148-93E8-4183-91EE-8D273DCBED90}"/>
            </a:ext>
          </a:extLst>
        </xdr:cNvPr>
        <xdr:cNvCxnSpPr/>
      </xdr:nvCxnSpPr>
      <xdr:spPr>
        <a:xfrm>
          <a:off x="10474325" y="6811962"/>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37392F85-F12B-45C9-9D4D-424C6A2F9B70}"/>
            </a:ext>
          </a:extLst>
        </xdr:cNvPr>
        <xdr:cNvSpPr txBox="1"/>
      </xdr:nvSpPr>
      <xdr:spPr>
        <a:xfrm>
          <a:off x="9970864"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B1DE9BAB-EBA2-42F8-A6A3-08FD1772FA91}"/>
            </a:ext>
          </a:extLst>
        </xdr:cNvPr>
        <xdr:cNvCxnSpPr/>
      </xdr:nvCxnSpPr>
      <xdr:spPr>
        <a:xfrm>
          <a:off x="10474325" y="6475942"/>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8473A9E3-733F-4A99-A875-6860F231759E}"/>
            </a:ext>
          </a:extLst>
        </xdr:cNvPr>
        <xdr:cNvSpPr txBox="1"/>
      </xdr:nvSpPr>
      <xdr:spPr>
        <a:xfrm>
          <a:off x="9970864"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F583E764-BE8B-4D68-AB43-B1D9CD5E1669}"/>
            </a:ext>
          </a:extLst>
        </xdr:cNvPr>
        <xdr:cNvCxnSpPr/>
      </xdr:nvCxnSpPr>
      <xdr:spPr>
        <a:xfrm>
          <a:off x="10474325" y="6135158"/>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DEB735F3-6A9A-4BDE-BFCF-34EF9C3DA0E3}"/>
            </a:ext>
          </a:extLst>
        </xdr:cNvPr>
        <xdr:cNvSpPr txBox="1"/>
      </xdr:nvSpPr>
      <xdr:spPr>
        <a:xfrm>
          <a:off x="100287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2E722C06-E715-4443-B2D7-E78BC798E1D9}"/>
            </a:ext>
          </a:extLst>
        </xdr:cNvPr>
        <xdr:cNvCxnSpPr/>
      </xdr:nvCxnSpPr>
      <xdr:spPr>
        <a:xfrm>
          <a:off x="10474325" y="5794375"/>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4F1E0807-90C1-42D3-941F-2ADDA63AE7E9}"/>
            </a:ext>
          </a:extLst>
        </xdr:cNvPr>
        <xdr:cNvSpPr txBox="1"/>
      </xdr:nvSpPr>
      <xdr:spPr>
        <a:xfrm>
          <a:off x="10028711" y="5700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10F53C95-37B7-4BBE-9ECF-B155FB56EA7E}"/>
            </a:ext>
          </a:extLst>
        </xdr:cNvPr>
        <xdr:cNvCxnSpPr/>
      </xdr:nvCxnSpPr>
      <xdr:spPr>
        <a:xfrm>
          <a:off x="10474325" y="5453592"/>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D3023D27-294E-46DD-8556-082F4BBA1B02}"/>
            </a:ext>
          </a:extLst>
        </xdr:cNvPr>
        <xdr:cNvSpPr txBox="1"/>
      </xdr:nvSpPr>
      <xdr:spPr>
        <a:xfrm>
          <a:off x="10028711" y="53597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16B0086E-A341-4ACB-A70F-D2D6424E795C}"/>
            </a:ext>
          </a:extLst>
        </xdr:cNvPr>
        <xdr:cNvCxnSpPr/>
      </xdr:nvCxnSpPr>
      <xdr:spPr>
        <a:xfrm>
          <a:off x="10474325" y="5112808"/>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B074BDB3-715A-4ABB-8694-2BF98D6C9C2F}"/>
            </a:ext>
          </a:extLst>
        </xdr:cNvPr>
        <xdr:cNvSpPr txBox="1"/>
      </xdr:nvSpPr>
      <xdr:spPr>
        <a:xfrm>
          <a:off x="10131303" y="50285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E5F97372-03E7-444A-9E8F-1EFBE51DCC92}"/>
            </a:ext>
          </a:extLst>
        </xdr:cNvPr>
        <xdr:cNvCxnSpPr/>
      </xdr:nvCxnSpPr>
      <xdr:spPr>
        <a:xfrm>
          <a:off x="10474325" y="4772025"/>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4528F823-48E8-4124-8361-6F224489A153}"/>
            </a:ext>
          </a:extLst>
        </xdr:cNvPr>
        <xdr:cNvSpPr/>
      </xdr:nvSpPr>
      <xdr:spPr>
        <a:xfrm>
          <a:off x="10474325" y="4772025"/>
          <a:ext cx="3913188" cy="2039937"/>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a:extLst>
            <a:ext uri="{FF2B5EF4-FFF2-40B4-BE49-F238E27FC236}">
              <a16:creationId xmlns:a16="http://schemas.microsoft.com/office/drawing/2014/main" id="{B66C75B0-E352-4201-B4BC-B43DF165AAA8}"/>
            </a:ext>
          </a:extLst>
        </xdr:cNvPr>
        <xdr:cNvCxnSpPr/>
      </xdr:nvCxnSpPr>
      <xdr:spPr>
        <a:xfrm flipV="1">
          <a:off x="13693458" y="5112808"/>
          <a:ext cx="1269" cy="13863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a:extLst>
            <a:ext uri="{FF2B5EF4-FFF2-40B4-BE49-F238E27FC236}">
              <a16:creationId xmlns:a16="http://schemas.microsoft.com/office/drawing/2014/main" id="{97F59B72-3B37-4E98-9EDA-2B17207C2671}"/>
            </a:ext>
          </a:extLst>
        </xdr:cNvPr>
        <xdr:cNvSpPr txBox="1"/>
      </xdr:nvSpPr>
      <xdr:spPr>
        <a:xfrm>
          <a:off x="13746163" y="650298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a:extLst>
            <a:ext uri="{FF2B5EF4-FFF2-40B4-BE49-F238E27FC236}">
              <a16:creationId xmlns:a16="http://schemas.microsoft.com/office/drawing/2014/main" id="{645C631D-8BC9-4CC9-8F6A-69CB5D46B374}"/>
            </a:ext>
          </a:extLst>
        </xdr:cNvPr>
        <xdr:cNvCxnSpPr/>
      </xdr:nvCxnSpPr>
      <xdr:spPr>
        <a:xfrm>
          <a:off x="13620750" y="6499161"/>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48EADC41-D2C5-4A1E-9B12-87BC7C4B4980}"/>
            </a:ext>
          </a:extLst>
        </xdr:cNvPr>
        <xdr:cNvSpPr txBox="1"/>
      </xdr:nvSpPr>
      <xdr:spPr>
        <a:xfrm>
          <a:off x="13746163" y="48975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7079377B-27C6-421F-9B32-C6A85C86E5AF}"/>
            </a:ext>
          </a:extLst>
        </xdr:cNvPr>
        <xdr:cNvCxnSpPr/>
      </xdr:nvCxnSpPr>
      <xdr:spPr>
        <a:xfrm>
          <a:off x="13620750" y="5112808"/>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42054</xdr:rowOff>
    </xdr:from>
    <xdr:ext cx="469744" cy="259045"/>
    <xdr:sp macro="" textlink="">
      <xdr:nvSpPr>
        <xdr:cNvPr id="132" name="債務償還比率平均値テキスト">
          <a:extLst>
            <a:ext uri="{FF2B5EF4-FFF2-40B4-BE49-F238E27FC236}">
              <a16:creationId xmlns:a16="http://schemas.microsoft.com/office/drawing/2014/main" id="{C0662015-BF17-4E55-8114-1FCC862D0D5B}"/>
            </a:ext>
          </a:extLst>
        </xdr:cNvPr>
        <xdr:cNvSpPr txBox="1"/>
      </xdr:nvSpPr>
      <xdr:spPr>
        <a:xfrm>
          <a:off x="13746163" y="55570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a:extLst>
            <a:ext uri="{FF2B5EF4-FFF2-40B4-BE49-F238E27FC236}">
              <a16:creationId xmlns:a16="http://schemas.microsoft.com/office/drawing/2014/main" id="{33C16D89-9279-45CB-836C-4D72F9199FC3}"/>
            </a:ext>
          </a:extLst>
        </xdr:cNvPr>
        <xdr:cNvSpPr/>
      </xdr:nvSpPr>
      <xdr:spPr>
        <a:xfrm>
          <a:off x="13658850" y="5696077"/>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a:extLst>
            <a:ext uri="{FF2B5EF4-FFF2-40B4-BE49-F238E27FC236}">
              <a16:creationId xmlns:a16="http://schemas.microsoft.com/office/drawing/2014/main" id="{D6A491F7-D7EC-4A16-810B-1FB5305DC254}"/>
            </a:ext>
          </a:extLst>
        </xdr:cNvPr>
        <xdr:cNvSpPr/>
      </xdr:nvSpPr>
      <xdr:spPr>
        <a:xfrm>
          <a:off x="12990513" y="5712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a:extLst>
            <a:ext uri="{FF2B5EF4-FFF2-40B4-BE49-F238E27FC236}">
              <a16:creationId xmlns:a16="http://schemas.microsoft.com/office/drawing/2014/main" id="{46642051-923E-407B-86DF-DE4D95FCE792}"/>
            </a:ext>
          </a:extLst>
        </xdr:cNvPr>
        <xdr:cNvSpPr/>
      </xdr:nvSpPr>
      <xdr:spPr>
        <a:xfrm>
          <a:off x="12285663" y="570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a:extLst>
            <a:ext uri="{FF2B5EF4-FFF2-40B4-BE49-F238E27FC236}">
              <a16:creationId xmlns:a16="http://schemas.microsoft.com/office/drawing/2014/main" id="{DC09DB71-FBAE-4FED-991C-6D17748208E0}"/>
            </a:ext>
          </a:extLst>
        </xdr:cNvPr>
        <xdr:cNvSpPr/>
      </xdr:nvSpPr>
      <xdr:spPr>
        <a:xfrm>
          <a:off x="11580813" y="5640232"/>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a:extLst>
            <a:ext uri="{FF2B5EF4-FFF2-40B4-BE49-F238E27FC236}">
              <a16:creationId xmlns:a16="http://schemas.microsoft.com/office/drawing/2014/main" id="{1EB8F6A6-2752-4F56-AC93-2CA529E9D6A8}"/>
            </a:ext>
          </a:extLst>
        </xdr:cNvPr>
        <xdr:cNvSpPr/>
      </xdr:nvSpPr>
      <xdr:spPr>
        <a:xfrm>
          <a:off x="10875963" y="5812663"/>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9285E37-5779-4653-A388-1D98DD20D4D5}"/>
            </a:ext>
          </a:extLst>
        </xdr:cNvPr>
        <xdr:cNvSpPr txBox="1"/>
      </xdr:nvSpPr>
      <xdr:spPr>
        <a:xfrm>
          <a:off x="13531850"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3F5FE3D3-BDC2-48F8-B3D8-4B911F68E4C1}"/>
            </a:ext>
          </a:extLst>
        </xdr:cNvPr>
        <xdr:cNvSpPr txBox="1"/>
      </xdr:nvSpPr>
      <xdr:spPr>
        <a:xfrm>
          <a:off x="12877800"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4035E810-BAB3-4885-A7F6-95FBA8F93C30}"/>
            </a:ext>
          </a:extLst>
        </xdr:cNvPr>
        <xdr:cNvSpPr txBox="1"/>
      </xdr:nvSpPr>
      <xdr:spPr>
        <a:xfrm>
          <a:off x="12172950"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1E407D58-9B64-40B6-AC91-C79954ECA479}"/>
            </a:ext>
          </a:extLst>
        </xdr:cNvPr>
        <xdr:cNvSpPr txBox="1"/>
      </xdr:nvSpPr>
      <xdr:spPr>
        <a:xfrm>
          <a:off x="11468100"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195536E9-6162-4C6B-B726-C3F1E04BF739}"/>
            </a:ext>
          </a:extLst>
        </xdr:cNvPr>
        <xdr:cNvSpPr txBox="1"/>
      </xdr:nvSpPr>
      <xdr:spPr>
        <a:xfrm>
          <a:off x="10763250"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83298</xdr:rowOff>
    </xdr:from>
    <xdr:to>
      <xdr:col>76</xdr:col>
      <xdr:colOff>73025</xdr:colOff>
      <xdr:row>32</xdr:row>
      <xdr:rowOff>13448</xdr:rowOff>
    </xdr:to>
    <xdr:sp macro="" textlink="">
      <xdr:nvSpPr>
        <xdr:cNvPr id="143" name="楕円 142">
          <a:extLst>
            <a:ext uri="{FF2B5EF4-FFF2-40B4-BE49-F238E27FC236}">
              <a16:creationId xmlns:a16="http://schemas.microsoft.com/office/drawing/2014/main" id="{1D1F3D8E-F123-40ED-8808-C726B3D2F92F}"/>
            </a:ext>
          </a:extLst>
        </xdr:cNvPr>
        <xdr:cNvSpPr/>
      </xdr:nvSpPr>
      <xdr:spPr>
        <a:xfrm>
          <a:off x="13658850" y="5922123"/>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61725</xdr:rowOff>
    </xdr:from>
    <xdr:ext cx="469744" cy="259045"/>
    <xdr:sp macro="" textlink="">
      <xdr:nvSpPr>
        <xdr:cNvPr id="144" name="債務償還比率該当値テキスト">
          <a:extLst>
            <a:ext uri="{FF2B5EF4-FFF2-40B4-BE49-F238E27FC236}">
              <a16:creationId xmlns:a16="http://schemas.microsoft.com/office/drawing/2014/main" id="{E95C77A0-94A0-478A-B8E2-3A880E38A177}"/>
            </a:ext>
          </a:extLst>
        </xdr:cNvPr>
        <xdr:cNvSpPr txBox="1"/>
      </xdr:nvSpPr>
      <xdr:spPr>
        <a:xfrm>
          <a:off x="13746163" y="5900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45515</xdr:rowOff>
    </xdr:from>
    <xdr:to>
      <xdr:col>72</xdr:col>
      <xdr:colOff>123825</xdr:colOff>
      <xdr:row>31</xdr:row>
      <xdr:rowOff>147115</xdr:rowOff>
    </xdr:to>
    <xdr:sp macro="" textlink="">
      <xdr:nvSpPr>
        <xdr:cNvPr id="145" name="楕円 144">
          <a:extLst>
            <a:ext uri="{FF2B5EF4-FFF2-40B4-BE49-F238E27FC236}">
              <a16:creationId xmlns:a16="http://schemas.microsoft.com/office/drawing/2014/main" id="{677F4EBB-09DB-42DB-ABDB-D5064890CDC0}"/>
            </a:ext>
          </a:extLst>
        </xdr:cNvPr>
        <xdr:cNvSpPr/>
      </xdr:nvSpPr>
      <xdr:spPr>
        <a:xfrm>
          <a:off x="12990513" y="58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96315</xdr:rowOff>
    </xdr:from>
    <xdr:to>
      <xdr:col>76</xdr:col>
      <xdr:colOff>22225</xdr:colOff>
      <xdr:row>31</xdr:row>
      <xdr:rowOff>134098</xdr:rowOff>
    </xdr:to>
    <xdr:cxnSp macro="">
      <xdr:nvCxnSpPr>
        <xdr:cNvPr id="146" name="直線コネクタ 145">
          <a:extLst>
            <a:ext uri="{FF2B5EF4-FFF2-40B4-BE49-F238E27FC236}">
              <a16:creationId xmlns:a16="http://schemas.microsoft.com/office/drawing/2014/main" id="{856A6802-903C-4E91-8540-3015E0932DAC}"/>
            </a:ext>
          </a:extLst>
        </xdr:cNvPr>
        <xdr:cNvCxnSpPr/>
      </xdr:nvCxnSpPr>
      <xdr:spPr>
        <a:xfrm>
          <a:off x="13041313" y="5935140"/>
          <a:ext cx="654050" cy="3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94502</xdr:rowOff>
    </xdr:from>
    <xdr:to>
      <xdr:col>68</xdr:col>
      <xdr:colOff>123825</xdr:colOff>
      <xdr:row>31</xdr:row>
      <xdr:rowOff>24652</xdr:rowOff>
    </xdr:to>
    <xdr:sp macro="" textlink="">
      <xdr:nvSpPr>
        <xdr:cNvPr id="147" name="楕円 146">
          <a:extLst>
            <a:ext uri="{FF2B5EF4-FFF2-40B4-BE49-F238E27FC236}">
              <a16:creationId xmlns:a16="http://schemas.microsoft.com/office/drawing/2014/main" id="{7D9C0BA5-0394-45A0-8801-F2B0931708D5}"/>
            </a:ext>
          </a:extLst>
        </xdr:cNvPr>
        <xdr:cNvSpPr/>
      </xdr:nvSpPr>
      <xdr:spPr>
        <a:xfrm>
          <a:off x="12285663" y="5771402"/>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145302</xdr:rowOff>
    </xdr:from>
    <xdr:to>
      <xdr:col>72</xdr:col>
      <xdr:colOff>73025</xdr:colOff>
      <xdr:row>31</xdr:row>
      <xdr:rowOff>96315</xdr:rowOff>
    </xdr:to>
    <xdr:cxnSp macro="">
      <xdr:nvCxnSpPr>
        <xdr:cNvPr id="148" name="直線コネクタ 147">
          <a:extLst>
            <a:ext uri="{FF2B5EF4-FFF2-40B4-BE49-F238E27FC236}">
              <a16:creationId xmlns:a16="http://schemas.microsoft.com/office/drawing/2014/main" id="{2545D937-344E-4B84-ADEC-B243D60B8E56}"/>
            </a:ext>
          </a:extLst>
        </xdr:cNvPr>
        <xdr:cNvCxnSpPr/>
      </xdr:nvCxnSpPr>
      <xdr:spPr>
        <a:xfrm>
          <a:off x="12336463" y="5822202"/>
          <a:ext cx="704850" cy="11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142410</xdr:rowOff>
    </xdr:from>
    <xdr:to>
      <xdr:col>64</xdr:col>
      <xdr:colOff>123825</xdr:colOff>
      <xdr:row>30</xdr:row>
      <xdr:rowOff>72560</xdr:rowOff>
    </xdr:to>
    <xdr:sp macro="" textlink="">
      <xdr:nvSpPr>
        <xdr:cNvPr id="149" name="楕円 148">
          <a:extLst>
            <a:ext uri="{FF2B5EF4-FFF2-40B4-BE49-F238E27FC236}">
              <a16:creationId xmlns:a16="http://schemas.microsoft.com/office/drawing/2014/main" id="{ECDEE54E-6EFE-4A84-B127-56411720A2D1}"/>
            </a:ext>
          </a:extLst>
        </xdr:cNvPr>
        <xdr:cNvSpPr/>
      </xdr:nvSpPr>
      <xdr:spPr>
        <a:xfrm>
          <a:off x="11580813" y="565738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21760</xdr:rowOff>
    </xdr:from>
    <xdr:to>
      <xdr:col>68</xdr:col>
      <xdr:colOff>73025</xdr:colOff>
      <xdr:row>30</xdr:row>
      <xdr:rowOff>145302</xdr:rowOff>
    </xdr:to>
    <xdr:cxnSp macro="">
      <xdr:nvCxnSpPr>
        <xdr:cNvPr id="150" name="直線コネクタ 149">
          <a:extLst>
            <a:ext uri="{FF2B5EF4-FFF2-40B4-BE49-F238E27FC236}">
              <a16:creationId xmlns:a16="http://schemas.microsoft.com/office/drawing/2014/main" id="{A24DF68F-0137-44B1-8E5E-672C0D1621A9}"/>
            </a:ext>
          </a:extLst>
        </xdr:cNvPr>
        <xdr:cNvCxnSpPr/>
      </xdr:nvCxnSpPr>
      <xdr:spPr>
        <a:xfrm>
          <a:off x="11631613" y="5698660"/>
          <a:ext cx="704850" cy="12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11451</xdr:rowOff>
    </xdr:from>
    <xdr:to>
      <xdr:col>60</xdr:col>
      <xdr:colOff>123825</xdr:colOff>
      <xdr:row>31</xdr:row>
      <xdr:rowOff>113051</xdr:rowOff>
    </xdr:to>
    <xdr:sp macro="" textlink="">
      <xdr:nvSpPr>
        <xdr:cNvPr id="151" name="楕円 150">
          <a:extLst>
            <a:ext uri="{FF2B5EF4-FFF2-40B4-BE49-F238E27FC236}">
              <a16:creationId xmlns:a16="http://schemas.microsoft.com/office/drawing/2014/main" id="{EEB5743A-2D81-43F5-833B-19330C5689C2}"/>
            </a:ext>
          </a:extLst>
        </xdr:cNvPr>
        <xdr:cNvSpPr/>
      </xdr:nvSpPr>
      <xdr:spPr>
        <a:xfrm>
          <a:off x="10875963" y="585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21760</xdr:rowOff>
    </xdr:from>
    <xdr:to>
      <xdr:col>64</xdr:col>
      <xdr:colOff>73025</xdr:colOff>
      <xdr:row>31</xdr:row>
      <xdr:rowOff>62251</xdr:rowOff>
    </xdr:to>
    <xdr:cxnSp macro="">
      <xdr:nvCxnSpPr>
        <xdr:cNvPr id="152" name="直線コネクタ 151">
          <a:extLst>
            <a:ext uri="{FF2B5EF4-FFF2-40B4-BE49-F238E27FC236}">
              <a16:creationId xmlns:a16="http://schemas.microsoft.com/office/drawing/2014/main" id="{97B273D1-5DD8-4072-B037-2EF51A54B9F0}"/>
            </a:ext>
          </a:extLst>
        </xdr:cNvPr>
        <xdr:cNvCxnSpPr/>
      </xdr:nvCxnSpPr>
      <xdr:spPr>
        <a:xfrm flipV="1">
          <a:off x="10926763" y="5698660"/>
          <a:ext cx="704850" cy="20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153616</xdr:rowOff>
    </xdr:from>
    <xdr:ext cx="469744" cy="259045"/>
    <xdr:sp macro="" textlink="">
      <xdr:nvSpPr>
        <xdr:cNvPr id="153" name="n_1aveValue債務償還比率">
          <a:extLst>
            <a:ext uri="{FF2B5EF4-FFF2-40B4-BE49-F238E27FC236}">
              <a16:creationId xmlns:a16="http://schemas.microsoft.com/office/drawing/2014/main" id="{D7E2BC79-D7A6-4365-8670-663837AC41E7}"/>
            </a:ext>
          </a:extLst>
        </xdr:cNvPr>
        <xdr:cNvSpPr txBox="1"/>
      </xdr:nvSpPr>
      <xdr:spPr>
        <a:xfrm>
          <a:off x="12808027" y="550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54" name="n_2aveValue債務償還比率">
          <a:extLst>
            <a:ext uri="{FF2B5EF4-FFF2-40B4-BE49-F238E27FC236}">
              <a16:creationId xmlns:a16="http://schemas.microsoft.com/office/drawing/2014/main" id="{23317341-B28D-4597-8002-3D5A1D3790FB}"/>
            </a:ext>
          </a:extLst>
        </xdr:cNvPr>
        <xdr:cNvSpPr txBox="1"/>
      </xdr:nvSpPr>
      <xdr:spPr>
        <a:xfrm>
          <a:off x="12115877" y="5499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71934</xdr:rowOff>
    </xdr:from>
    <xdr:ext cx="469744" cy="259045"/>
    <xdr:sp macro="" textlink="">
      <xdr:nvSpPr>
        <xdr:cNvPr id="155" name="n_3aveValue債務償還比率">
          <a:extLst>
            <a:ext uri="{FF2B5EF4-FFF2-40B4-BE49-F238E27FC236}">
              <a16:creationId xmlns:a16="http://schemas.microsoft.com/office/drawing/2014/main" id="{A4D02011-08F7-4AAD-9B8F-D18CAC24E54B}"/>
            </a:ext>
          </a:extLst>
        </xdr:cNvPr>
        <xdr:cNvSpPr txBox="1"/>
      </xdr:nvSpPr>
      <xdr:spPr>
        <a:xfrm>
          <a:off x="11411027" y="542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56" name="n_4aveValue債務償還比率">
          <a:extLst>
            <a:ext uri="{FF2B5EF4-FFF2-40B4-BE49-F238E27FC236}">
              <a16:creationId xmlns:a16="http://schemas.microsoft.com/office/drawing/2014/main" id="{4B775317-0513-42FD-8D01-EDA747C76C50}"/>
            </a:ext>
          </a:extLst>
        </xdr:cNvPr>
        <xdr:cNvSpPr txBox="1"/>
      </xdr:nvSpPr>
      <xdr:spPr>
        <a:xfrm>
          <a:off x="10706177" y="5597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138242</xdr:rowOff>
    </xdr:from>
    <xdr:ext cx="469744" cy="259045"/>
    <xdr:sp macro="" textlink="">
      <xdr:nvSpPr>
        <xdr:cNvPr id="157" name="n_1mainValue債務償還比率">
          <a:extLst>
            <a:ext uri="{FF2B5EF4-FFF2-40B4-BE49-F238E27FC236}">
              <a16:creationId xmlns:a16="http://schemas.microsoft.com/office/drawing/2014/main" id="{3FF18839-194E-4F93-91A4-25B878458765}"/>
            </a:ext>
          </a:extLst>
        </xdr:cNvPr>
        <xdr:cNvSpPr txBox="1"/>
      </xdr:nvSpPr>
      <xdr:spPr>
        <a:xfrm>
          <a:off x="12808027" y="597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15779</xdr:rowOff>
    </xdr:from>
    <xdr:ext cx="469744" cy="259045"/>
    <xdr:sp macro="" textlink="">
      <xdr:nvSpPr>
        <xdr:cNvPr id="158" name="n_2mainValue債務償還比率">
          <a:extLst>
            <a:ext uri="{FF2B5EF4-FFF2-40B4-BE49-F238E27FC236}">
              <a16:creationId xmlns:a16="http://schemas.microsoft.com/office/drawing/2014/main" id="{0800D530-1C5F-42E0-A09A-2BFE45BA2A2C}"/>
            </a:ext>
          </a:extLst>
        </xdr:cNvPr>
        <xdr:cNvSpPr txBox="1"/>
      </xdr:nvSpPr>
      <xdr:spPr>
        <a:xfrm>
          <a:off x="12115877" y="5854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63687</xdr:rowOff>
    </xdr:from>
    <xdr:ext cx="469744" cy="259045"/>
    <xdr:sp macro="" textlink="">
      <xdr:nvSpPr>
        <xdr:cNvPr id="159" name="n_3mainValue債務償還比率">
          <a:extLst>
            <a:ext uri="{FF2B5EF4-FFF2-40B4-BE49-F238E27FC236}">
              <a16:creationId xmlns:a16="http://schemas.microsoft.com/office/drawing/2014/main" id="{C38A154A-0373-4738-B30F-057876DFA566}"/>
            </a:ext>
          </a:extLst>
        </xdr:cNvPr>
        <xdr:cNvSpPr txBox="1"/>
      </xdr:nvSpPr>
      <xdr:spPr>
        <a:xfrm>
          <a:off x="11411027" y="5740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104178</xdr:rowOff>
    </xdr:from>
    <xdr:ext cx="469744" cy="259045"/>
    <xdr:sp macro="" textlink="">
      <xdr:nvSpPr>
        <xdr:cNvPr id="160" name="n_4mainValue債務償還比率">
          <a:extLst>
            <a:ext uri="{FF2B5EF4-FFF2-40B4-BE49-F238E27FC236}">
              <a16:creationId xmlns:a16="http://schemas.microsoft.com/office/drawing/2014/main" id="{9A161D45-C76C-41BB-A69A-DC6286D4391F}"/>
            </a:ext>
          </a:extLst>
        </xdr:cNvPr>
        <xdr:cNvSpPr txBox="1"/>
      </xdr:nvSpPr>
      <xdr:spPr>
        <a:xfrm>
          <a:off x="10706177" y="5943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B4EAC808-4DBE-4B76-8CFF-6D9CEB8AACE2}"/>
            </a:ext>
          </a:extLst>
        </xdr:cNvPr>
        <xdr:cNvSpPr/>
      </xdr:nvSpPr>
      <xdr:spPr>
        <a:xfrm>
          <a:off x="1184275" y="7653338"/>
          <a:ext cx="5462588"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9987FC80-F771-4A34-BA7B-F0DDAAD45634}"/>
            </a:ext>
          </a:extLst>
        </xdr:cNvPr>
        <xdr:cNvSpPr/>
      </xdr:nvSpPr>
      <xdr:spPr>
        <a:xfrm>
          <a:off x="1184275" y="11268075"/>
          <a:ext cx="5462588"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452DD3E7-0486-4C84-AF9A-C076340D8ACB}"/>
            </a:ext>
          </a:extLst>
        </xdr:cNvPr>
        <xdr:cNvSpPr txBox="1"/>
      </xdr:nvSpPr>
      <xdr:spPr>
        <a:xfrm>
          <a:off x="857250" y="7897813"/>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425C1D4C-AF4A-4B67-9848-1237F7BF081A}"/>
            </a:ext>
          </a:extLst>
        </xdr:cNvPr>
        <xdr:cNvSpPr txBox="1"/>
      </xdr:nvSpPr>
      <xdr:spPr>
        <a:xfrm>
          <a:off x="6470650" y="10431463"/>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E39251D8-16A4-4C61-A609-1DB4FB65CCAB}"/>
            </a:ext>
          </a:extLst>
        </xdr:cNvPr>
        <xdr:cNvSpPr txBox="1"/>
      </xdr:nvSpPr>
      <xdr:spPr>
        <a:xfrm>
          <a:off x="857250" y="114776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2E61C0D5-50BD-49A1-A7B5-336E5BF4B137}"/>
            </a:ext>
          </a:extLst>
        </xdr:cNvPr>
        <xdr:cNvSpPr txBox="1"/>
      </xdr:nvSpPr>
      <xdr:spPr>
        <a:xfrm>
          <a:off x="6470650" y="140811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E4D5FE8-0317-4C4F-AB01-1225EA0D898F}"/>
            </a:ext>
          </a:extLst>
        </xdr:cNvPr>
        <xdr:cNvSpPr/>
      </xdr:nvSpPr>
      <xdr:spPr>
        <a:xfrm>
          <a:off x="592138" y="127000"/>
          <a:ext cx="11742737"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5DE3F0E-7C11-415B-82B1-7B5A0C335B90}"/>
            </a:ext>
          </a:extLst>
        </xdr:cNvPr>
        <xdr:cNvSpPr/>
      </xdr:nvSpPr>
      <xdr:spPr>
        <a:xfrm>
          <a:off x="17621250" y="190500"/>
          <a:ext cx="3676650"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57B4367-44B8-477B-AADB-B8800401B6C0}"/>
            </a:ext>
          </a:extLst>
        </xdr:cNvPr>
        <xdr:cNvSpPr/>
      </xdr:nvSpPr>
      <xdr:spPr>
        <a:xfrm>
          <a:off x="17640300" y="215900"/>
          <a:ext cx="3632200"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CF9326C-456F-40F5-9677-3220DA222824}"/>
            </a:ext>
          </a:extLst>
        </xdr:cNvPr>
        <xdr:cNvSpPr/>
      </xdr:nvSpPr>
      <xdr:spPr>
        <a:xfrm>
          <a:off x="17665700" y="241300"/>
          <a:ext cx="3575050" cy="415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大分県大分市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778D8E7-F3B2-4863-AE30-D2E436C126CE}"/>
            </a:ext>
          </a:extLst>
        </xdr:cNvPr>
        <xdr:cNvSpPr/>
      </xdr:nvSpPr>
      <xdr:spPr>
        <a:xfrm>
          <a:off x="15041563" y="190500"/>
          <a:ext cx="2460625"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D23D4A7-0D5F-4231-9533-E1DA5D3D75F0}"/>
            </a:ext>
          </a:extLst>
        </xdr:cNvPr>
        <xdr:cNvSpPr/>
      </xdr:nvSpPr>
      <xdr:spPr>
        <a:xfrm>
          <a:off x="15066963" y="215900"/>
          <a:ext cx="2416175"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D699B9F-729B-4984-BC02-6FDE416D1572}"/>
            </a:ext>
          </a:extLst>
        </xdr:cNvPr>
        <xdr:cNvSpPr/>
      </xdr:nvSpPr>
      <xdr:spPr>
        <a:xfrm>
          <a:off x="15092363" y="241300"/>
          <a:ext cx="23590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94AC496-3DD4-4B41-B984-B908C81D6ABC}"/>
            </a:ext>
          </a:extLst>
        </xdr:cNvPr>
        <xdr:cNvSpPr/>
      </xdr:nvSpPr>
      <xdr:spPr>
        <a:xfrm>
          <a:off x="704850" y="850900"/>
          <a:ext cx="9339263" cy="16827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DBB0612-5393-4050-8FAC-30EBF87DDE31}"/>
            </a:ext>
          </a:extLst>
        </xdr:cNvPr>
        <xdr:cNvSpPr/>
      </xdr:nvSpPr>
      <xdr:spPr>
        <a:xfrm>
          <a:off x="831850" y="882650"/>
          <a:ext cx="12827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61CA2A0-E43B-4A1F-A008-905A4F098EC1}"/>
            </a:ext>
          </a:extLst>
        </xdr:cNvPr>
        <xdr:cNvSpPr/>
      </xdr:nvSpPr>
      <xdr:spPr>
        <a:xfrm>
          <a:off x="2065338" y="882650"/>
          <a:ext cx="1233487"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472,898
468,046
502.39
227,021,241
220,926,921
5,226,170
108,322,480
165,166,604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9BDBAE8-D380-4BA8-A356-8AD334CB253C}"/>
            </a:ext>
          </a:extLst>
        </xdr:cNvPr>
        <xdr:cNvSpPr/>
      </xdr:nvSpPr>
      <xdr:spPr>
        <a:xfrm>
          <a:off x="3298825" y="882650"/>
          <a:ext cx="14097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9EC00A3-B1A5-4044-AD92-06437533A375}"/>
            </a:ext>
          </a:extLst>
        </xdr:cNvPr>
        <xdr:cNvSpPr/>
      </xdr:nvSpPr>
      <xdr:spPr>
        <a:xfrm>
          <a:off x="4708525" y="901700"/>
          <a:ext cx="1874838" cy="8874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1445BD9-EE8E-4589-A9B3-4CCE4F87382D}"/>
            </a:ext>
          </a:extLst>
        </xdr:cNvPr>
        <xdr:cNvSpPr/>
      </xdr:nvSpPr>
      <xdr:spPr>
        <a:xfrm>
          <a:off x="6583363" y="901700"/>
          <a:ext cx="1169987" cy="8874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45.7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65DF20D-8E75-442E-AE8B-E458637AAAFB}"/>
            </a:ext>
          </a:extLst>
        </xdr:cNvPr>
        <xdr:cNvSpPr/>
      </xdr:nvSpPr>
      <xdr:spPr>
        <a:xfrm>
          <a:off x="7816850" y="914400"/>
          <a:ext cx="592138" cy="882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C3A538C-2A28-4BB5-B9E5-F82B3C61A810}"/>
            </a:ext>
          </a:extLst>
        </xdr:cNvPr>
        <xdr:cNvSpPr/>
      </xdr:nvSpPr>
      <xdr:spPr>
        <a:xfrm>
          <a:off x="4708525" y="1628775"/>
          <a:ext cx="1874838"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70A9131-33D0-4705-87CC-E9F554126B0E}"/>
            </a:ext>
          </a:extLst>
        </xdr:cNvPr>
        <xdr:cNvSpPr/>
      </xdr:nvSpPr>
      <xdr:spPr>
        <a:xfrm>
          <a:off x="6646863" y="1628775"/>
          <a:ext cx="3397250"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840D274-C6C9-4168-BF1B-D1F2DB6EE66A}"/>
            </a:ext>
          </a:extLst>
        </xdr:cNvPr>
        <xdr:cNvSpPr/>
      </xdr:nvSpPr>
      <xdr:spPr>
        <a:xfrm>
          <a:off x="10245725" y="850900"/>
          <a:ext cx="1409700" cy="120332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E7DACA5-D679-4634-8C63-F829DF942E2F}"/>
            </a:ext>
          </a:extLst>
        </xdr:cNvPr>
        <xdr:cNvSpPr/>
      </xdr:nvSpPr>
      <xdr:spPr>
        <a:xfrm>
          <a:off x="10491788" y="914400"/>
          <a:ext cx="1233487"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BA01141-25C9-4761-96DE-DB0BE0037E78}"/>
            </a:ext>
          </a:extLst>
        </xdr:cNvPr>
        <xdr:cNvSpPr/>
      </xdr:nvSpPr>
      <xdr:spPr>
        <a:xfrm>
          <a:off x="10491788" y="1162050"/>
          <a:ext cx="1233487"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E7884DB-15FF-424A-9BD5-270437E85041}"/>
            </a:ext>
          </a:extLst>
        </xdr:cNvPr>
        <xdr:cNvSpPr/>
      </xdr:nvSpPr>
      <xdr:spPr>
        <a:xfrm>
          <a:off x="10491788" y="1473200"/>
          <a:ext cx="1346200"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79B665F-757E-46EA-96B3-552474C75EB0}"/>
            </a:ext>
          </a:extLst>
        </xdr:cNvPr>
        <xdr:cNvCxnSpPr/>
      </xdr:nvCxnSpPr>
      <xdr:spPr>
        <a:xfrm flipH="1">
          <a:off x="10328275" y="993775"/>
          <a:ext cx="1952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0FC1D4F-499C-4043-B54C-F3BF7E205814}"/>
            </a:ext>
          </a:extLst>
        </xdr:cNvPr>
        <xdr:cNvSpPr/>
      </xdr:nvSpPr>
      <xdr:spPr>
        <a:xfrm>
          <a:off x="10382250" y="952500"/>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7A40C5D-F5DD-42DA-8F8E-C269A97C9CB5}"/>
            </a:ext>
          </a:extLst>
        </xdr:cNvPr>
        <xdr:cNvSpPr/>
      </xdr:nvSpPr>
      <xdr:spPr>
        <a:xfrm>
          <a:off x="10382250" y="1200150"/>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659FECA-761A-47E9-BEB8-D48A074ADF4D}"/>
            </a:ext>
          </a:extLst>
        </xdr:cNvPr>
        <xdr:cNvCxnSpPr/>
      </xdr:nvCxnSpPr>
      <xdr:spPr>
        <a:xfrm>
          <a:off x="10412413" y="1457325"/>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4F8C92C-FFCA-4BE5-962E-2C951E5E74E8}"/>
            </a:ext>
          </a:extLst>
        </xdr:cNvPr>
        <xdr:cNvCxnSpPr/>
      </xdr:nvCxnSpPr>
      <xdr:spPr>
        <a:xfrm>
          <a:off x="10347325" y="1457325"/>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6C88D67-BD1E-4E35-95BB-E7E5ABA86493}"/>
            </a:ext>
          </a:extLst>
        </xdr:cNvPr>
        <xdr:cNvCxnSpPr/>
      </xdr:nvCxnSpPr>
      <xdr:spPr>
        <a:xfrm flipV="1">
          <a:off x="10412413" y="1676400"/>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9E98631-1D1A-444E-9CA6-7587B01F69F0}"/>
            </a:ext>
          </a:extLst>
        </xdr:cNvPr>
        <xdr:cNvCxnSpPr/>
      </xdr:nvCxnSpPr>
      <xdr:spPr>
        <a:xfrm>
          <a:off x="10347325" y="1809750"/>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9FE1721-E2F3-4649-8BC6-F8EEE610EE1F}"/>
            </a:ext>
          </a:extLst>
        </xdr:cNvPr>
        <xdr:cNvSpPr txBox="1"/>
      </xdr:nvSpPr>
      <xdr:spPr>
        <a:xfrm>
          <a:off x="655638" y="2651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D689B99-FBB7-4DDE-A55E-98E64CB0539E}"/>
            </a:ext>
          </a:extLst>
        </xdr:cNvPr>
        <xdr:cNvSpPr txBox="1"/>
      </xdr:nvSpPr>
      <xdr:spPr>
        <a:xfrm>
          <a:off x="655638" y="29495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CB8636D-9075-48EB-A710-89AFB0158F9E}"/>
            </a:ext>
          </a:extLst>
        </xdr:cNvPr>
        <xdr:cNvSpPr txBox="1"/>
      </xdr:nvSpPr>
      <xdr:spPr>
        <a:xfrm>
          <a:off x="655638"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6B8D3E2-6C69-4E23-BE73-07C601B503A7}"/>
            </a:ext>
          </a:extLst>
        </xdr:cNvPr>
        <xdr:cNvSpPr txBox="1"/>
      </xdr:nvSpPr>
      <xdr:spPr>
        <a:xfrm>
          <a:off x="655638" y="35560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C15C261-4F7D-4185-8CD4-9DCDBD6F478F}"/>
            </a:ext>
          </a:extLst>
        </xdr:cNvPr>
        <xdr:cNvSpPr/>
      </xdr:nvSpPr>
      <xdr:spPr>
        <a:xfrm>
          <a:off x="704850" y="39719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58540D6-60E6-4419-B461-EA7F5B3CAD29}"/>
            </a:ext>
          </a:extLst>
        </xdr:cNvPr>
        <xdr:cNvSpPr/>
      </xdr:nvSpPr>
      <xdr:spPr>
        <a:xfrm>
          <a:off x="83185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B9AF34B-87FC-46CC-BA20-F239163903B1}"/>
            </a:ext>
          </a:extLst>
        </xdr:cNvPr>
        <xdr:cNvSpPr/>
      </xdr:nvSpPr>
      <xdr:spPr>
        <a:xfrm>
          <a:off x="83185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2FBF5C3-B6F8-4C6F-8313-7E6D573EAB21}"/>
            </a:ext>
          </a:extLst>
        </xdr:cNvPr>
        <xdr:cNvSpPr/>
      </xdr:nvSpPr>
      <xdr:spPr>
        <a:xfrm>
          <a:off x="176212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FFF8E1F-6E62-42C4-A851-3FA57A82188D}"/>
            </a:ext>
          </a:extLst>
        </xdr:cNvPr>
        <xdr:cNvSpPr/>
      </xdr:nvSpPr>
      <xdr:spPr>
        <a:xfrm>
          <a:off x="176212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36FF369-FA07-4943-8C5F-455CE47AB8F5}"/>
            </a:ext>
          </a:extLst>
        </xdr:cNvPr>
        <xdr:cNvSpPr/>
      </xdr:nvSpPr>
      <xdr:spPr>
        <a:xfrm>
          <a:off x="281940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F70BC0B-3259-49BA-AD36-AA0411001792}"/>
            </a:ext>
          </a:extLst>
        </xdr:cNvPr>
        <xdr:cNvSpPr/>
      </xdr:nvSpPr>
      <xdr:spPr>
        <a:xfrm>
          <a:off x="281940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760DD46-ACED-4AE9-9EEE-EAEEC08B60D9}"/>
            </a:ext>
          </a:extLst>
        </xdr:cNvPr>
        <xdr:cNvSpPr/>
      </xdr:nvSpPr>
      <xdr:spPr>
        <a:xfrm>
          <a:off x="704850" y="50482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8A333BB-9A8A-40A4-90F1-25DFDF159878}"/>
            </a:ext>
          </a:extLst>
        </xdr:cNvPr>
        <xdr:cNvSpPr txBox="1"/>
      </xdr:nvSpPr>
      <xdr:spPr>
        <a:xfrm>
          <a:off x="681038"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9DB91FD-AD0B-4A0E-AD6F-3972AF4D2322}"/>
            </a:ext>
          </a:extLst>
        </xdr:cNvPr>
        <xdr:cNvCxnSpPr/>
      </xdr:nvCxnSpPr>
      <xdr:spPr>
        <a:xfrm>
          <a:off x="704850" y="7210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74BAC1C-51B3-4438-AAA7-25CEC9D2B8DA}"/>
            </a:ext>
          </a:extLst>
        </xdr:cNvPr>
        <xdr:cNvSpPr txBox="1"/>
      </xdr:nvSpPr>
      <xdr:spPr>
        <a:xfrm>
          <a:off x="280534" y="7077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79B77180-AA59-41B2-BFC2-15387E0794FE}"/>
            </a:ext>
          </a:extLst>
        </xdr:cNvPr>
        <xdr:cNvCxnSpPr/>
      </xdr:nvCxnSpPr>
      <xdr:spPr>
        <a:xfrm>
          <a:off x="704850" y="67818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98A8C3C-229A-4357-B055-2419B899F202}"/>
            </a:ext>
          </a:extLst>
        </xdr:cNvPr>
        <xdr:cNvSpPr txBox="1"/>
      </xdr:nvSpPr>
      <xdr:spPr>
        <a:xfrm>
          <a:off x="280534" y="664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F66FB75-9266-4C7B-AD76-714CD550B857}"/>
            </a:ext>
          </a:extLst>
        </xdr:cNvPr>
        <xdr:cNvCxnSpPr/>
      </xdr:nvCxnSpPr>
      <xdr:spPr>
        <a:xfrm>
          <a:off x="704850" y="63436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FF78259E-ACA2-46A0-944D-3B2E0EA25494}"/>
            </a:ext>
          </a:extLst>
        </xdr:cNvPr>
        <xdr:cNvSpPr txBox="1"/>
      </xdr:nvSpPr>
      <xdr:spPr>
        <a:xfrm>
          <a:off x="344654" y="6210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42CDFBC4-F4DD-4185-87C9-16BB9EEDB111}"/>
            </a:ext>
          </a:extLst>
        </xdr:cNvPr>
        <xdr:cNvCxnSpPr/>
      </xdr:nvCxnSpPr>
      <xdr:spPr>
        <a:xfrm>
          <a:off x="704850" y="59150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9E7A31C1-56C8-4427-B8FC-4C2579121E1B}"/>
            </a:ext>
          </a:extLst>
        </xdr:cNvPr>
        <xdr:cNvSpPr txBox="1"/>
      </xdr:nvSpPr>
      <xdr:spPr>
        <a:xfrm>
          <a:off x="344654" y="5782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209FD95-3890-4180-B70C-AE19CC378515}"/>
            </a:ext>
          </a:extLst>
        </xdr:cNvPr>
        <xdr:cNvCxnSpPr/>
      </xdr:nvCxnSpPr>
      <xdr:spPr>
        <a:xfrm>
          <a:off x="704850" y="54864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0137C6C-DD00-47EC-81F2-EC5859959A25}"/>
            </a:ext>
          </a:extLst>
        </xdr:cNvPr>
        <xdr:cNvSpPr txBox="1"/>
      </xdr:nvSpPr>
      <xdr:spPr>
        <a:xfrm>
          <a:off x="344654" y="5353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A22F7D63-C132-409C-9B17-718B89D71921}"/>
            </a:ext>
          </a:extLst>
        </xdr:cNvPr>
        <xdr:cNvCxnSpPr/>
      </xdr:nvCxnSpPr>
      <xdr:spPr>
        <a:xfrm>
          <a:off x="704850" y="50482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E6E804EB-0C56-4732-BCBF-4F39A9C0BAFB}"/>
            </a:ext>
          </a:extLst>
        </xdr:cNvPr>
        <xdr:cNvSpPr txBox="1"/>
      </xdr:nvSpPr>
      <xdr:spPr>
        <a:xfrm>
          <a:off x="344654" y="4915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06B531D-CDB5-441E-A816-3B4FBBC7FDB4}"/>
            </a:ext>
          </a:extLst>
        </xdr:cNvPr>
        <xdr:cNvSpPr/>
      </xdr:nvSpPr>
      <xdr:spPr>
        <a:xfrm>
          <a:off x="704850" y="50482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509A58F9-2279-4664-9866-2FF9A5B68775}"/>
            </a:ext>
          </a:extLst>
        </xdr:cNvPr>
        <xdr:cNvCxnSpPr/>
      </xdr:nvCxnSpPr>
      <xdr:spPr>
        <a:xfrm flipV="1">
          <a:off x="4291965" y="5500116"/>
          <a:ext cx="0" cy="123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0E3D0B3B-BE08-41F9-BC54-C32F8E9F84CE}"/>
            </a:ext>
          </a:extLst>
        </xdr:cNvPr>
        <xdr:cNvSpPr txBox="1"/>
      </xdr:nvSpPr>
      <xdr:spPr>
        <a:xfrm>
          <a:off x="4330700" y="673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200E1E70-78A5-4F0D-BB35-BE233AE060A4}"/>
            </a:ext>
          </a:extLst>
        </xdr:cNvPr>
        <xdr:cNvCxnSpPr/>
      </xdr:nvCxnSpPr>
      <xdr:spPr>
        <a:xfrm>
          <a:off x="4217988" y="6731508"/>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5D5812EA-5459-4642-9E0A-4E5520BFC296}"/>
            </a:ext>
          </a:extLst>
        </xdr:cNvPr>
        <xdr:cNvSpPr txBox="1"/>
      </xdr:nvSpPr>
      <xdr:spPr>
        <a:xfrm>
          <a:off x="4330700" y="5284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08470456-83D8-47D4-8F30-BB8BA6E4C3AA}"/>
            </a:ext>
          </a:extLst>
        </xdr:cNvPr>
        <xdr:cNvCxnSpPr/>
      </xdr:nvCxnSpPr>
      <xdr:spPr>
        <a:xfrm>
          <a:off x="4217988" y="5500116"/>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67835</xdr:rowOff>
    </xdr:from>
    <xdr:ext cx="405111" cy="259045"/>
    <xdr:sp macro="" textlink="">
      <xdr:nvSpPr>
        <xdr:cNvPr id="60" name="【道路】&#10;有形固定資産減価償却率平均値テキスト">
          <a:extLst>
            <a:ext uri="{FF2B5EF4-FFF2-40B4-BE49-F238E27FC236}">
              <a16:creationId xmlns:a16="http://schemas.microsoft.com/office/drawing/2014/main" id="{AA261F02-56CA-42B0-8C14-96E72CF04609}"/>
            </a:ext>
          </a:extLst>
        </xdr:cNvPr>
        <xdr:cNvSpPr txBox="1"/>
      </xdr:nvSpPr>
      <xdr:spPr>
        <a:xfrm>
          <a:off x="4330700" y="60685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E22A0213-E9B4-46BA-82C1-55F05DEF437F}"/>
            </a:ext>
          </a:extLst>
        </xdr:cNvPr>
        <xdr:cNvSpPr/>
      </xdr:nvSpPr>
      <xdr:spPr>
        <a:xfrm>
          <a:off x="4241800" y="6090158"/>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89E92EC4-8666-4BBE-8383-BB41168A1C66}"/>
            </a:ext>
          </a:extLst>
        </xdr:cNvPr>
        <xdr:cNvSpPr/>
      </xdr:nvSpPr>
      <xdr:spPr>
        <a:xfrm>
          <a:off x="3475038" y="6046724"/>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C7D85F91-3B08-4532-A465-59A3916999EA}"/>
            </a:ext>
          </a:extLst>
        </xdr:cNvPr>
        <xdr:cNvSpPr/>
      </xdr:nvSpPr>
      <xdr:spPr>
        <a:xfrm>
          <a:off x="2643188" y="6023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47A1F6E4-7032-43CF-AD9A-2D3C2E5F35FE}"/>
            </a:ext>
          </a:extLst>
        </xdr:cNvPr>
        <xdr:cNvSpPr/>
      </xdr:nvSpPr>
      <xdr:spPr>
        <a:xfrm>
          <a:off x="1825625" y="5998908"/>
          <a:ext cx="101600"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B4315C22-C555-4DCB-8F25-94703EABAF63}"/>
            </a:ext>
          </a:extLst>
        </xdr:cNvPr>
        <xdr:cNvSpPr/>
      </xdr:nvSpPr>
      <xdr:spPr>
        <a:xfrm>
          <a:off x="1008063" y="5971667"/>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6509571-297C-492B-A47B-06FAC21FE172}"/>
            </a:ext>
          </a:extLst>
        </xdr:cNvPr>
        <xdr:cNvSpPr txBox="1"/>
      </xdr:nvSpPr>
      <xdr:spPr>
        <a:xfrm>
          <a:off x="411638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BEE1CDE-0DFA-4AE1-B231-C0C6459565C2}"/>
            </a:ext>
          </a:extLst>
        </xdr:cNvPr>
        <xdr:cNvSpPr txBox="1"/>
      </xdr:nvSpPr>
      <xdr:spPr>
        <a:xfrm>
          <a:off x="3349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D666730-52DE-4A9D-A207-683BADF524AE}"/>
            </a:ext>
          </a:extLst>
        </xdr:cNvPr>
        <xdr:cNvSpPr txBox="1"/>
      </xdr:nvSpPr>
      <xdr:spPr>
        <a:xfrm>
          <a:off x="25177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8165196-96D6-40B1-A0E6-E7FB6403CB30}"/>
            </a:ext>
          </a:extLst>
        </xdr:cNvPr>
        <xdr:cNvSpPr txBox="1"/>
      </xdr:nvSpPr>
      <xdr:spPr>
        <a:xfrm>
          <a:off x="1700213"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15C4BD5-8243-4C81-875B-42E05E008B05}"/>
            </a:ext>
          </a:extLst>
        </xdr:cNvPr>
        <xdr:cNvSpPr txBox="1"/>
      </xdr:nvSpPr>
      <xdr:spPr>
        <a:xfrm>
          <a:off x="882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153416</xdr:rowOff>
    </xdr:from>
    <xdr:to>
      <xdr:col>24</xdr:col>
      <xdr:colOff>114300</xdr:colOff>
      <xdr:row>37</xdr:row>
      <xdr:rowOff>83566</xdr:rowOff>
    </xdr:to>
    <xdr:sp macro="" textlink="">
      <xdr:nvSpPr>
        <xdr:cNvPr id="71" name="楕円 70">
          <a:extLst>
            <a:ext uri="{FF2B5EF4-FFF2-40B4-BE49-F238E27FC236}">
              <a16:creationId xmlns:a16="http://schemas.microsoft.com/office/drawing/2014/main" id="{7414AF05-1801-4BD6-A61B-50610CA01753}"/>
            </a:ext>
          </a:extLst>
        </xdr:cNvPr>
        <xdr:cNvSpPr/>
      </xdr:nvSpPr>
      <xdr:spPr>
        <a:xfrm>
          <a:off x="4241800" y="5992241"/>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4843</xdr:rowOff>
    </xdr:from>
    <xdr:ext cx="405111" cy="259045"/>
    <xdr:sp macro="" textlink="">
      <xdr:nvSpPr>
        <xdr:cNvPr id="72" name="【道路】&#10;有形固定資産減価償却率該当値テキスト">
          <a:extLst>
            <a:ext uri="{FF2B5EF4-FFF2-40B4-BE49-F238E27FC236}">
              <a16:creationId xmlns:a16="http://schemas.microsoft.com/office/drawing/2014/main" id="{C307A7F2-2BD2-459B-8216-355235584A81}"/>
            </a:ext>
          </a:extLst>
        </xdr:cNvPr>
        <xdr:cNvSpPr txBox="1"/>
      </xdr:nvSpPr>
      <xdr:spPr>
        <a:xfrm>
          <a:off x="4330700" y="5843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121412</xdr:rowOff>
    </xdr:from>
    <xdr:to>
      <xdr:col>20</xdr:col>
      <xdr:colOff>38100</xdr:colOff>
      <xdr:row>37</xdr:row>
      <xdr:rowOff>51562</xdr:rowOff>
    </xdr:to>
    <xdr:sp macro="" textlink="">
      <xdr:nvSpPr>
        <xdr:cNvPr id="73" name="楕円 72">
          <a:extLst>
            <a:ext uri="{FF2B5EF4-FFF2-40B4-BE49-F238E27FC236}">
              <a16:creationId xmlns:a16="http://schemas.microsoft.com/office/drawing/2014/main" id="{5EA98B51-55D6-4CA3-9D79-9157BFF7A175}"/>
            </a:ext>
          </a:extLst>
        </xdr:cNvPr>
        <xdr:cNvSpPr/>
      </xdr:nvSpPr>
      <xdr:spPr>
        <a:xfrm>
          <a:off x="3475038" y="5960237"/>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762</xdr:rowOff>
    </xdr:from>
    <xdr:to>
      <xdr:col>24</xdr:col>
      <xdr:colOff>63500</xdr:colOff>
      <xdr:row>37</xdr:row>
      <xdr:rowOff>32766</xdr:rowOff>
    </xdr:to>
    <xdr:cxnSp macro="">
      <xdr:nvCxnSpPr>
        <xdr:cNvPr id="74" name="直線コネクタ 73">
          <a:extLst>
            <a:ext uri="{FF2B5EF4-FFF2-40B4-BE49-F238E27FC236}">
              <a16:creationId xmlns:a16="http://schemas.microsoft.com/office/drawing/2014/main" id="{CE953B37-51C1-454A-842A-3E97A24C0FD1}"/>
            </a:ext>
          </a:extLst>
        </xdr:cNvPr>
        <xdr:cNvCxnSpPr/>
      </xdr:nvCxnSpPr>
      <xdr:spPr>
        <a:xfrm>
          <a:off x="3525838" y="6001512"/>
          <a:ext cx="766762"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89408</xdr:rowOff>
    </xdr:from>
    <xdr:to>
      <xdr:col>15</xdr:col>
      <xdr:colOff>101600</xdr:colOff>
      <xdr:row>37</xdr:row>
      <xdr:rowOff>19558</xdr:rowOff>
    </xdr:to>
    <xdr:sp macro="" textlink="">
      <xdr:nvSpPr>
        <xdr:cNvPr id="75" name="楕円 74">
          <a:extLst>
            <a:ext uri="{FF2B5EF4-FFF2-40B4-BE49-F238E27FC236}">
              <a16:creationId xmlns:a16="http://schemas.microsoft.com/office/drawing/2014/main" id="{0EBD86D0-6AAF-4DF6-903C-FE1DD9ECBE95}"/>
            </a:ext>
          </a:extLst>
        </xdr:cNvPr>
        <xdr:cNvSpPr/>
      </xdr:nvSpPr>
      <xdr:spPr>
        <a:xfrm>
          <a:off x="2643188" y="5928233"/>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140208</xdr:rowOff>
    </xdr:from>
    <xdr:to>
      <xdr:col>19</xdr:col>
      <xdr:colOff>177800</xdr:colOff>
      <xdr:row>37</xdr:row>
      <xdr:rowOff>762</xdr:rowOff>
    </xdr:to>
    <xdr:cxnSp macro="">
      <xdr:nvCxnSpPr>
        <xdr:cNvPr id="76" name="直線コネクタ 75">
          <a:extLst>
            <a:ext uri="{FF2B5EF4-FFF2-40B4-BE49-F238E27FC236}">
              <a16:creationId xmlns:a16="http://schemas.microsoft.com/office/drawing/2014/main" id="{B89E0E3E-649C-4F13-B819-C713C47A5629}"/>
            </a:ext>
          </a:extLst>
        </xdr:cNvPr>
        <xdr:cNvCxnSpPr/>
      </xdr:nvCxnSpPr>
      <xdr:spPr>
        <a:xfrm>
          <a:off x="2693988" y="5979033"/>
          <a:ext cx="83185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52832</xdr:rowOff>
    </xdr:from>
    <xdr:to>
      <xdr:col>10</xdr:col>
      <xdr:colOff>165100</xdr:colOff>
      <xdr:row>36</xdr:row>
      <xdr:rowOff>154432</xdr:rowOff>
    </xdr:to>
    <xdr:sp macro="" textlink="">
      <xdr:nvSpPr>
        <xdr:cNvPr id="77" name="楕円 76">
          <a:extLst>
            <a:ext uri="{FF2B5EF4-FFF2-40B4-BE49-F238E27FC236}">
              <a16:creationId xmlns:a16="http://schemas.microsoft.com/office/drawing/2014/main" id="{5F89DAFD-668D-43DA-BD8C-FAE2E72251A1}"/>
            </a:ext>
          </a:extLst>
        </xdr:cNvPr>
        <xdr:cNvSpPr/>
      </xdr:nvSpPr>
      <xdr:spPr>
        <a:xfrm>
          <a:off x="1825625" y="589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103632</xdr:rowOff>
    </xdr:from>
    <xdr:to>
      <xdr:col>15</xdr:col>
      <xdr:colOff>50800</xdr:colOff>
      <xdr:row>36</xdr:row>
      <xdr:rowOff>140208</xdr:rowOff>
    </xdr:to>
    <xdr:cxnSp macro="">
      <xdr:nvCxnSpPr>
        <xdr:cNvPr id="78" name="直線コネクタ 77">
          <a:extLst>
            <a:ext uri="{FF2B5EF4-FFF2-40B4-BE49-F238E27FC236}">
              <a16:creationId xmlns:a16="http://schemas.microsoft.com/office/drawing/2014/main" id="{5642EA49-3948-452A-99BD-89A893D7B966}"/>
            </a:ext>
          </a:extLst>
        </xdr:cNvPr>
        <xdr:cNvCxnSpPr/>
      </xdr:nvCxnSpPr>
      <xdr:spPr>
        <a:xfrm>
          <a:off x="1876425" y="5942457"/>
          <a:ext cx="817563"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16256</xdr:rowOff>
    </xdr:from>
    <xdr:to>
      <xdr:col>6</xdr:col>
      <xdr:colOff>38100</xdr:colOff>
      <xdr:row>36</xdr:row>
      <xdr:rowOff>117856</xdr:rowOff>
    </xdr:to>
    <xdr:sp macro="" textlink="">
      <xdr:nvSpPr>
        <xdr:cNvPr id="79" name="楕円 78">
          <a:extLst>
            <a:ext uri="{FF2B5EF4-FFF2-40B4-BE49-F238E27FC236}">
              <a16:creationId xmlns:a16="http://schemas.microsoft.com/office/drawing/2014/main" id="{8278D7BF-010B-49AC-B435-2522B79DD8AF}"/>
            </a:ext>
          </a:extLst>
        </xdr:cNvPr>
        <xdr:cNvSpPr/>
      </xdr:nvSpPr>
      <xdr:spPr>
        <a:xfrm>
          <a:off x="1008063" y="5855081"/>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67056</xdr:rowOff>
    </xdr:from>
    <xdr:to>
      <xdr:col>10</xdr:col>
      <xdr:colOff>114300</xdr:colOff>
      <xdr:row>36</xdr:row>
      <xdr:rowOff>103632</xdr:rowOff>
    </xdr:to>
    <xdr:cxnSp macro="">
      <xdr:nvCxnSpPr>
        <xdr:cNvPr id="80" name="直線コネクタ 79">
          <a:extLst>
            <a:ext uri="{FF2B5EF4-FFF2-40B4-BE49-F238E27FC236}">
              <a16:creationId xmlns:a16="http://schemas.microsoft.com/office/drawing/2014/main" id="{2243436F-C4BB-4714-9B05-6BF4E8DAF358}"/>
            </a:ext>
          </a:extLst>
        </xdr:cNvPr>
        <xdr:cNvCxnSpPr/>
      </xdr:nvCxnSpPr>
      <xdr:spPr>
        <a:xfrm>
          <a:off x="1058863" y="5905881"/>
          <a:ext cx="817562"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138701</xdr:rowOff>
    </xdr:from>
    <xdr:ext cx="405111" cy="259045"/>
    <xdr:sp macro="" textlink="">
      <xdr:nvSpPr>
        <xdr:cNvPr id="81" name="n_1aveValue【道路】&#10;有形固定資産減価償却率">
          <a:extLst>
            <a:ext uri="{FF2B5EF4-FFF2-40B4-BE49-F238E27FC236}">
              <a16:creationId xmlns:a16="http://schemas.microsoft.com/office/drawing/2014/main" id="{2FE7A297-4A8A-4FE8-9666-D86AD5BA3141}"/>
            </a:ext>
          </a:extLst>
        </xdr:cNvPr>
        <xdr:cNvSpPr txBox="1"/>
      </xdr:nvSpPr>
      <xdr:spPr>
        <a:xfrm>
          <a:off x="3324869" y="6139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2" name="n_2aveValue【道路】&#10;有形固定資産減価償却率">
          <a:extLst>
            <a:ext uri="{FF2B5EF4-FFF2-40B4-BE49-F238E27FC236}">
              <a16:creationId xmlns:a16="http://schemas.microsoft.com/office/drawing/2014/main" id="{92B1AA04-7EFE-40E6-B847-888CD3706486}"/>
            </a:ext>
          </a:extLst>
        </xdr:cNvPr>
        <xdr:cNvSpPr txBox="1"/>
      </xdr:nvSpPr>
      <xdr:spPr>
        <a:xfrm>
          <a:off x="2505719" y="611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00D0C73D-8FDD-4753-A474-D34A55F25DCF}"/>
            </a:ext>
          </a:extLst>
        </xdr:cNvPr>
        <xdr:cNvSpPr txBox="1"/>
      </xdr:nvSpPr>
      <xdr:spPr>
        <a:xfrm>
          <a:off x="1688157" y="6086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4" name="n_4aveValue【道路】&#10;有形固定資産減価償却率">
          <a:extLst>
            <a:ext uri="{FF2B5EF4-FFF2-40B4-BE49-F238E27FC236}">
              <a16:creationId xmlns:a16="http://schemas.microsoft.com/office/drawing/2014/main" id="{64DBA532-73FF-407B-910D-E00BB18E07C7}"/>
            </a:ext>
          </a:extLst>
        </xdr:cNvPr>
        <xdr:cNvSpPr txBox="1"/>
      </xdr:nvSpPr>
      <xdr:spPr>
        <a:xfrm>
          <a:off x="870594" y="6054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68089</xdr:rowOff>
    </xdr:from>
    <xdr:ext cx="405111" cy="259045"/>
    <xdr:sp macro="" textlink="">
      <xdr:nvSpPr>
        <xdr:cNvPr id="85" name="n_1mainValue【道路】&#10;有形固定資産減価償却率">
          <a:extLst>
            <a:ext uri="{FF2B5EF4-FFF2-40B4-BE49-F238E27FC236}">
              <a16:creationId xmlns:a16="http://schemas.microsoft.com/office/drawing/2014/main" id="{3C0D23FF-7EBE-4C8E-A42E-F4E6B7EEADCB}"/>
            </a:ext>
          </a:extLst>
        </xdr:cNvPr>
        <xdr:cNvSpPr txBox="1"/>
      </xdr:nvSpPr>
      <xdr:spPr>
        <a:xfrm>
          <a:off x="3324869" y="5744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36085</xdr:rowOff>
    </xdr:from>
    <xdr:ext cx="405111" cy="259045"/>
    <xdr:sp macro="" textlink="">
      <xdr:nvSpPr>
        <xdr:cNvPr id="86" name="n_2mainValue【道路】&#10;有形固定資産減価償却率">
          <a:extLst>
            <a:ext uri="{FF2B5EF4-FFF2-40B4-BE49-F238E27FC236}">
              <a16:creationId xmlns:a16="http://schemas.microsoft.com/office/drawing/2014/main" id="{BCAEC9AD-94A1-40C3-B04C-77472666D0EB}"/>
            </a:ext>
          </a:extLst>
        </xdr:cNvPr>
        <xdr:cNvSpPr txBox="1"/>
      </xdr:nvSpPr>
      <xdr:spPr>
        <a:xfrm>
          <a:off x="2505719" y="5712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170959</xdr:rowOff>
    </xdr:from>
    <xdr:ext cx="405111" cy="259045"/>
    <xdr:sp macro="" textlink="">
      <xdr:nvSpPr>
        <xdr:cNvPr id="87" name="n_3mainValue【道路】&#10;有形固定資産減価償却率">
          <a:extLst>
            <a:ext uri="{FF2B5EF4-FFF2-40B4-BE49-F238E27FC236}">
              <a16:creationId xmlns:a16="http://schemas.microsoft.com/office/drawing/2014/main" id="{28B85214-7ED9-4084-A1A1-EA7DC9D4A5F1}"/>
            </a:ext>
          </a:extLst>
        </xdr:cNvPr>
        <xdr:cNvSpPr txBox="1"/>
      </xdr:nvSpPr>
      <xdr:spPr>
        <a:xfrm>
          <a:off x="1688157" y="5676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134383</xdr:rowOff>
    </xdr:from>
    <xdr:ext cx="405111" cy="259045"/>
    <xdr:sp macro="" textlink="">
      <xdr:nvSpPr>
        <xdr:cNvPr id="88" name="n_4mainValue【道路】&#10;有形固定資産減価償却率">
          <a:extLst>
            <a:ext uri="{FF2B5EF4-FFF2-40B4-BE49-F238E27FC236}">
              <a16:creationId xmlns:a16="http://schemas.microsoft.com/office/drawing/2014/main" id="{7070AE65-BDCB-409C-A32F-B9DEECECD811}"/>
            </a:ext>
          </a:extLst>
        </xdr:cNvPr>
        <xdr:cNvSpPr txBox="1"/>
      </xdr:nvSpPr>
      <xdr:spPr>
        <a:xfrm>
          <a:off x="870594" y="564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A7D76D32-3E5D-4641-8D3A-AEFC2CFBE155}"/>
            </a:ext>
          </a:extLst>
        </xdr:cNvPr>
        <xdr:cNvSpPr/>
      </xdr:nvSpPr>
      <xdr:spPr>
        <a:xfrm>
          <a:off x="6118225" y="3971925"/>
          <a:ext cx="4367213"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A1D260D7-4166-4A89-8ACC-9B5E906525DD}"/>
            </a:ext>
          </a:extLst>
        </xdr:cNvPr>
        <xdr:cNvSpPr/>
      </xdr:nvSpPr>
      <xdr:spPr>
        <a:xfrm>
          <a:off x="6230938"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2A26DE1-2B3A-4968-B1BC-9D18430FEDB7}"/>
            </a:ext>
          </a:extLst>
        </xdr:cNvPr>
        <xdr:cNvSpPr/>
      </xdr:nvSpPr>
      <xdr:spPr>
        <a:xfrm>
          <a:off x="6230938"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51AF202-F871-4CDC-B4EB-77AFDD64CA8A}"/>
            </a:ext>
          </a:extLst>
        </xdr:cNvPr>
        <xdr:cNvSpPr/>
      </xdr:nvSpPr>
      <xdr:spPr>
        <a:xfrm>
          <a:off x="717550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70F65A3E-52BF-47AC-9E87-C65E35356C26}"/>
            </a:ext>
          </a:extLst>
        </xdr:cNvPr>
        <xdr:cNvSpPr/>
      </xdr:nvSpPr>
      <xdr:spPr>
        <a:xfrm>
          <a:off x="717550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C07AD66-F75D-4E56-B456-C41FD861A1B4}"/>
            </a:ext>
          </a:extLst>
        </xdr:cNvPr>
        <xdr:cNvSpPr/>
      </xdr:nvSpPr>
      <xdr:spPr>
        <a:xfrm>
          <a:off x="823277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352B65C-E7A1-458D-914D-9C72AF408CBE}"/>
            </a:ext>
          </a:extLst>
        </xdr:cNvPr>
        <xdr:cNvSpPr/>
      </xdr:nvSpPr>
      <xdr:spPr>
        <a:xfrm>
          <a:off x="823277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9003C4E-23C5-4CE7-9CC2-AA2386B0AAE5}"/>
            </a:ext>
          </a:extLst>
        </xdr:cNvPr>
        <xdr:cNvSpPr/>
      </xdr:nvSpPr>
      <xdr:spPr>
        <a:xfrm>
          <a:off x="6118225" y="5048250"/>
          <a:ext cx="43672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4EC7E6D-3952-4EEA-A0B8-959DE6DAF460}"/>
            </a:ext>
          </a:extLst>
        </xdr:cNvPr>
        <xdr:cNvSpPr txBox="1"/>
      </xdr:nvSpPr>
      <xdr:spPr>
        <a:xfrm>
          <a:off x="60801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7752742-CF59-4754-879B-94D5F7117E57}"/>
            </a:ext>
          </a:extLst>
        </xdr:cNvPr>
        <xdr:cNvCxnSpPr/>
      </xdr:nvCxnSpPr>
      <xdr:spPr>
        <a:xfrm>
          <a:off x="6118225" y="72104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8A128E6D-A34A-4879-BF9A-6DEA68D3DD25}"/>
            </a:ext>
          </a:extLst>
        </xdr:cNvPr>
        <xdr:cNvCxnSpPr/>
      </xdr:nvCxnSpPr>
      <xdr:spPr>
        <a:xfrm>
          <a:off x="6118225" y="67818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2E678AB4-6664-4DC5-92DE-7FEAD31E0413}"/>
            </a:ext>
          </a:extLst>
        </xdr:cNvPr>
        <xdr:cNvSpPr txBox="1"/>
      </xdr:nvSpPr>
      <xdr:spPr>
        <a:xfrm>
          <a:off x="5679621" y="664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6A6323DF-F1AB-4419-89C1-E7CF7E1B4013}"/>
            </a:ext>
          </a:extLst>
        </xdr:cNvPr>
        <xdr:cNvCxnSpPr/>
      </xdr:nvCxnSpPr>
      <xdr:spPr>
        <a:xfrm>
          <a:off x="6118225" y="63436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91E79CB4-296A-409D-BA13-FC1CB7555A64}"/>
            </a:ext>
          </a:extLst>
        </xdr:cNvPr>
        <xdr:cNvSpPr txBox="1"/>
      </xdr:nvSpPr>
      <xdr:spPr>
        <a:xfrm>
          <a:off x="5679621" y="62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FC851717-51B9-4017-8A2D-C41FD1C624FF}"/>
            </a:ext>
          </a:extLst>
        </xdr:cNvPr>
        <xdr:cNvCxnSpPr/>
      </xdr:nvCxnSpPr>
      <xdr:spPr>
        <a:xfrm>
          <a:off x="6118225" y="59150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1B7409E8-0DF8-4C17-AD25-F94DBCC75CDD}"/>
            </a:ext>
          </a:extLst>
        </xdr:cNvPr>
        <xdr:cNvSpPr txBox="1"/>
      </xdr:nvSpPr>
      <xdr:spPr>
        <a:xfrm>
          <a:off x="5629789" y="5782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462D3F1E-D10B-4C9B-BA0D-751051B4AE43}"/>
            </a:ext>
          </a:extLst>
        </xdr:cNvPr>
        <xdr:cNvCxnSpPr/>
      </xdr:nvCxnSpPr>
      <xdr:spPr>
        <a:xfrm>
          <a:off x="6118225" y="54864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B555493F-A6B6-4DF2-963D-DE6F1C170D7D}"/>
            </a:ext>
          </a:extLst>
        </xdr:cNvPr>
        <xdr:cNvSpPr txBox="1"/>
      </xdr:nvSpPr>
      <xdr:spPr>
        <a:xfrm>
          <a:off x="5629789" y="53537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83A7C857-36D4-43EF-BCBA-C5AB7A4BC39E}"/>
            </a:ext>
          </a:extLst>
        </xdr:cNvPr>
        <xdr:cNvCxnSpPr/>
      </xdr:nvCxnSpPr>
      <xdr:spPr>
        <a:xfrm>
          <a:off x="6118225" y="50482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8E5A46A2-506B-4D0D-97AF-1AB28CDE8AB4}"/>
            </a:ext>
          </a:extLst>
        </xdr:cNvPr>
        <xdr:cNvSpPr txBox="1"/>
      </xdr:nvSpPr>
      <xdr:spPr>
        <a:xfrm>
          <a:off x="5629789" y="49155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99305F7D-8BAB-413F-B319-AF7FAC997E03}"/>
            </a:ext>
          </a:extLst>
        </xdr:cNvPr>
        <xdr:cNvSpPr/>
      </xdr:nvSpPr>
      <xdr:spPr>
        <a:xfrm>
          <a:off x="6118225" y="5048250"/>
          <a:ext cx="43672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ADCFDFCF-36E4-48C6-B1B3-13B00F03AA29}"/>
            </a:ext>
          </a:extLst>
        </xdr:cNvPr>
        <xdr:cNvCxnSpPr/>
      </xdr:nvCxnSpPr>
      <xdr:spPr>
        <a:xfrm flipV="1">
          <a:off x="9691053" y="5376581"/>
          <a:ext cx="0" cy="1342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F424F3BD-8C48-4E63-816E-86A182DCF739}"/>
            </a:ext>
          </a:extLst>
        </xdr:cNvPr>
        <xdr:cNvSpPr txBox="1"/>
      </xdr:nvSpPr>
      <xdr:spPr>
        <a:xfrm>
          <a:off x="9729788" y="6723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CB178C99-8EF9-4E7E-B318-1F81E82DCAA7}"/>
            </a:ext>
          </a:extLst>
        </xdr:cNvPr>
        <xdr:cNvCxnSpPr/>
      </xdr:nvCxnSpPr>
      <xdr:spPr>
        <a:xfrm>
          <a:off x="9617075" y="671925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51D165C3-E969-45EE-897E-46980FD0FA40}"/>
            </a:ext>
          </a:extLst>
        </xdr:cNvPr>
        <xdr:cNvSpPr txBox="1"/>
      </xdr:nvSpPr>
      <xdr:spPr>
        <a:xfrm>
          <a:off x="9729788" y="5170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6149A968-B580-4F9C-A5AE-B4362BBC7ACA}"/>
            </a:ext>
          </a:extLst>
        </xdr:cNvPr>
        <xdr:cNvCxnSpPr/>
      </xdr:nvCxnSpPr>
      <xdr:spPr>
        <a:xfrm>
          <a:off x="9617075" y="5376581"/>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E96425FF-89D5-4C98-B043-FD3F0246CCFE}"/>
            </a:ext>
          </a:extLst>
        </xdr:cNvPr>
        <xdr:cNvSpPr txBox="1"/>
      </xdr:nvSpPr>
      <xdr:spPr>
        <a:xfrm>
          <a:off x="9729788" y="60695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E4B7A744-A137-4D62-947E-C3F379456688}"/>
            </a:ext>
          </a:extLst>
        </xdr:cNvPr>
        <xdr:cNvSpPr/>
      </xdr:nvSpPr>
      <xdr:spPr>
        <a:xfrm>
          <a:off x="9655175" y="6208557"/>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8DB6D0ED-DCBA-4463-A566-8541BE05BC82}"/>
            </a:ext>
          </a:extLst>
        </xdr:cNvPr>
        <xdr:cNvSpPr/>
      </xdr:nvSpPr>
      <xdr:spPr>
        <a:xfrm>
          <a:off x="8874125" y="6214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E5354B52-0B2E-4C90-8D62-9A64D25085DD}"/>
            </a:ext>
          </a:extLst>
        </xdr:cNvPr>
        <xdr:cNvSpPr/>
      </xdr:nvSpPr>
      <xdr:spPr>
        <a:xfrm>
          <a:off x="8056563" y="6228309"/>
          <a:ext cx="87312"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BACFA13E-ECEB-4F0E-9514-BE32021E24B8}"/>
            </a:ext>
          </a:extLst>
        </xdr:cNvPr>
        <xdr:cNvSpPr/>
      </xdr:nvSpPr>
      <xdr:spPr>
        <a:xfrm>
          <a:off x="7224713" y="623096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F1CD2533-28D5-4C7F-813B-3CA4F41CFAD2}"/>
            </a:ext>
          </a:extLst>
        </xdr:cNvPr>
        <xdr:cNvSpPr/>
      </xdr:nvSpPr>
      <xdr:spPr>
        <a:xfrm>
          <a:off x="6407150" y="6239007"/>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A9BAAC98-81BC-4F29-A0CE-2A4B623EF4CE}"/>
            </a:ext>
          </a:extLst>
        </xdr:cNvPr>
        <xdr:cNvSpPr txBox="1"/>
      </xdr:nvSpPr>
      <xdr:spPr>
        <a:xfrm>
          <a:off x="95154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45988FA3-8CFC-483D-9372-770E1749F9D6}"/>
            </a:ext>
          </a:extLst>
        </xdr:cNvPr>
        <xdr:cNvSpPr txBox="1"/>
      </xdr:nvSpPr>
      <xdr:spPr>
        <a:xfrm>
          <a:off x="8748713"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B592965-B1CC-4088-BA30-6933CA98F2DB}"/>
            </a:ext>
          </a:extLst>
        </xdr:cNvPr>
        <xdr:cNvSpPr txBox="1"/>
      </xdr:nvSpPr>
      <xdr:spPr>
        <a:xfrm>
          <a:off x="79311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58D9B21-1CBD-4D61-B775-F70D7BC9A955}"/>
            </a:ext>
          </a:extLst>
        </xdr:cNvPr>
        <xdr:cNvSpPr txBox="1"/>
      </xdr:nvSpPr>
      <xdr:spPr>
        <a:xfrm>
          <a:off x="7099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D38D535-9F5F-4A62-A814-2D53CDFFD75B}"/>
            </a:ext>
          </a:extLst>
        </xdr:cNvPr>
        <xdr:cNvSpPr txBox="1"/>
      </xdr:nvSpPr>
      <xdr:spPr>
        <a:xfrm>
          <a:off x="628173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129001</xdr:rowOff>
    </xdr:from>
    <xdr:to>
      <xdr:col>55</xdr:col>
      <xdr:colOff>50800</xdr:colOff>
      <xdr:row>39</xdr:row>
      <xdr:rowOff>59151</xdr:rowOff>
    </xdr:to>
    <xdr:sp macro="" textlink="">
      <xdr:nvSpPr>
        <xdr:cNvPr id="126" name="楕円 125">
          <a:extLst>
            <a:ext uri="{FF2B5EF4-FFF2-40B4-BE49-F238E27FC236}">
              <a16:creationId xmlns:a16="http://schemas.microsoft.com/office/drawing/2014/main" id="{8667D158-FB62-4B31-A6AC-44FFCCDE8674}"/>
            </a:ext>
          </a:extLst>
        </xdr:cNvPr>
        <xdr:cNvSpPr/>
      </xdr:nvSpPr>
      <xdr:spPr>
        <a:xfrm>
          <a:off x="9655175" y="6291676"/>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107428</xdr:rowOff>
    </xdr:from>
    <xdr:ext cx="469744" cy="259045"/>
    <xdr:sp macro="" textlink="">
      <xdr:nvSpPr>
        <xdr:cNvPr id="127" name="【道路】&#10;一人当たり延長該当値テキスト">
          <a:extLst>
            <a:ext uri="{FF2B5EF4-FFF2-40B4-BE49-F238E27FC236}">
              <a16:creationId xmlns:a16="http://schemas.microsoft.com/office/drawing/2014/main" id="{281D8934-E877-4C30-A3F7-28C2CCB6C89A}"/>
            </a:ext>
          </a:extLst>
        </xdr:cNvPr>
        <xdr:cNvSpPr txBox="1"/>
      </xdr:nvSpPr>
      <xdr:spPr>
        <a:xfrm>
          <a:off x="9729788" y="6270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134305</xdr:rowOff>
    </xdr:from>
    <xdr:to>
      <xdr:col>50</xdr:col>
      <xdr:colOff>165100</xdr:colOff>
      <xdr:row>39</xdr:row>
      <xdr:rowOff>64455</xdr:rowOff>
    </xdr:to>
    <xdr:sp macro="" textlink="">
      <xdr:nvSpPr>
        <xdr:cNvPr id="128" name="楕円 127">
          <a:extLst>
            <a:ext uri="{FF2B5EF4-FFF2-40B4-BE49-F238E27FC236}">
              <a16:creationId xmlns:a16="http://schemas.microsoft.com/office/drawing/2014/main" id="{02E190AE-EDF3-4C61-8323-D822DFE08412}"/>
            </a:ext>
          </a:extLst>
        </xdr:cNvPr>
        <xdr:cNvSpPr/>
      </xdr:nvSpPr>
      <xdr:spPr>
        <a:xfrm>
          <a:off x="8874125" y="629698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8351</xdr:rowOff>
    </xdr:from>
    <xdr:to>
      <xdr:col>55</xdr:col>
      <xdr:colOff>0</xdr:colOff>
      <xdr:row>39</xdr:row>
      <xdr:rowOff>13655</xdr:rowOff>
    </xdr:to>
    <xdr:cxnSp macro="">
      <xdr:nvCxnSpPr>
        <xdr:cNvPr id="129" name="直線コネクタ 128">
          <a:extLst>
            <a:ext uri="{FF2B5EF4-FFF2-40B4-BE49-F238E27FC236}">
              <a16:creationId xmlns:a16="http://schemas.microsoft.com/office/drawing/2014/main" id="{68DE6DA7-5141-4B89-8C56-56F43AF7C5D9}"/>
            </a:ext>
          </a:extLst>
        </xdr:cNvPr>
        <xdr:cNvCxnSpPr/>
      </xdr:nvCxnSpPr>
      <xdr:spPr>
        <a:xfrm flipV="1">
          <a:off x="8924925" y="6332951"/>
          <a:ext cx="766763" cy="5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139974</xdr:rowOff>
    </xdr:from>
    <xdr:to>
      <xdr:col>46</xdr:col>
      <xdr:colOff>38100</xdr:colOff>
      <xdr:row>39</xdr:row>
      <xdr:rowOff>70124</xdr:rowOff>
    </xdr:to>
    <xdr:sp macro="" textlink="">
      <xdr:nvSpPr>
        <xdr:cNvPr id="130" name="楕円 129">
          <a:extLst>
            <a:ext uri="{FF2B5EF4-FFF2-40B4-BE49-F238E27FC236}">
              <a16:creationId xmlns:a16="http://schemas.microsoft.com/office/drawing/2014/main" id="{1AA386D2-DB41-448F-9B3D-99BB69B30125}"/>
            </a:ext>
          </a:extLst>
        </xdr:cNvPr>
        <xdr:cNvSpPr/>
      </xdr:nvSpPr>
      <xdr:spPr>
        <a:xfrm>
          <a:off x="8056563" y="6302649"/>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13655</xdr:rowOff>
    </xdr:from>
    <xdr:to>
      <xdr:col>50</xdr:col>
      <xdr:colOff>114300</xdr:colOff>
      <xdr:row>39</xdr:row>
      <xdr:rowOff>19324</xdr:rowOff>
    </xdr:to>
    <xdr:cxnSp macro="">
      <xdr:nvCxnSpPr>
        <xdr:cNvPr id="131" name="直線コネクタ 130">
          <a:extLst>
            <a:ext uri="{FF2B5EF4-FFF2-40B4-BE49-F238E27FC236}">
              <a16:creationId xmlns:a16="http://schemas.microsoft.com/office/drawing/2014/main" id="{059EA8C1-4C25-4A71-ABD0-CDE3423059D0}"/>
            </a:ext>
          </a:extLst>
        </xdr:cNvPr>
        <xdr:cNvCxnSpPr/>
      </xdr:nvCxnSpPr>
      <xdr:spPr>
        <a:xfrm flipV="1">
          <a:off x="8107363" y="6338255"/>
          <a:ext cx="817562" cy="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141437</xdr:rowOff>
    </xdr:from>
    <xdr:to>
      <xdr:col>41</xdr:col>
      <xdr:colOff>101600</xdr:colOff>
      <xdr:row>39</xdr:row>
      <xdr:rowOff>71587</xdr:rowOff>
    </xdr:to>
    <xdr:sp macro="" textlink="">
      <xdr:nvSpPr>
        <xdr:cNvPr id="132" name="楕円 131">
          <a:extLst>
            <a:ext uri="{FF2B5EF4-FFF2-40B4-BE49-F238E27FC236}">
              <a16:creationId xmlns:a16="http://schemas.microsoft.com/office/drawing/2014/main" id="{11D8C9EA-AE5C-41C5-A716-CD14DD0986F4}"/>
            </a:ext>
          </a:extLst>
        </xdr:cNvPr>
        <xdr:cNvSpPr/>
      </xdr:nvSpPr>
      <xdr:spPr>
        <a:xfrm>
          <a:off x="7224713" y="6304112"/>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19324</xdr:rowOff>
    </xdr:from>
    <xdr:to>
      <xdr:col>45</xdr:col>
      <xdr:colOff>177800</xdr:colOff>
      <xdr:row>39</xdr:row>
      <xdr:rowOff>20787</xdr:rowOff>
    </xdr:to>
    <xdr:cxnSp macro="">
      <xdr:nvCxnSpPr>
        <xdr:cNvPr id="133" name="直線コネクタ 132">
          <a:extLst>
            <a:ext uri="{FF2B5EF4-FFF2-40B4-BE49-F238E27FC236}">
              <a16:creationId xmlns:a16="http://schemas.microsoft.com/office/drawing/2014/main" id="{1D58193B-6C84-4ADA-A177-F00490784984}"/>
            </a:ext>
          </a:extLst>
        </xdr:cNvPr>
        <xdr:cNvCxnSpPr/>
      </xdr:nvCxnSpPr>
      <xdr:spPr>
        <a:xfrm flipV="1">
          <a:off x="7275513" y="6343924"/>
          <a:ext cx="831850" cy="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143814</xdr:rowOff>
    </xdr:from>
    <xdr:to>
      <xdr:col>36</xdr:col>
      <xdr:colOff>165100</xdr:colOff>
      <xdr:row>39</xdr:row>
      <xdr:rowOff>73964</xdr:rowOff>
    </xdr:to>
    <xdr:sp macro="" textlink="">
      <xdr:nvSpPr>
        <xdr:cNvPr id="134" name="楕円 133">
          <a:extLst>
            <a:ext uri="{FF2B5EF4-FFF2-40B4-BE49-F238E27FC236}">
              <a16:creationId xmlns:a16="http://schemas.microsoft.com/office/drawing/2014/main" id="{51836CA3-A3E7-4C81-94C4-890DD72255DB}"/>
            </a:ext>
          </a:extLst>
        </xdr:cNvPr>
        <xdr:cNvSpPr/>
      </xdr:nvSpPr>
      <xdr:spPr>
        <a:xfrm>
          <a:off x="6407150" y="6306489"/>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20787</xdr:rowOff>
    </xdr:from>
    <xdr:to>
      <xdr:col>41</xdr:col>
      <xdr:colOff>50800</xdr:colOff>
      <xdr:row>39</xdr:row>
      <xdr:rowOff>23164</xdr:rowOff>
    </xdr:to>
    <xdr:cxnSp macro="">
      <xdr:nvCxnSpPr>
        <xdr:cNvPr id="135" name="直線コネクタ 134">
          <a:extLst>
            <a:ext uri="{FF2B5EF4-FFF2-40B4-BE49-F238E27FC236}">
              <a16:creationId xmlns:a16="http://schemas.microsoft.com/office/drawing/2014/main" id="{04419252-63EA-4A44-9288-5DA02916827C}"/>
            </a:ext>
          </a:extLst>
        </xdr:cNvPr>
        <xdr:cNvCxnSpPr/>
      </xdr:nvCxnSpPr>
      <xdr:spPr>
        <a:xfrm flipV="1">
          <a:off x="6457950" y="6345387"/>
          <a:ext cx="817563" cy="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C511F71F-0EF4-4170-B253-A20BA9DB2041}"/>
            </a:ext>
          </a:extLst>
        </xdr:cNvPr>
        <xdr:cNvSpPr txBox="1"/>
      </xdr:nvSpPr>
      <xdr:spPr>
        <a:xfrm>
          <a:off x="8691640" y="5999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4F6EF283-6AFA-4F24-BEA7-E51C8E81E81F}"/>
            </a:ext>
          </a:extLst>
        </xdr:cNvPr>
        <xdr:cNvSpPr txBox="1"/>
      </xdr:nvSpPr>
      <xdr:spPr>
        <a:xfrm>
          <a:off x="7886777" y="6013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D7710F12-8C3F-450A-9523-19C8A8A72331}"/>
            </a:ext>
          </a:extLst>
        </xdr:cNvPr>
        <xdr:cNvSpPr txBox="1"/>
      </xdr:nvSpPr>
      <xdr:spPr>
        <a:xfrm>
          <a:off x="7054927" y="6015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a:extLst>
            <a:ext uri="{FF2B5EF4-FFF2-40B4-BE49-F238E27FC236}">
              <a16:creationId xmlns:a16="http://schemas.microsoft.com/office/drawing/2014/main" id="{2D6DC2EC-281B-49EC-93D2-212602885E55}"/>
            </a:ext>
          </a:extLst>
        </xdr:cNvPr>
        <xdr:cNvSpPr txBox="1"/>
      </xdr:nvSpPr>
      <xdr:spPr>
        <a:xfrm>
          <a:off x="6237365" y="6023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55582</xdr:rowOff>
    </xdr:from>
    <xdr:ext cx="469744" cy="259045"/>
    <xdr:sp macro="" textlink="">
      <xdr:nvSpPr>
        <xdr:cNvPr id="140" name="n_1mainValue【道路】&#10;一人当たり延長">
          <a:extLst>
            <a:ext uri="{FF2B5EF4-FFF2-40B4-BE49-F238E27FC236}">
              <a16:creationId xmlns:a16="http://schemas.microsoft.com/office/drawing/2014/main" id="{74512BCD-2879-44D4-AA73-775FE3A1BA66}"/>
            </a:ext>
          </a:extLst>
        </xdr:cNvPr>
        <xdr:cNvSpPr txBox="1"/>
      </xdr:nvSpPr>
      <xdr:spPr>
        <a:xfrm>
          <a:off x="8691640" y="6380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61251</xdr:rowOff>
    </xdr:from>
    <xdr:ext cx="469744" cy="259045"/>
    <xdr:sp macro="" textlink="">
      <xdr:nvSpPr>
        <xdr:cNvPr id="141" name="n_2mainValue【道路】&#10;一人当たり延長">
          <a:extLst>
            <a:ext uri="{FF2B5EF4-FFF2-40B4-BE49-F238E27FC236}">
              <a16:creationId xmlns:a16="http://schemas.microsoft.com/office/drawing/2014/main" id="{76688387-BC8D-4190-B727-E0C53B343729}"/>
            </a:ext>
          </a:extLst>
        </xdr:cNvPr>
        <xdr:cNvSpPr txBox="1"/>
      </xdr:nvSpPr>
      <xdr:spPr>
        <a:xfrm>
          <a:off x="7886777" y="6385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62714</xdr:rowOff>
    </xdr:from>
    <xdr:ext cx="469744" cy="259045"/>
    <xdr:sp macro="" textlink="">
      <xdr:nvSpPr>
        <xdr:cNvPr id="142" name="n_3mainValue【道路】&#10;一人当たり延長">
          <a:extLst>
            <a:ext uri="{FF2B5EF4-FFF2-40B4-BE49-F238E27FC236}">
              <a16:creationId xmlns:a16="http://schemas.microsoft.com/office/drawing/2014/main" id="{92FDD5B4-B9FE-4A27-9646-1355C559E158}"/>
            </a:ext>
          </a:extLst>
        </xdr:cNvPr>
        <xdr:cNvSpPr txBox="1"/>
      </xdr:nvSpPr>
      <xdr:spPr>
        <a:xfrm>
          <a:off x="7054927" y="6387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65091</xdr:rowOff>
    </xdr:from>
    <xdr:ext cx="469744" cy="259045"/>
    <xdr:sp macro="" textlink="">
      <xdr:nvSpPr>
        <xdr:cNvPr id="143" name="n_4mainValue【道路】&#10;一人当たり延長">
          <a:extLst>
            <a:ext uri="{FF2B5EF4-FFF2-40B4-BE49-F238E27FC236}">
              <a16:creationId xmlns:a16="http://schemas.microsoft.com/office/drawing/2014/main" id="{D9461B6B-3F47-40CC-A379-79AD39D87E8E}"/>
            </a:ext>
          </a:extLst>
        </xdr:cNvPr>
        <xdr:cNvSpPr txBox="1"/>
      </xdr:nvSpPr>
      <xdr:spPr>
        <a:xfrm>
          <a:off x="6237365" y="6389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0283D2AE-725B-4D9D-ACD0-5B9DE2DA570F}"/>
            </a:ext>
          </a:extLst>
        </xdr:cNvPr>
        <xdr:cNvSpPr/>
      </xdr:nvSpPr>
      <xdr:spPr>
        <a:xfrm>
          <a:off x="704850" y="757237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36293847-ADBF-4D68-9BC0-09EFB1BDB6B5}"/>
            </a:ext>
          </a:extLst>
        </xdr:cNvPr>
        <xdr:cNvSpPr/>
      </xdr:nvSpPr>
      <xdr:spPr>
        <a:xfrm>
          <a:off x="83185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36A1C086-DC9C-4B9F-9672-3AF651EECD53}"/>
            </a:ext>
          </a:extLst>
        </xdr:cNvPr>
        <xdr:cNvSpPr/>
      </xdr:nvSpPr>
      <xdr:spPr>
        <a:xfrm>
          <a:off x="83185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F25762FD-1669-4433-BFA0-EDCE578A4051}"/>
            </a:ext>
          </a:extLst>
        </xdr:cNvPr>
        <xdr:cNvSpPr/>
      </xdr:nvSpPr>
      <xdr:spPr>
        <a:xfrm>
          <a:off x="176212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4D85B321-3CCD-4251-B6B3-59C3A4CE9814}"/>
            </a:ext>
          </a:extLst>
        </xdr:cNvPr>
        <xdr:cNvSpPr/>
      </xdr:nvSpPr>
      <xdr:spPr>
        <a:xfrm>
          <a:off x="176212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83C3C975-01C7-4411-AAD7-992A6D5E24CD}"/>
            </a:ext>
          </a:extLst>
        </xdr:cNvPr>
        <xdr:cNvSpPr/>
      </xdr:nvSpPr>
      <xdr:spPr>
        <a:xfrm>
          <a:off x="281940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57978463-A5A9-4EE3-A168-56901D01B44F}"/>
            </a:ext>
          </a:extLst>
        </xdr:cNvPr>
        <xdr:cNvSpPr/>
      </xdr:nvSpPr>
      <xdr:spPr>
        <a:xfrm>
          <a:off x="281940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92B7C74A-DDEA-425E-AC6C-CBAADCA90E7B}"/>
            </a:ext>
          </a:extLst>
        </xdr:cNvPr>
        <xdr:cNvSpPr/>
      </xdr:nvSpPr>
      <xdr:spPr>
        <a:xfrm>
          <a:off x="704850" y="864870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EBA2A5EC-0738-4197-8878-2F2A05C9136D}"/>
            </a:ext>
          </a:extLst>
        </xdr:cNvPr>
        <xdr:cNvSpPr txBox="1"/>
      </xdr:nvSpPr>
      <xdr:spPr>
        <a:xfrm>
          <a:off x="681038"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6C9CC9A4-4FBB-4E8D-980E-68F5323BBFFD}"/>
            </a:ext>
          </a:extLst>
        </xdr:cNvPr>
        <xdr:cNvCxnSpPr/>
      </xdr:nvCxnSpPr>
      <xdr:spPr>
        <a:xfrm>
          <a:off x="704850" y="1081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8139777B-6620-4B15-A11D-D9B20CBAF375}"/>
            </a:ext>
          </a:extLst>
        </xdr:cNvPr>
        <xdr:cNvSpPr txBox="1"/>
      </xdr:nvSpPr>
      <xdr:spPr>
        <a:xfrm>
          <a:off x="280534" y="1067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A92F6501-6732-4C33-9F6E-A971FE95E8C6}"/>
            </a:ext>
          </a:extLst>
        </xdr:cNvPr>
        <xdr:cNvCxnSpPr/>
      </xdr:nvCxnSpPr>
      <xdr:spPr>
        <a:xfrm>
          <a:off x="704850" y="104489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11061120-BF9F-4432-BED4-403F97217BF8}"/>
            </a:ext>
          </a:extLst>
        </xdr:cNvPr>
        <xdr:cNvSpPr txBox="1"/>
      </xdr:nvSpPr>
      <xdr:spPr>
        <a:xfrm>
          <a:off x="280534" y="1031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3B71FB97-1D60-4143-95B9-E30999870ECE}"/>
            </a:ext>
          </a:extLst>
        </xdr:cNvPr>
        <xdr:cNvCxnSpPr/>
      </xdr:nvCxnSpPr>
      <xdr:spPr>
        <a:xfrm>
          <a:off x="704850" y="100869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E8306237-1A7B-4C96-9F08-624DA084563C}"/>
            </a:ext>
          </a:extLst>
        </xdr:cNvPr>
        <xdr:cNvSpPr txBox="1"/>
      </xdr:nvSpPr>
      <xdr:spPr>
        <a:xfrm>
          <a:off x="344654" y="995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01031959-03DA-4984-AF4A-378C5DA476E6}"/>
            </a:ext>
          </a:extLst>
        </xdr:cNvPr>
        <xdr:cNvCxnSpPr/>
      </xdr:nvCxnSpPr>
      <xdr:spPr>
        <a:xfrm>
          <a:off x="704850" y="97250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BDF69460-D976-4603-BA40-FD267BF1A79B}"/>
            </a:ext>
          </a:extLst>
        </xdr:cNvPr>
        <xdr:cNvSpPr txBox="1"/>
      </xdr:nvSpPr>
      <xdr:spPr>
        <a:xfrm>
          <a:off x="344654" y="9592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CFC331E3-0D27-4327-A8DD-2107D3DE7A89}"/>
            </a:ext>
          </a:extLst>
        </xdr:cNvPr>
        <xdr:cNvCxnSpPr/>
      </xdr:nvCxnSpPr>
      <xdr:spPr>
        <a:xfrm>
          <a:off x="704850" y="93726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542F7170-A530-4C98-85F0-084959E2181E}"/>
            </a:ext>
          </a:extLst>
        </xdr:cNvPr>
        <xdr:cNvSpPr txBox="1"/>
      </xdr:nvSpPr>
      <xdr:spPr>
        <a:xfrm>
          <a:off x="344654" y="9239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4B389B89-D711-41A4-80E0-DB963FB3906E}"/>
            </a:ext>
          </a:extLst>
        </xdr:cNvPr>
        <xdr:cNvCxnSpPr/>
      </xdr:nvCxnSpPr>
      <xdr:spPr>
        <a:xfrm>
          <a:off x="704850" y="90106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44B9D868-8357-47CC-805A-EC1727F1CCB7}"/>
            </a:ext>
          </a:extLst>
        </xdr:cNvPr>
        <xdr:cNvSpPr txBox="1"/>
      </xdr:nvSpPr>
      <xdr:spPr>
        <a:xfrm>
          <a:off x="344654" y="887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9D15253D-69BF-4BF6-A4AC-CDE7AE010C46}"/>
            </a:ext>
          </a:extLst>
        </xdr:cNvPr>
        <xdr:cNvCxnSpPr/>
      </xdr:nvCxnSpPr>
      <xdr:spPr>
        <a:xfrm>
          <a:off x="704850" y="86487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2B4B56A7-9CA1-4D03-91A2-322D7D3F1C72}"/>
            </a:ext>
          </a:extLst>
        </xdr:cNvPr>
        <xdr:cNvSpPr txBox="1"/>
      </xdr:nvSpPr>
      <xdr:spPr>
        <a:xfrm>
          <a:off x="394486" y="85160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848230E4-D56E-4399-AE98-CE4D58B8F8F3}"/>
            </a:ext>
          </a:extLst>
        </xdr:cNvPr>
        <xdr:cNvSpPr/>
      </xdr:nvSpPr>
      <xdr:spPr>
        <a:xfrm>
          <a:off x="704850" y="864870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7992122F-6C56-4416-94CB-10289BB7BA96}"/>
            </a:ext>
          </a:extLst>
        </xdr:cNvPr>
        <xdr:cNvCxnSpPr/>
      </xdr:nvCxnSpPr>
      <xdr:spPr>
        <a:xfrm flipV="1">
          <a:off x="4291965" y="9004935"/>
          <a:ext cx="0" cy="1251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F3211014-AA3B-424E-97DA-27C79F10C746}"/>
            </a:ext>
          </a:extLst>
        </xdr:cNvPr>
        <xdr:cNvSpPr txBox="1"/>
      </xdr:nvSpPr>
      <xdr:spPr>
        <a:xfrm>
          <a:off x="4330700"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3A2E199E-81FD-401A-9713-2E6D92FAE4D6}"/>
            </a:ext>
          </a:extLst>
        </xdr:cNvPr>
        <xdr:cNvCxnSpPr/>
      </xdr:nvCxnSpPr>
      <xdr:spPr>
        <a:xfrm>
          <a:off x="4217988" y="1025652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29D42876-FC2C-4209-AA70-2A9C8827E0AA}"/>
            </a:ext>
          </a:extLst>
        </xdr:cNvPr>
        <xdr:cNvSpPr txBox="1"/>
      </xdr:nvSpPr>
      <xdr:spPr>
        <a:xfrm>
          <a:off x="4330700" y="8789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D5CC79C8-55CF-4468-92CA-7730D4670064}"/>
            </a:ext>
          </a:extLst>
        </xdr:cNvPr>
        <xdr:cNvCxnSpPr/>
      </xdr:nvCxnSpPr>
      <xdr:spPr>
        <a:xfrm>
          <a:off x="4217988" y="900493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30488001-C559-47E3-9D7C-F4738D85F679}"/>
            </a:ext>
          </a:extLst>
        </xdr:cNvPr>
        <xdr:cNvSpPr txBox="1"/>
      </xdr:nvSpPr>
      <xdr:spPr>
        <a:xfrm>
          <a:off x="4330700" y="97421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AAE2732E-DA09-4CD2-A0CF-AFF2814D10FC}"/>
            </a:ext>
          </a:extLst>
        </xdr:cNvPr>
        <xdr:cNvSpPr/>
      </xdr:nvSpPr>
      <xdr:spPr>
        <a:xfrm>
          <a:off x="4241800" y="976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E3105254-E9C0-4F51-9BD7-DB276FA46E1F}"/>
            </a:ext>
          </a:extLst>
        </xdr:cNvPr>
        <xdr:cNvSpPr/>
      </xdr:nvSpPr>
      <xdr:spPr>
        <a:xfrm>
          <a:off x="3475038" y="9737090"/>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56A48C44-4AC8-4C3F-B32B-68BE18285EE4}"/>
            </a:ext>
          </a:extLst>
        </xdr:cNvPr>
        <xdr:cNvSpPr/>
      </xdr:nvSpPr>
      <xdr:spPr>
        <a:xfrm>
          <a:off x="2643188" y="972566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8451EEB7-8900-4F19-906A-12BF6862FEB0}"/>
            </a:ext>
          </a:extLst>
        </xdr:cNvPr>
        <xdr:cNvSpPr/>
      </xdr:nvSpPr>
      <xdr:spPr>
        <a:xfrm>
          <a:off x="1825625" y="970089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6D8B25B1-E451-4752-A686-2F066C8A60C9}"/>
            </a:ext>
          </a:extLst>
        </xdr:cNvPr>
        <xdr:cNvSpPr/>
      </xdr:nvSpPr>
      <xdr:spPr>
        <a:xfrm>
          <a:off x="1008063" y="9689465"/>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E2AA83D7-AE42-4DA1-9C3E-CC7E9515C15D}"/>
            </a:ext>
          </a:extLst>
        </xdr:cNvPr>
        <xdr:cNvSpPr txBox="1"/>
      </xdr:nvSpPr>
      <xdr:spPr>
        <a:xfrm>
          <a:off x="411638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333306-2EC8-4EFA-889E-5A77F229ED0D}"/>
            </a:ext>
          </a:extLst>
        </xdr:cNvPr>
        <xdr:cNvSpPr txBox="1"/>
      </xdr:nvSpPr>
      <xdr:spPr>
        <a:xfrm>
          <a:off x="3349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A884D3FF-BABA-48BC-B05D-B492E0C33FD3}"/>
            </a:ext>
          </a:extLst>
        </xdr:cNvPr>
        <xdr:cNvSpPr txBox="1"/>
      </xdr:nvSpPr>
      <xdr:spPr>
        <a:xfrm>
          <a:off x="25177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DA3488A-E74A-4294-ACB2-9CC1BEC23E5B}"/>
            </a:ext>
          </a:extLst>
        </xdr:cNvPr>
        <xdr:cNvSpPr txBox="1"/>
      </xdr:nvSpPr>
      <xdr:spPr>
        <a:xfrm>
          <a:off x="1700213"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696082C-CB7B-4D4D-BFB7-792821FF1221}"/>
            </a:ext>
          </a:extLst>
        </xdr:cNvPr>
        <xdr:cNvSpPr txBox="1"/>
      </xdr:nvSpPr>
      <xdr:spPr>
        <a:xfrm>
          <a:off x="882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149225</xdr:rowOff>
    </xdr:from>
    <xdr:to>
      <xdr:col>24</xdr:col>
      <xdr:colOff>114300</xdr:colOff>
      <xdr:row>58</xdr:row>
      <xdr:rowOff>79375</xdr:rowOff>
    </xdr:to>
    <xdr:sp macro="" textlink="">
      <xdr:nvSpPr>
        <xdr:cNvPr id="184" name="楕円 183">
          <a:extLst>
            <a:ext uri="{FF2B5EF4-FFF2-40B4-BE49-F238E27FC236}">
              <a16:creationId xmlns:a16="http://schemas.microsoft.com/office/drawing/2014/main" id="{992242E8-F8E4-4224-A617-D3393222D80A}"/>
            </a:ext>
          </a:extLst>
        </xdr:cNvPr>
        <xdr:cNvSpPr/>
      </xdr:nvSpPr>
      <xdr:spPr>
        <a:xfrm>
          <a:off x="4241800" y="93884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652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704A1D2F-1810-4B53-A467-0FE5AE1C3EF3}"/>
            </a:ext>
          </a:extLst>
        </xdr:cNvPr>
        <xdr:cNvSpPr txBox="1"/>
      </xdr:nvSpPr>
      <xdr:spPr>
        <a:xfrm>
          <a:off x="4330700" y="923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130175</xdr:rowOff>
    </xdr:from>
    <xdr:to>
      <xdr:col>20</xdr:col>
      <xdr:colOff>38100</xdr:colOff>
      <xdr:row>58</xdr:row>
      <xdr:rowOff>60325</xdr:rowOff>
    </xdr:to>
    <xdr:sp macro="" textlink="">
      <xdr:nvSpPr>
        <xdr:cNvPr id="186" name="楕円 185">
          <a:extLst>
            <a:ext uri="{FF2B5EF4-FFF2-40B4-BE49-F238E27FC236}">
              <a16:creationId xmlns:a16="http://schemas.microsoft.com/office/drawing/2014/main" id="{23F286AF-E207-44CD-8582-31B75A623204}"/>
            </a:ext>
          </a:extLst>
        </xdr:cNvPr>
        <xdr:cNvSpPr/>
      </xdr:nvSpPr>
      <xdr:spPr>
        <a:xfrm>
          <a:off x="3475038" y="9369425"/>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9525</xdr:rowOff>
    </xdr:from>
    <xdr:to>
      <xdr:col>24</xdr:col>
      <xdr:colOff>63500</xdr:colOff>
      <xdr:row>58</xdr:row>
      <xdr:rowOff>28575</xdr:rowOff>
    </xdr:to>
    <xdr:cxnSp macro="">
      <xdr:nvCxnSpPr>
        <xdr:cNvPr id="187" name="直線コネクタ 186">
          <a:extLst>
            <a:ext uri="{FF2B5EF4-FFF2-40B4-BE49-F238E27FC236}">
              <a16:creationId xmlns:a16="http://schemas.microsoft.com/office/drawing/2014/main" id="{9EB31B6B-0E5A-423D-B4ED-E20C76B7EB35}"/>
            </a:ext>
          </a:extLst>
        </xdr:cNvPr>
        <xdr:cNvCxnSpPr/>
      </xdr:nvCxnSpPr>
      <xdr:spPr>
        <a:xfrm>
          <a:off x="3525838" y="9410700"/>
          <a:ext cx="766762"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135890</xdr:rowOff>
    </xdr:from>
    <xdr:to>
      <xdr:col>15</xdr:col>
      <xdr:colOff>101600</xdr:colOff>
      <xdr:row>58</xdr:row>
      <xdr:rowOff>66040</xdr:rowOff>
    </xdr:to>
    <xdr:sp macro="" textlink="">
      <xdr:nvSpPr>
        <xdr:cNvPr id="188" name="楕円 187">
          <a:extLst>
            <a:ext uri="{FF2B5EF4-FFF2-40B4-BE49-F238E27FC236}">
              <a16:creationId xmlns:a16="http://schemas.microsoft.com/office/drawing/2014/main" id="{BB4561EB-A569-4D70-8C60-7D10FEA39C3A}"/>
            </a:ext>
          </a:extLst>
        </xdr:cNvPr>
        <xdr:cNvSpPr/>
      </xdr:nvSpPr>
      <xdr:spPr>
        <a:xfrm>
          <a:off x="2643188" y="937514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9525</xdr:rowOff>
    </xdr:from>
    <xdr:to>
      <xdr:col>19</xdr:col>
      <xdr:colOff>177800</xdr:colOff>
      <xdr:row>58</xdr:row>
      <xdr:rowOff>15240</xdr:rowOff>
    </xdr:to>
    <xdr:cxnSp macro="">
      <xdr:nvCxnSpPr>
        <xdr:cNvPr id="189" name="直線コネクタ 188">
          <a:extLst>
            <a:ext uri="{FF2B5EF4-FFF2-40B4-BE49-F238E27FC236}">
              <a16:creationId xmlns:a16="http://schemas.microsoft.com/office/drawing/2014/main" id="{163459A2-C497-43C2-B10F-9E80F679F05D}"/>
            </a:ext>
          </a:extLst>
        </xdr:cNvPr>
        <xdr:cNvCxnSpPr/>
      </xdr:nvCxnSpPr>
      <xdr:spPr>
        <a:xfrm flipV="1">
          <a:off x="2693988" y="9410700"/>
          <a:ext cx="8318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149225</xdr:rowOff>
    </xdr:from>
    <xdr:to>
      <xdr:col>10</xdr:col>
      <xdr:colOff>165100</xdr:colOff>
      <xdr:row>58</xdr:row>
      <xdr:rowOff>79375</xdr:rowOff>
    </xdr:to>
    <xdr:sp macro="" textlink="">
      <xdr:nvSpPr>
        <xdr:cNvPr id="190" name="楕円 189">
          <a:extLst>
            <a:ext uri="{FF2B5EF4-FFF2-40B4-BE49-F238E27FC236}">
              <a16:creationId xmlns:a16="http://schemas.microsoft.com/office/drawing/2014/main" id="{2CEFEF6F-A177-4A7A-BEAA-615214AB4EEC}"/>
            </a:ext>
          </a:extLst>
        </xdr:cNvPr>
        <xdr:cNvSpPr/>
      </xdr:nvSpPr>
      <xdr:spPr>
        <a:xfrm>
          <a:off x="1825625" y="93884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15240</xdr:rowOff>
    </xdr:from>
    <xdr:to>
      <xdr:col>15</xdr:col>
      <xdr:colOff>50800</xdr:colOff>
      <xdr:row>58</xdr:row>
      <xdr:rowOff>28575</xdr:rowOff>
    </xdr:to>
    <xdr:cxnSp macro="">
      <xdr:nvCxnSpPr>
        <xdr:cNvPr id="191" name="直線コネクタ 190">
          <a:extLst>
            <a:ext uri="{FF2B5EF4-FFF2-40B4-BE49-F238E27FC236}">
              <a16:creationId xmlns:a16="http://schemas.microsoft.com/office/drawing/2014/main" id="{ACB0E28D-708D-4843-AC45-23BAB256D64F}"/>
            </a:ext>
          </a:extLst>
        </xdr:cNvPr>
        <xdr:cNvCxnSpPr/>
      </xdr:nvCxnSpPr>
      <xdr:spPr>
        <a:xfrm flipV="1">
          <a:off x="1876425" y="9416415"/>
          <a:ext cx="817563"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147320</xdr:rowOff>
    </xdr:from>
    <xdr:to>
      <xdr:col>6</xdr:col>
      <xdr:colOff>38100</xdr:colOff>
      <xdr:row>58</xdr:row>
      <xdr:rowOff>77470</xdr:rowOff>
    </xdr:to>
    <xdr:sp macro="" textlink="">
      <xdr:nvSpPr>
        <xdr:cNvPr id="192" name="楕円 191">
          <a:extLst>
            <a:ext uri="{FF2B5EF4-FFF2-40B4-BE49-F238E27FC236}">
              <a16:creationId xmlns:a16="http://schemas.microsoft.com/office/drawing/2014/main" id="{46C62A4A-094D-483B-A296-2A7E12C8DCDF}"/>
            </a:ext>
          </a:extLst>
        </xdr:cNvPr>
        <xdr:cNvSpPr/>
      </xdr:nvSpPr>
      <xdr:spPr>
        <a:xfrm>
          <a:off x="1008063" y="9386570"/>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26670</xdr:rowOff>
    </xdr:from>
    <xdr:to>
      <xdr:col>10</xdr:col>
      <xdr:colOff>114300</xdr:colOff>
      <xdr:row>58</xdr:row>
      <xdr:rowOff>28575</xdr:rowOff>
    </xdr:to>
    <xdr:cxnSp macro="">
      <xdr:nvCxnSpPr>
        <xdr:cNvPr id="193" name="直線コネクタ 192">
          <a:extLst>
            <a:ext uri="{FF2B5EF4-FFF2-40B4-BE49-F238E27FC236}">
              <a16:creationId xmlns:a16="http://schemas.microsoft.com/office/drawing/2014/main" id="{7A8B51D3-1908-4EE5-BA48-D3120DEE5620}"/>
            </a:ext>
          </a:extLst>
        </xdr:cNvPr>
        <xdr:cNvCxnSpPr/>
      </xdr:nvCxnSpPr>
      <xdr:spPr>
        <a:xfrm>
          <a:off x="1058863" y="9427845"/>
          <a:ext cx="817562"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EF2045D2-B383-4D2B-BF01-0E2CD5E3F99C}"/>
            </a:ext>
          </a:extLst>
        </xdr:cNvPr>
        <xdr:cNvSpPr txBox="1"/>
      </xdr:nvSpPr>
      <xdr:spPr>
        <a:xfrm>
          <a:off x="3324869" y="9829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D5396A86-4D46-4E3C-A249-498FB9BCD7A9}"/>
            </a:ext>
          </a:extLst>
        </xdr:cNvPr>
        <xdr:cNvSpPr txBox="1"/>
      </xdr:nvSpPr>
      <xdr:spPr>
        <a:xfrm>
          <a:off x="2505719" y="9808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9D6B6DD0-C672-41BC-8485-CD8D87715E0B}"/>
            </a:ext>
          </a:extLst>
        </xdr:cNvPr>
        <xdr:cNvSpPr txBox="1"/>
      </xdr:nvSpPr>
      <xdr:spPr>
        <a:xfrm>
          <a:off x="1688157" y="9784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E4698EB8-A81E-4C88-AA53-54CAE4C59C64}"/>
            </a:ext>
          </a:extLst>
        </xdr:cNvPr>
        <xdr:cNvSpPr txBox="1"/>
      </xdr:nvSpPr>
      <xdr:spPr>
        <a:xfrm>
          <a:off x="870594" y="9772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76852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937D63A5-9729-42BC-B547-6CCE39A13BF8}"/>
            </a:ext>
          </a:extLst>
        </xdr:cNvPr>
        <xdr:cNvSpPr txBox="1"/>
      </xdr:nvSpPr>
      <xdr:spPr>
        <a:xfrm>
          <a:off x="3324869" y="915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82567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1B58677A-FF15-41C8-A350-B5111A6EFAC0}"/>
            </a:ext>
          </a:extLst>
        </xdr:cNvPr>
        <xdr:cNvSpPr txBox="1"/>
      </xdr:nvSpPr>
      <xdr:spPr>
        <a:xfrm>
          <a:off x="2505719" y="915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95902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378B95BB-3610-4592-9342-74BB94FB5BE8}"/>
            </a:ext>
          </a:extLst>
        </xdr:cNvPr>
        <xdr:cNvSpPr txBox="1"/>
      </xdr:nvSpPr>
      <xdr:spPr>
        <a:xfrm>
          <a:off x="1688157" y="917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93997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0298E084-E6B1-4CAB-9116-0FC512F0E7B9}"/>
            </a:ext>
          </a:extLst>
        </xdr:cNvPr>
        <xdr:cNvSpPr txBox="1"/>
      </xdr:nvSpPr>
      <xdr:spPr>
        <a:xfrm>
          <a:off x="870594" y="917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355B0C97-1F1D-4823-81C7-17BADA70DFC7}"/>
            </a:ext>
          </a:extLst>
        </xdr:cNvPr>
        <xdr:cNvSpPr/>
      </xdr:nvSpPr>
      <xdr:spPr>
        <a:xfrm>
          <a:off x="6118225" y="7572375"/>
          <a:ext cx="4367213"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CB6DB2A1-9175-4D18-B7E9-44C852441941}"/>
            </a:ext>
          </a:extLst>
        </xdr:cNvPr>
        <xdr:cNvSpPr/>
      </xdr:nvSpPr>
      <xdr:spPr>
        <a:xfrm>
          <a:off x="6230938"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F76337C9-18DF-4F5F-920A-0E28A2D09125}"/>
            </a:ext>
          </a:extLst>
        </xdr:cNvPr>
        <xdr:cNvSpPr/>
      </xdr:nvSpPr>
      <xdr:spPr>
        <a:xfrm>
          <a:off x="6230938"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40ED89EC-BE2F-4A5A-B150-097CE865BBF2}"/>
            </a:ext>
          </a:extLst>
        </xdr:cNvPr>
        <xdr:cNvSpPr/>
      </xdr:nvSpPr>
      <xdr:spPr>
        <a:xfrm>
          <a:off x="717550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D9DE54E8-7B94-495F-AF97-00F899292693}"/>
            </a:ext>
          </a:extLst>
        </xdr:cNvPr>
        <xdr:cNvSpPr/>
      </xdr:nvSpPr>
      <xdr:spPr>
        <a:xfrm>
          <a:off x="717550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75B63CBD-8C17-4B25-89B8-CC2303CFDB63}"/>
            </a:ext>
          </a:extLst>
        </xdr:cNvPr>
        <xdr:cNvSpPr/>
      </xdr:nvSpPr>
      <xdr:spPr>
        <a:xfrm>
          <a:off x="823277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7AE185DB-C190-42C0-A0E0-172185574B2C}"/>
            </a:ext>
          </a:extLst>
        </xdr:cNvPr>
        <xdr:cNvSpPr/>
      </xdr:nvSpPr>
      <xdr:spPr>
        <a:xfrm>
          <a:off x="823277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73CDFC13-9FD8-4F45-A14B-C452983803C7}"/>
            </a:ext>
          </a:extLst>
        </xdr:cNvPr>
        <xdr:cNvSpPr/>
      </xdr:nvSpPr>
      <xdr:spPr>
        <a:xfrm>
          <a:off x="6118225" y="8648700"/>
          <a:ext cx="43672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F6859A9E-2FDF-42BD-ADEA-08A0A9A8C84E}"/>
            </a:ext>
          </a:extLst>
        </xdr:cNvPr>
        <xdr:cNvSpPr txBox="1"/>
      </xdr:nvSpPr>
      <xdr:spPr>
        <a:xfrm>
          <a:off x="60801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E93EC833-A417-40E4-B955-8F4A764C2395}"/>
            </a:ext>
          </a:extLst>
        </xdr:cNvPr>
        <xdr:cNvCxnSpPr/>
      </xdr:nvCxnSpPr>
      <xdr:spPr>
        <a:xfrm>
          <a:off x="6118225" y="108108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CA434EDF-E34E-41F2-B05F-3A7D9D8009F6}"/>
            </a:ext>
          </a:extLst>
        </xdr:cNvPr>
        <xdr:cNvCxnSpPr/>
      </xdr:nvCxnSpPr>
      <xdr:spPr>
        <a:xfrm>
          <a:off x="6118225" y="104489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1E1FCABB-C88A-40D5-9F2D-34572355C359}"/>
            </a:ext>
          </a:extLst>
        </xdr:cNvPr>
        <xdr:cNvSpPr txBox="1"/>
      </xdr:nvSpPr>
      <xdr:spPr>
        <a:xfrm>
          <a:off x="5883727" y="103162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B11268AA-A982-4E89-8867-DCA0BB452A7E}"/>
            </a:ext>
          </a:extLst>
        </xdr:cNvPr>
        <xdr:cNvCxnSpPr/>
      </xdr:nvCxnSpPr>
      <xdr:spPr>
        <a:xfrm>
          <a:off x="6118225" y="100869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4D0F29E9-D4B5-4189-93C7-724553B0A1AE}"/>
            </a:ext>
          </a:extLst>
        </xdr:cNvPr>
        <xdr:cNvSpPr txBox="1"/>
      </xdr:nvSpPr>
      <xdr:spPr>
        <a:xfrm>
          <a:off x="5565669" y="995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E28246DE-9442-4131-B0C4-F81A5F816526}"/>
            </a:ext>
          </a:extLst>
        </xdr:cNvPr>
        <xdr:cNvCxnSpPr/>
      </xdr:nvCxnSpPr>
      <xdr:spPr>
        <a:xfrm>
          <a:off x="6118225" y="97250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6C4FF1B4-D0C4-441A-BE60-F411DCF228FC}"/>
            </a:ext>
          </a:extLst>
        </xdr:cNvPr>
        <xdr:cNvSpPr txBox="1"/>
      </xdr:nvSpPr>
      <xdr:spPr>
        <a:xfrm>
          <a:off x="5565669" y="9592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D1BEE4C2-3FDE-4470-A10C-DAB571C3224E}"/>
            </a:ext>
          </a:extLst>
        </xdr:cNvPr>
        <xdr:cNvCxnSpPr/>
      </xdr:nvCxnSpPr>
      <xdr:spPr>
        <a:xfrm>
          <a:off x="6118225" y="93726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1AA3093B-DD1A-42BB-8638-C637402863A6}"/>
            </a:ext>
          </a:extLst>
        </xdr:cNvPr>
        <xdr:cNvSpPr txBox="1"/>
      </xdr:nvSpPr>
      <xdr:spPr>
        <a:xfrm>
          <a:off x="5565669" y="92399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742DB9AD-A110-459D-ADF8-E1615794A5D3}"/>
            </a:ext>
          </a:extLst>
        </xdr:cNvPr>
        <xdr:cNvCxnSpPr/>
      </xdr:nvCxnSpPr>
      <xdr:spPr>
        <a:xfrm>
          <a:off x="6118225" y="90106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418BDE52-0DAD-4C60-A317-3937A08A61DC}"/>
            </a:ext>
          </a:extLst>
        </xdr:cNvPr>
        <xdr:cNvSpPr txBox="1"/>
      </xdr:nvSpPr>
      <xdr:spPr>
        <a:xfrm>
          <a:off x="5565669" y="8877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985803FB-F92C-4576-BDF8-72A3C262C87A}"/>
            </a:ext>
          </a:extLst>
        </xdr:cNvPr>
        <xdr:cNvCxnSpPr/>
      </xdr:nvCxnSpPr>
      <xdr:spPr>
        <a:xfrm>
          <a:off x="6118225" y="86487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5FEF2D47-BDB6-4FFC-8DC0-8F9591849BE4}"/>
            </a:ext>
          </a:extLst>
        </xdr:cNvPr>
        <xdr:cNvSpPr txBox="1"/>
      </xdr:nvSpPr>
      <xdr:spPr>
        <a:xfrm>
          <a:off x="5565669" y="85160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810BF350-642D-4EBC-9E38-0C054A1D8858}"/>
            </a:ext>
          </a:extLst>
        </xdr:cNvPr>
        <xdr:cNvSpPr/>
      </xdr:nvSpPr>
      <xdr:spPr>
        <a:xfrm>
          <a:off x="6118225" y="8648700"/>
          <a:ext cx="43672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712F0745-4141-45E4-A7C7-86317370897B}"/>
            </a:ext>
          </a:extLst>
        </xdr:cNvPr>
        <xdr:cNvCxnSpPr/>
      </xdr:nvCxnSpPr>
      <xdr:spPr>
        <a:xfrm flipV="1">
          <a:off x="9691053" y="9029281"/>
          <a:ext cx="0" cy="1414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67612F1C-0D96-4188-B369-23AEA0EFF3A6}"/>
            </a:ext>
          </a:extLst>
        </xdr:cNvPr>
        <xdr:cNvSpPr txBox="1"/>
      </xdr:nvSpPr>
      <xdr:spPr>
        <a:xfrm>
          <a:off x="9729788" y="1044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5F0C7AFA-1796-433A-BFDB-AA25925B1556}"/>
            </a:ext>
          </a:extLst>
        </xdr:cNvPr>
        <xdr:cNvCxnSpPr/>
      </xdr:nvCxnSpPr>
      <xdr:spPr>
        <a:xfrm>
          <a:off x="9617075" y="1044391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5048D451-4A9D-4929-B0E1-FBD230F0DF3F}"/>
            </a:ext>
          </a:extLst>
        </xdr:cNvPr>
        <xdr:cNvSpPr txBox="1"/>
      </xdr:nvSpPr>
      <xdr:spPr>
        <a:xfrm>
          <a:off x="9729788" y="8814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E59E2050-F5AE-4191-B35F-8936F0DBFD66}"/>
            </a:ext>
          </a:extLst>
        </xdr:cNvPr>
        <xdr:cNvCxnSpPr/>
      </xdr:nvCxnSpPr>
      <xdr:spPr>
        <a:xfrm>
          <a:off x="9617075" y="9029281"/>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B52702A7-3D14-434E-A8C8-F478D2A498F0}"/>
            </a:ext>
          </a:extLst>
        </xdr:cNvPr>
        <xdr:cNvSpPr txBox="1"/>
      </xdr:nvSpPr>
      <xdr:spPr>
        <a:xfrm>
          <a:off x="9729788" y="98912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37006826-F253-479A-8D2A-D21928D12CC0}"/>
            </a:ext>
          </a:extLst>
        </xdr:cNvPr>
        <xdr:cNvSpPr/>
      </xdr:nvSpPr>
      <xdr:spPr>
        <a:xfrm>
          <a:off x="9655175" y="10039817"/>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C886E9FC-6257-4B0D-9979-E9B7F04BCB44}"/>
            </a:ext>
          </a:extLst>
        </xdr:cNvPr>
        <xdr:cNvSpPr/>
      </xdr:nvSpPr>
      <xdr:spPr>
        <a:xfrm>
          <a:off x="8874125" y="1004728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885C287C-13DD-4CB0-8ACA-1967E4415ED6}"/>
            </a:ext>
          </a:extLst>
        </xdr:cNvPr>
        <xdr:cNvSpPr/>
      </xdr:nvSpPr>
      <xdr:spPr>
        <a:xfrm>
          <a:off x="8056563" y="10047840"/>
          <a:ext cx="87312"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0E45C3D5-49C0-4086-842B-FCF74EEED68C}"/>
            </a:ext>
          </a:extLst>
        </xdr:cNvPr>
        <xdr:cNvSpPr/>
      </xdr:nvSpPr>
      <xdr:spPr>
        <a:xfrm>
          <a:off x="7224713" y="1004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DCE4EA54-7110-46AF-BCD0-E134AB26E7C1}"/>
            </a:ext>
          </a:extLst>
        </xdr:cNvPr>
        <xdr:cNvSpPr/>
      </xdr:nvSpPr>
      <xdr:spPr>
        <a:xfrm>
          <a:off x="6407150" y="1005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1F7193D0-0EE6-413A-BE44-43A129426374}"/>
            </a:ext>
          </a:extLst>
        </xdr:cNvPr>
        <xdr:cNvSpPr txBox="1"/>
      </xdr:nvSpPr>
      <xdr:spPr>
        <a:xfrm>
          <a:off x="95154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8FEEF5E5-4AF0-44BE-9C7B-BCD210ABF2AE}"/>
            </a:ext>
          </a:extLst>
        </xdr:cNvPr>
        <xdr:cNvSpPr txBox="1"/>
      </xdr:nvSpPr>
      <xdr:spPr>
        <a:xfrm>
          <a:off x="8748713"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EF2E374-ACDA-402D-90E2-426BCA368724}"/>
            </a:ext>
          </a:extLst>
        </xdr:cNvPr>
        <xdr:cNvSpPr txBox="1"/>
      </xdr:nvSpPr>
      <xdr:spPr>
        <a:xfrm>
          <a:off x="79311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6C8F962-CB54-44EB-969F-110D50510FE8}"/>
            </a:ext>
          </a:extLst>
        </xdr:cNvPr>
        <xdr:cNvSpPr txBox="1"/>
      </xdr:nvSpPr>
      <xdr:spPr>
        <a:xfrm>
          <a:off x="7099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DCDD0DD-2BE8-4554-A902-A6AB551929E2}"/>
            </a:ext>
          </a:extLst>
        </xdr:cNvPr>
        <xdr:cNvSpPr txBox="1"/>
      </xdr:nvSpPr>
      <xdr:spPr>
        <a:xfrm>
          <a:off x="628173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100667</xdr:rowOff>
    </xdr:from>
    <xdr:to>
      <xdr:col>55</xdr:col>
      <xdr:colOff>50800</xdr:colOff>
      <xdr:row>64</xdr:row>
      <xdr:rowOff>30817</xdr:rowOff>
    </xdr:to>
    <xdr:sp macro="" textlink="">
      <xdr:nvSpPr>
        <xdr:cNvPr id="241" name="楕円 240">
          <a:extLst>
            <a:ext uri="{FF2B5EF4-FFF2-40B4-BE49-F238E27FC236}">
              <a16:creationId xmlns:a16="http://schemas.microsoft.com/office/drawing/2014/main" id="{2FA716DC-BE58-493F-8317-7C8F7F9EF43D}"/>
            </a:ext>
          </a:extLst>
        </xdr:cNvPr>
        <xdr:cNvSpPr/>
      </xdr:nvSpPr>
      <xdr:spPr>
        <a:xfrm>
          <a:off x="9655175" y="10311467"/>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15594</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61B9BCD5-A752-417A-8040-039F81E45A72}"/>
            </a:ext>
          </a:extLst>
        </xdr:cNvPr>
        <xdr:cNvSpPr txBox="1"/>
      </xdr:nvSpPr>
      <xdr:spPr>
        <a:xfrm>
          <a:off x="9729788" y="10226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102415</xdr:rowOff>
    </xdr:from>
    <xdr:to>
      <xdr:col>50</xdr:col>
      <xdr:colOff>165100</xdr:colOff>
      <xdr:row>64</xdr:row>
      <xdr:rowOff>32565</xdr:rowOff>
    </xdr:to>
    <xdr:sp macro="" textlink="">
      <xdr:nvSpPr>
        <xdr:cNvPr id="243" name="楕円 242">
          <a:extLst>
            <a:ext uri="{FF2B5EF4-FFF2-40B4-BE49-F238E27FC236}">
              <a16:creationId xmlns:a16="http://schemas.microsoft.com/office/drawing/2014/main" id="{A16BC1FD-15FD-48B1-89EE-09AF82ED39C4}"/>
            </a:ext>
          </a:extLst>
        </xdr:cNvPr>
        <xdr:cNvSpPr/>
      </xdr:nvSpPr>
      <xdr:spPr>
        <a:xfrm>
          <a:off x="8874125" y="1031321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151467</xdr:rowOff>
    </xdr:from>
    <xdr:to>
      <xdr:col>55</xdr:col>
      <xdr:colOff>0</xdr:colOff>
      <xdr:row>63</xdr:row>
      <xdr:rowOff>153215</xdr:rowOff>
    </xdr:to>
    <xdr:cxnSp macro="">
      <xdr:nvCxnSpPr>
        <xdr:cNvPr id="244" name="直線コネクタ 243">
          <a:extLst>
            <a:ext uri="{FF2B5EF4-FFF2-40B4-BE49-F238E27FC236}">
              <a16:creationId xmlns:a16="http://schemas.microsoft.com/office/drawing/2014/main" id="{442394D3-3EA1-40B4-9DC3-7FABC5B00EDC}"/>
            </a:ext>
          </a:extLst>
        </xdr:cNvPr>
        <xdr:cNvCxnSpPr/>
      </xdr:nvCxnSpPr>
      <xdr:spPr>
        <a:xfrm flipV="1">
          <a:off x="8924925" y="10362267"/>
          <a:ext cx="766763" cy="1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106999</xdr:rowOff>
    </xdr:from>
    <xdr:to>
      <xdr:col>46</xdr:col>
      <xdr:colOff>38100</xdr:colOff>
      <xdr:row>64</xdr:row>
      <xdr:rowOff>37149</xdr:rowOff>
    </xdr:to>
    <xdr:sp macro="" textlink="">
      <xdr:nvSpPr>
        <xdr:cNvPr id="245" name="楕円 244">
          <a:extLst>
            <a:ext uri="{FF2B5EF4-FFF2-40B4-BE49-F238E27FC236}">
              <a16:creationId xmlns:a16="http://schemas.microsoft.com/office/drawing/2014/main" id="{8BF55A2E-11AB-43AA-A668-A57968721BA0}"/>
            </a:ext>
          </a:extLst>
        </xdr:cNvPr>
        <xdr:cNvSpPr/>
      </xdr:nvSpPr>
      <xdr:spPr>
        <a:xfrm>
          <a:off x="8056563" y="10317799"/>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153215</xdr:rowOff>
    </xdr:from>
    <xdr:to>
      <xdr:col>50</xdr:col>
      <xdr:colOff>114300</xdr:colOff>
      <xdr:row>63</xdr:row>
      <xdr:rowOff>157799</xdr:rowOff>
    </xdr:to>
    <xdr:cxnSp macro="">
      <xdr:nvCxnSpPr>
        <xdr:cNvPr id="246" name="直線コネクタ 245">
          <a:extLst>
            <a:ext uri="{FF2B5EF4-FFF2-40B4-BE49-F238E27FC236}">
              <a16:creationId xmlns:a16="http://schemas.microsoft.com/office/drawing/2014/main" id="{124E3366-B1C8-476A-A674-98DF6D1B626D}"/>
            </a:ext>
          </a:extLst>
        </xdr:cNvPr>
        <xdr:cNvCxnSpPr/>
      </xdr:nvCxnSpPr>
      <xdr:spPr>
        <a:xfrm flipV="1">
          <a:off x="8107363" y="10364015"/>
          <a:ext cx="817562" cy="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111712</xdr:rowOff>
    </xdr:from>
    <xdr:to>
      <xdr:col>41</xdr:col>
      <xdr:colOff>101600</xdr:colOff>
      <xdr:row>64</xdr:row>
      <xdr:rowOff>41862</xdr:rowOff>
    </xdr:to>
    <xdr:sp macro="" textlink="">
      <xdr:nvSpPr>
        <xdr:cNvPr id="247" name="楕円 246">
          <a:extLst>
            <a:ext uri="{FF2B5EF4-FFF2-40B4-BE49-F238E27FC236}">
              <a16:creationId xmlns:a16="http://schemas.microsoft.com/office/drawing/2014/main" id="{F9DBA518-73D2-4F70-A402-C6BA525DB9CD}"/>
            </a:ext>
          </a:extLst>
        </xdr:cNvPr>
        <xdr:cNvSpPr/>
      </xdr:nvSpPr>
      <xdr:spPr>
        <a:xfrm>
          <a:off x="7224713" y="10322512"/>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157799</xdr:rowOff>
    </xdr:from>
    <xdr:to>
      <xdr:col>45</xdr:col>
      <xdr:colOff>177800</xdr:colOff>
      <xdr:row>63</xdr:row>
      <xdr:rowOff>162512</xdr:rowOff>
    </xdr:to>
    <xdr:cxnSp macro="">
      <xdr:nvCxnSpPr>
        <xdr:cNvPr id="248" name="直線コネクタ 247">
          <a:extLst>
            <a:ext uri="{FF2B5EF4-FFF2-40B4-BE49-F238E27FC236}">
              <a16:creationId xmlns:a16="http://schemas.microsoft.com/office/drawing/2014/main" id="{C6125E18-A3F0-4F47-B621-773A56B43EA9}"/>
            </a:ext>
          </a:extLst>
        </xdr:cNvPr>
        <xdr:cNvCxnSpPr/>
      </xdr:nvCxnSpPr>
      <xdr:spPr>
        <a:xfrm flipV="1">
          <a:off x="7275513" y="10368599"/>
          <a:ext cx="831850" cy="4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114710</xdr:rowOff>
    </xdr:from>
    <xdr:to>
      <xdr:col>36</xdr:col>
      <xdr:colOff>165100</xdr:colOff>
      <xdr:row>64</xdr:row>
      <xdr:rowOff>44860</xdr:rowOff>
    </xdr:to>
    <xdr:sp macro="" textlink="">
      <xdr:nvSpPr>
        <xdr:cNvPr id="249" name="楕円 248">
          <a:extLst>
            <a:ext uri="{FF2B5EF4-FFF2-40B4-BE49-F238E27FC236}">
              <a16:creationId xmlns:a16="http://schemas.microsoft.com/office/drawing/2014/main" id="{6D4FF67D-3F32-49E4-8AB8-4202F421A12B}"/>
            </a:ext>
          </a:extLst>
        </xdr:cNvPr>
        <xdr:cNvSpPr/>
      </xdr:nvSpPr>
      <xdr:spPr>
        <a:xfrm>
          <a:off x="6407150" y="1032551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162512</xdr:rowOff>
    </xdr:from>
    <xdr:to>
      <xdr:col>41</xdr:col>
      <xdr:colOff>50800</xdr:colOff>
      <xdr:row>63</xdr:row>
      <xdr:rowOff>165510</xdr:rowOff>
    </xdr:to>
    <xdr:cxnSp macro="">
      <xdr:nvCxnSpPr>
        <xdr:cNvPr id="250" name="直線コネクタ 249">
          <a:extLst>
            <a:ext uri="{FF2B5EF4-FFF2-40B4-BE49-F238E27FC236}">
              <a16:creationId xmlns:a16="http://schemas.microsoft.com/office/drawing/2014/main" id="{FA26F8A6-B05A-413D-AA97-925F58DA777D}"/>
            </a:ext>
          </a:extLst>
        </xdr:cNvPr>
        <xdr:cNvCxnSpPr/>
      </xdr:nvCxnSpPr>
      <xdr:spPr>
        <a:xfrm flipV="1">
          <a:off x="6457950" y="10373312"/>
          <a:ext cx="8175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C098E8A2-0D57-4556-B18B-49886B3490C2}"/>
            </a:ext>
          </a:extLst>
        </xdr:cNvPr>
        <xdr:cNvSpPr txBox="1"/>
      </xdr:nvSpPr>
      <xdr:spPr>
        <a:xfrm>
          <a:off x="8659324" y="983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E1555498-1E49-4678-87DD-54C47E291C07}"/>
            </a:ext>
          </a:extLst>
        </xdr:cNvPr>
        <xdr:cNvSpPr txBox="1"/>
      </xdr:nvSpPr>
      <xdr:spPr>
        <a:xfrm>
          <a:off x="7854461" y="983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BB3568AB-5D9A-44E6-9018-91E5E640FC21}"/>
            </a:ext>
          </a:extLst>
        </xdr:cNvPr>
        <xdr:cNvSpPr txBox="1"/>
      </xdr:nvSpPr>
      <xdr:spPr>
        <a:xfrm>
          <a:off x="7036899" y="9841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6869E198-D2F6-41E4-BB41-775EF2864EDC}"/>
            </a:ext>
          </a:extLst>
        </xdr:cNvPr>
        <xdr:cNvSpPr txBox="1"/>
      </xdr:nvSpPr>
      <xdr:spPr>
        <a:xfrm>
          <a:off x="6205049" y="9847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23692</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74EAFFEA-9103-46C3-AFD6-568C9E00F6C5}"/>
            </a:ext>
          </a:extLst>
        </xdr:cNvPr>
        <xdr:cNvSpPr txBox="1"/>
      </xdr:nvSpPr>
      <xdr:spPr>
        <a:xfrm>
          <a:off x="8659324" y="10396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28276</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E92130EA-957F-4DA6-9618-46B4E8879218}"/>
            </a:ext>
          </a:extLst>
        </xdr:cNvPr>
        <xdr:cNvSpPr txBox="1"/>
      </xdr:nvSpPr>
      <xdr:spPr>
        <a:xfrm>
          <a:off x="7854461" y="1040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32989</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C32A6C3B-B43F-4B8A-8336-B7A60948E222}"/>
            </a:ext>
          </a:extLst>
        </xdr:cNvPr>
        <xdr:cNvSpPr txBox="1"/>
      </xdr:nvSpPr>
      <xdr:spPr>
        <a:xfrm>
          <a:off x="7036899" y="10405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35987</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CF257207-D237-4F25-809D-DFC8F78D5747}"/>
            </a:ext>
          </a:extLst>
        </xdr:cNvPr>
        <xdr:cNvSpPr txBox="1"/>
      </xdr:nvSpPr>
      <xdr:spPr>
        <a:xfrm>
          <a:off x="6205049" y="1040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BFE8F19B-B130-4ACB-90AA-9FC7A6287F9A}"/>
            </a:ext>
          </a:extLst>
        </xdr:cNvPr>
        <xdr:cNvSpPr/>
      </xdr:nvSpPr>
      <xdr:spPr>
        <a:xfrm>
          <a:off x="704850" y="111728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D6ED8EB3-D60C-4416-86FB-65DA592CEA62}"/>
            </a:ext>
          </a:extLst>
        </xdr:cNvPr>
        <xdr:cNvSpPr/>
      </xdr:nvSpPr>
      <xdr:spPr>
        <a:xfrm>
          <a:off x="83185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F4A818D4-3155-4546-9422-A7201B63DC97}"/>
            </a:ext>
          </a:extLst>
        </xdr:cNvPr>
        <xdr:cNvSpPr/>
      </xdr:nvSpPr>
      <xdr:spPr>
        <a:xfrm>
          <a:off x="83185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5FF9F92-0623-4198-8B71-06423919004A}"/>
            </a:ext>
          </a:extLst>
        </xdr:cNvPr>
        <xdr:cNvSpPr/>
      </xdr:nvSpPr>
      <xdr:spPr>
        <a:xfrm>
          <a:off x="176212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6DF3E2C2-9786-4177-B3EF-0078BE1BB295}"/>
            </a:ext>
          </a:extLst>
        </xdr:cNvPr>
        <xdr:cNvSpPr/>
      </xdr:nvSpPr>
      <xdr:spPr>
        <a:xfrm>
          <a:off x="176212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13B54C82-9843-499D-B2A5-A9ECC5D842A2}"/>
            </a:ext>
          </a:extLst>
        </xdr:cNvPr>
        <xdr:cNvSpPr/>
      </xdr:nvSpPr>
      <xdr:spPr>
        <a:xfrm>
          <a:off x="281940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ACD44580-3C3D-484C-83FE-C32906EB5935}"/>
            </a:ext>
          </a:extLst>
        </xdr:cNvPr>
        <xdr:cNvSpPr/>
      </xdr:nvSpPr>
      <xdr:spPr>
        <a:xfrm>
          <a:off x="281940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646ABEFA-01C8-49AF-975B-2DFBCDF16D80}"/>
            </a:ext>
          </a:extLst>
        </xdr:cNvPr>
        <xdr:cNvSpPr/>
      </xdr:nvSpPr>
      <xdr:spPr>
        <a:xfrm>
          <a:off x="704850" y="122491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853ECC57-34ED-439D-9010-E991EBCDDCF3}"/>
            </a:ext>
          </a:extLst>
        </xdr:cNvPr>
        <xdr:cNvSpPr txBox="1"/>
      </xdr:nvSpPr>
      <xdr:spPr>
        <a:xfrm>
          <a:off x="681038"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FBB62725-7E45-49C3-A7D4-F8565B5391D0}"/>
            </a:ext>
          </a:extLst>
        </xdr:cNvPr>
        <xdr:cNvCxnSpPr/>
      </xdr:nvCxnSpPr>
      <xdr:spPr>
        <a:xfrm>
          <a:off x="704850" y="14411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D4543042-18BE-4A22-829F-A26D1F887788}"/>
            </a:ext>
          </a:extLst>
        </xdr:cNvPr>
        <xdr:cNvSpPr txBox="1"/>
      </xdr:nvSpPr>
      <xdr:spPr>
        <a:xfrm>
          <a:off x="280534" y="1426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9D407125-6EFC-44E0-AAED-17EB408CA5FE}"/>
            </a:ext>
          </a:extLst>
        </xdr:cNvPr>
        <xdr:cNvCxnSpPr/>
      </xdr:nvCxnSpPr>
      <xdr:spPr>
        <a:xfrm>
          <a:off x="704850" y="14099041"/>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29738DBA-6980-47EB-8287-DE42B043D7B4}"/>
            </a:ext>
          </a:extLst>
        </xdr:cNvPr>
        <xdr:cNvSpPr txBox="1"/>
      </xdr:nvSpPr>
      <xdr:spPr>
        <a:xfrm>
          <a:off x="344654" y="1396158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74621D90-3F88-4EFD-BBF8-9D8E951DA5D3}"/>
            </a:ext>
          </a:extLst>
        </xdr:cNvPr>
        <xdr:cNvCxnSpPr/>
      </xdr:nvCxnSpPr>
      <xdr:spPr>
        <a:xfrm>
          <a:off x="704850" y="13786757"/>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DE6F37BA-AB23-4CE3-A39E-603081B05040}"/>
            </a:ext>
          </a:extLst>
        </xdr:cNvPr>
        <xdr:cNvSpPr txBox="1"/>
      </xdr:nvSpPr>
      <xdr:spPr>
        <a:xfrm>
          <a:off x="344654" y="136540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88D06AAD-A67F-4052-8690-0B2C1E371568}"/>
            </a:ext>
          </a:extLst>
        </xdr:cNvPr>
        <xdr:cNvCxnSpPr/>
      </xdr:nvCxnSpPr>
      <xdr:spPr>
        <a:xfrm>
          <a:off x="704850" y="13479236"/>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93554C6E-4FC6-45FE-BE55-F4363BC73598}"/>
            </a:ext>
          </a:extLst>
        </xdr:cNvPr>
        <xdr:cNvSpPr txBox="1"/>
      </xdr:nvSpPr>
      <xdr:spPr>
        <a:xfrm>
          <a:off x="344654"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643AF972-A2CD-47DE-BD14-7DD8EDCAB685}"/>
            </a:ext>
          </a:extLst>
        </xdr:cNvPr>
        <xdr:cNvCxnSpPr/>
      </xdr:nvCxnSpPr>
      <xdr:spPr>
        <a:xfrm>
          <a:off x="704850" y="13171714"/>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EF23E4AE-D9DB-4075-99E5-8D3C2C6D3A5A}"/>
            </a:ext>
          </a:extLst>
        </xdr:cNvPr>
        <xdr:cNvSpPr txBox="1"/>
      </xdr:nvSpPr>
      <xdr:spPr>
        <a:xfrm>
          <a:off x="344654"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804D2754-C225-4E30-B1C7-8BFF09379F4A}"/>
            </a:ext>
          </a:extLst>
        </xdr:cNvPr>
        <xdr:cNvCxnSpPr/>
      </xdr:nvCxnSpPr>
      <xdr:spPr>
        <a:xfrm>
          <a:off x="704850" y="1286419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821404D9-5C40-4BBD-B410-5FF6B808184D}"/>
            </a:ext>
          </a:extLst>
        </xdr:cNvPr>
        <xdr:cNvSpPr txBox="1"/>
      </xdr:nvSpPr>
      <xdr:spPr>
        <a:xfrm>
          <a:off x="344654" y="12731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9B0CB6F4-61FE-473D-A82E-DA8529D29431}"/>
            </a:ext>
          </a:extLst>
        </xdr:cNvPr>
        <xdr:cNvCxnSpPr/>
      </xdr:nvCxnSpPr>
      <xdr:spPr>
        <a:xfrm>
          <a:off x="704850" y="12556671"/>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07E7641F-7B6F-42C9-9942-0F21DF40804E}"/>
            </a:ext>
          </a:extLst>
        </xdr:cNvPr>
        <xdr:cNvSpPr txBox="1"/>
      </xdr:nvSpPr>
      <xdr:spPr>
        <a:xfrm>
          <a:off x="344654" y="1242397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00C3C1FC-54EA-46DE-A619-FBA56F17720C}"/>
            </a:ext>
          </a:extLst>
        </xdr:cNvPr>
        <xdr:cNvCxnSpPr/>
      </xdr:nvCxnSpPr>
      <xdr:spPr>
        <a:xfrm>
          <a:off x="704850" y="12249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62C81040-98A2-4E39-9430-2E001144652B}"/>
            </a:ext>
          </a:extLst>
        </xdr:cNvPr>
        <xdr:cNvSpPr txBox="1"/>
      </xdr:nvSpPr>
      <xdr:spPr>
        <a:xfrm>
          <a:off x="344654" y="12116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6BF0D000-1D39-4798-BCF9-3E24D7BE23AA}"/>
            </a:ext>
          </a:extLst>
        </xdr:cNvPr>
        <xdr:cNvSpPr/>
      </xdr:nvSpPr>
      <xdr:spPr>
        <a:xfrm>
          <a:off x="704850" y="122491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FC343003-0A1F-4574-94CB-32F6CBE6F522}"/>
            </a:ext>
          </a:extLst>
        </xdr:cNvPr>
        <xdr:cNvCxnSpPr/>
      </xdr:nvCxnSpPr>
      <xdr:spPr>
        <a:xfrm flipV="1">
          <a:off x="4291965" y="12661446"/>
          <a:ext cx="0" cy="1269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0DDD3C61-A8B0-4F21-9B2E-9986DEB0AE41}"/>
            </a:ext>
          </a:extLst>
        </xdr:cNvPr>
        <xdr:cNvSpPr txBox="1"/>
      </xdr:nvSpPr>
      <xdr:spPr>
        <a:xfrm>
          <a:off x="4330700" y="13934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7CC1F823-1BCE-40F8-BDDC-B33833B38E60}"/>
            </a:ext>
          </a:extLst>
        </xdr:cNvPr>
        <xdr:cNvCxnSpPr/>
      </xdr:nvCxnSpPr>
      <xdr:spPr>
        <a:xfrm>
          <a:off x="4217988" y="13930449"/>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14EB758A-C73F-449C-8AAE-02E53576BF6D}"/>
            </a:ext>
          </a:extLst>
        </xdr:cNvPr>
        <xdr:cNvSpPr txBox="1"/>
      </xdr:nvSpPr>
      <xdr:spPr>
        <a:xfrm>
          <a:off x="4330700" y="12455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3FC9F6DF-51E7-44BE-9BC9-5E534D67861D}"/>
            </a:ext>
          </a:extLst>
        </xdr:cNvPr>
        <xdr:cNvCxnSpPr/>
      </xdr:nvCxnSpPr>
      <xdr:spPr>
        <a:xfrm>
          <a:off x="4217988" y="12661446"/>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BE930CEA-F4BD-41F2-A786-D9D6F9096DDE}"/>
            </a:ext>
          </a:extLst>
        </xdr:cNvPr>
        <xdr:cNvSpPr txBox="1"/>
      </xdr:nvSpPr>
      <xdr:spPr>
        <a:xfrm>
          <a:off x="4330700" y="132991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DFDD8B10-C547-4315-81A4-B721D6AA7CFC}"/>
            </a:ext>
          </a:extLst>
        </xdr:cNvPr>
        <xdr:cNvSpPr/>
      </xdr:nvSpPr>
      <xdr:spPr>
        <a:xfrm>
          <a:off x="4241800" y="13447757"/>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8621E8A7-C634-4FBA-B885-15A85E4E3B5B}"/>
            </a:ext>
          </a:extLst>
        </xdr:cNvPr>
        <xdr:cNvSpPr/>
      </xdr:nvSpPr>
      <xdr:spPr>
        <a:xfrm>
          <a:off x="3475038" y="13398773"/>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F6BDB219-6DF9-4C40-BD04-F1C22EA9FC50}"/>
            </a:ext>
          </a:extLst>
        </xdr:cNvPr>
        <xdr:cNvSpPr/>
      </xdr:nvSpPr>
      <xdr:spPr>
        <a:xfrm>
          <a:off x="2643188" y="13362849"/>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8F3943EC-EAFF-455C-A589-0808D892692A}"/>
            </a:ext>
          </a:extLst>
        </xdr:cNvPr>
        <xdr:cNvSpPr/>
      </xdr:nvSpPr>
      <xdr:spPr>
        <a:xfrm>
          <a:off x="1825625" y="13326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35C963DF-E51B-4389-B6C9-42444E326955}"/>
            </a:ext>
          </a:extLst>
        </xdr:cNvPr>
        <xdr:cNvSpPr/>
      </xdr:nvSpPr>
      <xdr:spPr>
        <a:xfrm>
          <a:off x="1008063" y="13294269"/>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707EB0EF-24EC-4166-A170-AAE77ADE72DD}"/>
            </a:ext>
          </a:extLst>
        </xdr:cNvPr>
        <xdr:cNvSpPr txBox="1"/>
      </xdr:nvSpPr>
      <xdr:spPr>
        <a:xfrm>
          <a:off x="411638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2DC1C788-98ED-4907-AAD0-3DB9F7886D0E}"/>
            </a:ext>
          </a:extLst>
        </xdr:cNvPr>
        <xdr:cNvSpPr txBox="1"/>
      </xdr:nvSpPr>
      <xdr:spPr>
        <a:xfrm>
          <a:off x="3349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6719E5A-E038-4339-B2B9-AF361985E514}"/>
            </a:ext>
          </a:extLst>
        </xdr:cNvPr>
        <xdr:cNvSpPr txBox="1"/>
      </xdr:nvSpPr>
      <xdr:spPr>
        <a:xfrm>
          <a:off x="25177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9387ADC-B019-4AFB-BF44-F519D4326AD8}"/>
            </a:ext>
          </a:extLst>
        </xdr:cNvPr>
        <xdr:cNvSpPr txBox="1"/>
      </xdr:nvSpPr>
      <xdr:spPr>
        <a:xfrm>
          <a:off x="1700213"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F3D5777-3F93-4431-9D89-D107E35BE2A3}"/>
            </a:ext>
          </a:extLst>
        </xdr:cNvPr>
        <xdr:cNvSpPr txBox="1"/>
      </xdr:nvSpPr>
      <xdr:spPr>
        <a:xfrm>
          <a:off x="882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301" name="楕円 300">
          <a:extLst>
            <a:ext uri="{FF2B5EF4-FFF2-40B4-BE49-F238E27FC236}">
              <a16:creationId xmlns:a16="http://schemas.microsoft.com/office/drawing/2014/main" id="{AE604D54-AF6F-4294-978F-6DE30BE439FF}"/>
            </a:ext>
          </a:extLst>
        </xdr:cNvPr>
        <xdr:cNvSpPr/>
      </xdr:nvSpPr>
      <xdr:spPr>
        <a:xfrm>
          <a:off x="4241800" y="13483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13079</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F5F21B0E-566D-4BA3-A4E2-8408DFA6625F}"/>
            </a:ext>
          </a:extLst>
        </xdr:cNvPr>
        <xdr:cNvSpPr txBox="1"/>
      </xdr:nvSpPr>
      <xdr:spPr>
        <a:xfrm>
          <a:off x="4330700" y="13462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1995</xdr:rowOff>
    </xdr:from>
    <xdr:to>
      <xdr:col>20</xdr:col>
      <xdr:colOff>38100</xdr:colOff>
      <xdr:row>83</xdr:row>
      <xdr:rowOff>103595</xdr:rowOff>
    </xdr:to>
    <xdr:sp macro="" textlink="">
      <xdr:nvSpPr>
        <xdr:cNvPr id="303" name="楕円 302">
          <a:extLst>
            <a:ext uri="{FF2B5EF4-FFF2-40B4-BE49-F238E27FC236}">
              <a16:creationId xmlns:a16="http://schemas.microsoft.com/office/drawing/2014/main" id="{DC4074CF-6307-4BD8-BF0D-9FEB218776C0}"/>
            </a:ext>
          </a:extLst>
        </xdr:cNvPr>
        <xdr:cNvSpPr/>
      </xdr:nvSpPr>
      <xdr:spPr>
        <a:xfrm>
          <a:off x="3475038" y="13451295"/>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52795</xdr:rowOff>
    </xdr:from>
    <xdr:to>
      <xdr:col>24</xdr:col>
      <xdr:colOff>63500</xdr:colOff>
      <xdr:row>83</xdr:row>
      <xdr:rowOff>85452</xdr:rowOff>
    </xdr:to>
    <xdr:cxnSp macro="">
      <xdr:nvCxnSpPr>
        <xdr:cNvPr id="304" name="直線コネクタ 303">
          <a:extLst>
            <a:ext uri="{FF2B5EF4-FFF2-40B4-BE49-F238E27FC236}">
              <a16:creationId xmlns:a16="http://schemas.microsoft.com/office/drawing/2014/main" id="{54B83CD8-BA12-4B64-BDB5-B0DF3C19D5A9}"/>
            </a:ext>
          </a:extLst>
        </xdr:cNvPr>
        <xdr:cNvCxnSpPr/>
      </xdr:nvCxnSpPr>
      <xdr:spPr>
        <a:xfrm>
          <a:off x="3525838" y="13502095"/>
          <a:ext cx="766762"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114663</xdr:rowOff>
    </xdr:from>
    <xdr:to>
      <xdr:col>15</xdr:col>
      <xdr:colOff>101600</xdr:colOff>
      <xdr:row>83</xdr:row>
      <xdr:rowOff>44813</xdr:rowOff>
    </xdr:to>
    <xdr:sp macro="" textlink="">
      <xdr:nvSpPr>
        <xdr:cNvPr id="305" name="楕円 304">
          <a:extLst>
            <a:ext uri="{FF2B5EF4-FFF2-40B4-BE49-F238E27FC236}">
              <a16:creationId xmlns:a16="http://schemas.microsoft.com/office/drawing/2014/main" id="{1AAC2BD1-C3BD-4AEF-B733-CCBA0DF26A1B}"/>
            </a:ext>
          </a:extLst>
        </xdr:cNvPr>
        <xdr:cNvSpPr/>
      </xdr:nvSpPr>
      <xdr:spPr>
        <a:xfrm>
          <a:off x="2643188" y="13402038"/>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165463</xdr:rowOff>
    </xdr:from>
    <xdr:to>
      <xdr:col>19</xdr:col>
      <xdr:colOff>177800</xdr:colOff>
      <xdr:row>83</xdr:row>
      <xdr:rowOff>52795</xdr:rowOff>
    </xdr:to>
    <xdr:cxnSp macro="">
      <xdr:nvCxnSpPr>
        <xdr:cNvPr id="306" name="直線コネクタ 305">
          <a:extLst>
            <a:ext uri="{FF2B5EF4-FFF2-40B4-BE49-F238E27FC236}">
              <a16:creationId xmlns:a16="http://schemas.microsoft.com/office/drawing/2014/main" id="{1F50C3D1-56B8-4964-81C0-643A94C70BC6}"/>
            </a:ext>
          </a:extLst>
        </xdr:cNvPr>
        <xdr:cNvCxnSpPr/>
      </xdr:nvCxnSpPr>
      <xdr:spPr>
        <a:xfrm>
          <a:off x="2693988" y="13448075"/>
          <a:ext cx="831850" cy="54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65677</xdr:rowOff>
    </xdr:from>
    <xdr:to>
      <xdr:col>10</xdr:col>
      <xdr:colOff>165100</xdr:colOff>
      <xdr:row>82</xdr:row>
      <xdr:rowOff>167277</xdr:rowOff>
    </xdr:to>
    <xdr:sp macro="" textlink="">
      <xdr:nvSpPr>
        <xdr:cNvPr id="307" name="楕円 306">
          <a:extLst>
            <a:ext uri="{FF2B5EF4-FFF2-40B4-BE49-F238E27FC236}">
              <a16:creationId xmlns:a16="http://schemas.microsoft.com/office/drawing/2014/main" id="{0483BAC1-4C89-4375-A0C4-CD830375B01F}"/>
            </a:ext>
          </a:extLst>
        </xdr:cNvPr>
        <xdr:cNvSpPr/>
      </xdr:nvSpPr>
      <xdr:spPr>
        <a:xfrm>
          <a:off x="1825625" y="13353052"/>
          <a:ext cx="101600"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116477</xdr:rowOff>
    </xdr:from>
    <xdr:to>
      <xdr:col>15</xdr:col>
      <xdr:colOff>50800</xdr:colOff>
      <xdr:row>82</xdr:row>
      <xdr:rowOff>165463</xdr:rowOff>
    </xdr:to>
    <xdr:cxnSp macro="">
      <xdr:nvCxnSpPr>
        <xdr:cNvPr id="308" name="直線コネクタ 307">
          <a:extLst>
            <a:ext uri="{FF2B5EF4-FFF2-40B4-BE49-F238E27FC236}">
              <a16:creationId xmlns:a16="http://schemas.microsoft.com/office/drawing/2014/main" id="{0C2B1937-DBDE-4016-94A5-025D5D5C7F6E}"/>
            </a:ext>
          </a:extLst>
        </xdr:cNvPr>
        <xdr:cNvCxnSpPr/>
      </xdr:nvCxnSpPr>
      <xdr:spPr>
        <a:xfrm>
          <a:off x="1876425" y="13403852"/>
          <a:ext cx="817563" cy="44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23223</xdr:rowOff>
    </xdr:from>
    <xdr:to>
      <xdr:col>6</xdr:col>
      <xdr:colOff>38100</xdr:colOff>
      <xdr:row>82</xdr:row>
      <xdr:rowOff>124823</xdr:rowOff>
    </xdr:to>
    <xdr:sp macro="" textlink="">
      <xdr:nvSpPr>
        <xdr:cNvPr id="309" name="楕円 308">
          <a:extLst>
            <a:ext uri="{FF2B5EF4-FFF2-40B4-BE49-F238E27FC236}">
              <a16:creationId xmlns:a16="http://schemas.microsoft.com/office/drawing/2014/main" id="{864B2DEC-47EF-45AD-A476-B76446E67712}"/>
            </a:ext>
          </a:extLst>
        </xdr:cNvPr>
        <xdr:cNvSpPr/>
      </xdr:nvSpPr>
      <xdr:spPr>
        <a:xfrm>
          <a:off x="1008063" y="13310598"/>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74023</xdr:rowOff>
    </xdr:from>
    <xdr:to>
      <xdr:col>10</xdr:col>
      <xdr:colOff>114300</xdr:colOff>
      <xdr:row>82</xdr:row>
      <xdr:rowOff>116477</xdr:rowOff>
    </xdr:to>
    <xdr:cxnSp macro="">
      <xdr:nvCxnSpPr>
        <xdr:cNvPr id="310" name="直線コネクタ 309">
          <a:extLst>
            <a:ext uri="{FF2B5EF4-FFF2-40B4-BE49-F238E27FC236}">
              <a16:creationId xmlns:a16="http://schemas.microsoft.com/office/drawing/2014/main" id="{A92E235D-047E-4F6D-BC7B-C57BF2D7EF13}"/>
            </a:ext>
          </a:extLst>
        </xdr:cNvPr>
        <xdr:cNvCxnSpPr/>
      </xdr:nvCxnSpPr>
      <xdr:spPr>
        <a:xfrm>
          <a:off x="1058863" y="13361398"/>
          <a:ext cx="817562"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58075</xdr:rowOff>
    </xdr:from>
    <xdr:ext cx="405111" cy="259045"/>
    <xdr:sp macro="" textlink="">
      <xdr:nvSpPr>
        <xdr:cNvPr id="311" name="n_1aveValue【公営住宅】&#10;有形固定資産減価償却率">
          <a:extLst>
            <a:ext uri="{FF2B5EF4-FFF2-40B4-BE49-F238E27FC236}">
              <a16:creationId xmlns:a16="http://schemas.microsoft.com/office/drawing/2014/main" id="{F27B92E9-09B3-4823-9630-22BE66AF5D92}"/>
            </a:ext>
          </a:extLst>
        </xdr:cNvPr>
        <xdr:cNvSpPr txBox="1"/>
      </xdr:nvSpPr>
      <xdr:spPr>
        <a:xfrm>
          <a:off x="3324869" y="13183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2" name="n_2aveValue【公営住宅】&#10;有形固定資産減価償却率">
          <a:extLst>
            <a:ext uri="{FF2B5EF4-FFF2-40B4-BE49-F238E27FC236}">
              <a16:creationId xmlns:a16="http://schemas.microsoft.com/office/drawing/2014/main" id="{C9EF732F-78DF-45FD-9D17-F9F18D86BF49}"/>
            </a:ext>
          </a:extLst>
        </xdr:cNvPr>
        <xdr:cNvSpPr txBox="1"/>
      </xdr:nvSpPr>
      <xdr:spPr>
        <a:xfrm>
          <a:off x="2505719" y="13147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157678</xdr:rowOff>
    </xdr:from>
    <xdr:ext cx="405111" cy="259045"/>
    <xdr:sp macro="" textlink="">
      <xdr:nvSpPr>
        <xdr:cNvPr id="313" name="n_3aveValue【公営住宅】&#10;有形固定資産減価償却率">
          <a:extLst>
            <a:ext uri="{FF2B5EF4-FFF2-40B4-BE49-F238E27FC236}">
              <a16:creationId xmlns:a16="http://schemas.microsoft.com/office/drawing/2014/main" id="{0CABEDCA-D557-4F87-836A-972D8752E0EF}"/>
            </a:ext>
          </a:extLst>
        </xdr:cNvPr>
        <xdr:cNvSpPr txBox="1"/>
      </xdr:nvSpPr>
      <xdr:spPr>
        <a:xfrm>
          <a:off x="1688157" y="13121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0A0304F6-A535-4F55-A932-4E92D0AB7D08}"/>
            </a:ext>
          </a:extLst>
        </xdr:cNvPr>
        <xdr:cNvSpPr txBox="1"/>
      </xdr:nvSpPr>
      <xdr:spPr>
        <a:xfrm>
          <a:off x="870594" y="13088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94722</xdr:rowOff>
    </xdr:from>
    <xdr:ext cx="405111" cy="259045"/>
    <xdr:sp macro="" textlink="">
      <xdr:nvSpPr>
        <xdr:cNvPr id="315" name="n_1mainValue【公営住宅】&#10;有形固定資産減価償却率">
          <a:extLst>
            <a:ext uri="{FF2B5EF4-FFF2-40B4-BE49-F238E27FC236}">
              <a16:creationId xmlns:a16="http://schemas.microsoft.com/office/drawing/2014/main" id="{D1456B68-7E5F-4D24-A17B-80A2B98D9B2C}"/>
            </a:ext>
          </a:extLst>
        </xdr:cNvPr>
        <xdr:cNvSpPr txBox="1"/>
      </xdr:nvSpPr>
      <xdr:spPr>
        <a:xfrm>
          <a:off x="3324869" y="13544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35940</xdr:rowOff>
    </xdr:from>
    <xdr:ext cx="405111" cy="259045"/>
    <xdr:sp macro="" textlink="">
      <xdr:nvSpPr>
        <xdr:cNvPr id="316" name="n_2mainValue【公営住宅】&#10;有形固定資産減価償却率">
          <a:extLst>
            <a:ext uri="{FF2B5EF4-FFF2-40B4-BE49-F238E27FC236}">
              <a16:creationId xmlns:a16="http://schemas.microsoft.com/office/drawing/2014/main" id="{028FF425-D966-4A55-B58C-6293D317A54D}"/>
            </a:ext>
          </a:extLst>
        </xdr:cNvPr>
        <xdr:cNvSpPr txBox="1"/>
      </xdr:nvSpPr>
      <xdr:spPr>
        <a:xfrm>
          <a:off x="2505719" y="1348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158404</xdr:rowOff>
    </xdr:from>
    <xdr:ext cx="405111" cy="259045"/>
    <xdr:sp macro="" textlink="">
      <xdr:nvSpPr>
        <xdr:cNvPr id="317" name="n_3mainValue【公営住宅】&#10;有形固定資産減価償却率">
          <a:extLst>
            <a:ext uri="{FF2B5EF4-FFF2-40B4-BE49-F238E27FC236}">
              <a16:creationId xmlns:a16="http://schemas.microsoft.com/office/drawing/2014/main" id="{D291A48B-C62B-4E47-8BD3-CB02D950AE67}"/>
            </a:ext>
          </a:extLst>
        </xdr:cNvPr>
        <xdr:cNvSpPr txBox="1"/>
      </xdr:nvSpPr>
      <xdr:spPr>
        <a:xfrm>
          <a:off x="1688157" y="13445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115950</xdr:rowOff>
    </xdr:from>
    <xdr:ext cx="405111" cy="259045"/>
    <xdr:sp macro="" textlink="">
      <xdr:nvSpPr>
        <xdr:cNvPr id="318" name="n_4mainValue【公営住宅】&#10;有形固定資産減価償却率">
          <a:extLst>
            <a:ext uri="{FF2B5EF4-FFF2-40B4-BE49-F238E27FC236}">
              <a16:creationId xmlns:a16="http://schemas.microsoft.com/office/drawing/2014/main" id="{D627C0C0-6E80-4E9C-8A4F-C44AE4EA63B8}"/>
            </a:ext>
          </a:extLst>
        </xdr:cNvPr>
        <xdr:cNvSpPr txBox="1"/>
      </xdr:nvSpPr>
      <xdr:spPr>
        <a:xfrm>
          <a:off x="870594" y="13403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F3F5FCEA-61B3-4ED1-AB9D-3102AEFECA15}"/>
            </a:ext>
          </a:extLst>
        </xdr:cNvPr>
        <xdr:cNvSpPr/>
      </xdr:nvSpPr>
      <xdr:spPr>
        <a:xfrm>
          <a:off x="6118225" y="11172825"/>
          <a:ext cx="4367213"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C7EE9E6D-38AA-4713-A3CD-9D7815EE7132}"/>
            </a:ext>
          </a:extLst>
        </xdr:cNvPr>
        <xdr:cNvSpPr/>
      </xdr:nvSpPr>
      <xdr:spPr>
        <a:xfrm>
          <a:off x="6230938"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1774BC20-15FB-4B0F-B5EE-681F635E1F2B}"/>
            </a:ext>
          </a:extLst>
        </xdr:cNvPr>
        <xdr:cNvSpPr/>
      </xdr:nvSpPr>
      <xdr:spPr>
        <a:xfrm>
          <a:off x="6230938"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4212724-5447-46F9-B731-B88B9ACBF0EF}"/>
            </a:ext>
          </a:extLst>
        </xdr:cNvPr>
        <xdr:cNvSpPr/>
      </xdr:nvSpPr>
      <xdr:spPr>
        <a:xfrm>
          <a:off x="717550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965BBAE5-256D-47DF-924B-F4F29025080F}"/>
            </a:ext>
          </a:extLst>
        </xdr:cNvPr>
        <xdr:cNvSpPr/>
      </xdr:nvSpPr>
      <xdr:spPr>
        <a:xfrm>
          <a:off x="717550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2057AE1D-39E7-4843-975A-8C3DCC9E62E0}"/>
            </a:ext>
          </a:extLst>
        </xdr:cNvPr>
        <xdr:cNvSpPr/>
      </xdr:nvSpPr>
      <xdr:spPr>
        <a:xfrm>
          <a:off x="823277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D4AB916C-D15A-4CD9-B7D4-5AFFF8DB5366}"/>
            </a:ext>
          </a:extLst>
        </xdr:cNvPr>
        <xdr:cNvSpPr/>
      </xdr:nvSpPr>
      <xdr:spPr>
        <a:xfrm>
          <a:off x="823277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584D099B-BD6F-478A-A297-C0EC583CC461}"/>
            </a:ext>
          </a:extLst>
        </xdr:cNvPr>
        <xdr:cNvSpPr/>
      </xdr:nvSpPr>
      <xdr:spPr>
        <a:xfrm>
          <a:off x="6118225" y="12249150"/>
          <a:ext cx="43672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C453395C-D792-40B7-8D3A-F6BD7C904A90}"/>
            </a:ext>
          </a:extLst>
        </xdr:cNvPr>
        <xdr:cNvSpPr txBox="1"/>
      </xdr:nvSpPr>
      <xdr:spPr>
        <a:xfrm>
          <a:off x="60801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CBCE0131-40BE-41AF-9CE9-825A86CE9479}"/>
            </a:ext>
          </a:extLst>
        </xdr:cNvPr>
        <xdr:cNvCxnSpPr/>
      </xdr:nvCxnSpPr>
      <xdr:spPr>
        <a:xfrm>
          <a:off x="6118225" y="144113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3CDDDBD7-3942-4513-A22D-02BCA350C067}"/>
            </a:ext>
          </a:extLst>
        </xdr:cNvPr>
        <xdr:cNvCxnSpPr/>
      </xdr:nvCxnSpPr>
      <xdr:spPr>
        <a:xfrm>
          <a:off x="6118225" y="140493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DDB70C3A-95F8-4E56-AA71-22B95CAB20AC}"/>
            </a:ext>
          </a:extLst>
        </xdr:cNvPr>
        <xdr:cNvSpPr txBox="1"/>
      </xdr:nvSpPr>
      <xdr:spPr>
        <a:xfrm>
          <a:off x="5679621" y="1391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0EEA117E-0BEA-4904-B012-DB467E0E88DB}"/>
            </a:ext>
          </a:extLst>
        </xdr:cNvPr>
        <xdr:cNvCxnSpPr/>
      </xdr:nvCxnSpPr>
      <xdr:spPr>
        <a:xfrm>
          <a:off x="6118225" y="136874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420917CD-7870-464E-BDBB-23308D6CA8AF}"/>
            </a:ext>
          </a:extLst>
        </xdr:cNvPr>
        <xdr:cNvSpPr txBox="1"/>
      </xdr:nvSpPr>
      <xdr:spPr>
        <a:xfrm>
          <a:off x="5679621" y="1355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FB455297-84F8-4C27-A852-74E93BC5C662}"/>
            </a:ext>
          </a:extLst>
        </xdr:cNvPr>
        <xdr:cNvCxnSpPr/>
      </xdr:nvCxnSpPr>
      <xdr:spPr>
        <a:xfrm>
          <a:off x="6118225" y="133254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2F59252B-44A6-4A10-B634-8BA436A3EAC7}"/>
            </a:ext>
          </a:extLst>
        </xdr:cNvPr>
        <xdr:cNvSpPr txBox="1"/>
      </xdr:nvSpPr>
      <xdr:spPr>
        <a:xfrm>
          <a:off x="56796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D96BA99C-250E-462C-8C2A-55088AB23969}"/>
            </a:ext>
          </a:extLst>
        </xdr:cNvPr>
        <xdr:cNvCxnSpPr/>
      </xdr:nvCxnSpPr>
      <xdr:spPr>
        <a:xfrm>
          <a:off x="6118225" y="129635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4CEC9E41-4BA4-43DB-AEF8-96E339709E5A}"/>
            </a:ext>
          </a:extLst>
        </xdr:cNvPr>
        <xdr:cNvSpPr txBox="1"/>
      </xdr:nvSpPr>
      <xdr:spPr>
        <a:xfrm>
          <a:off x="5679621" y="1283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0EEF73EC-FC37-4252-AE2D-118F4469222A}"/>
            </a:ext>
          </a:extLst>
        </xdr:cNvPr>
        <xdr:cNvCxnSpPr/>
      </xdr:nvCxnSpPr>
      <xdr:spPr>
        <a:xfrm>
          <a:off x="6118225" y="126111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CE04FEA7-6158-41BA-A989-EFF9DB52E31F}"/>
            </a:ext>
          </a:extLst>
        </xdr:cNvPr>
        <xdr:cNvSpPr txBox="1"/>
      </xdr:nvSpPr>
      <xdr:spPr>
        <a:xfrm>
          <a:off x="5679621" y="12478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4742330C-FE78-4220-BA44-7D92DDA88BB5}"/>
            </a:ext>
          </a:extLst>
        </xdr:cNvPr>
        <xdr:cNvCxnSpPr/>
      </xdr:nvCxnSpPr>
      <xdr:spPr>
        <a:xfrm>
          <a:off x="6118225" y="122491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DB7EA75C-7440-4EBA-A755-DEDDAA1D0EC6}"/>
            </a:ext>
          </a:extLst>
        </xdr:cNvPr>
        <xdr:cNvSpPr txBox="1"/>
      </xdr:nvSpPr>
      <xdr:spPr>
        <a:xfrm>
          <a:off x="5679621" y="12116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D74DAC78-2036-4FA7-8A43-819249791F9C}"/>
            </a:ext>
          </a:extLst>
        </xdr:cNvPr>
        <xdr:cNvSpPr/>
      </xdr:nvSpPr>
      <xdr:spPr>
        <a:xfrm>
          <a:off x="6118225" y="12249150"/>
          <a:ext cx="43672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75E9927E-4ADB-4256-BF62-AA2E23A285B9}"/>
            </a:ext>
          </a:extLst>
        </xdr:cNvPr>
        <xdr:cNvCxnSpPr/>
      </xdr:nvCxnSpPr>
      <xdr:spPr>
        <a:xfrm flipV="1">
          <a:off x="9691053" y="12721971"/>
          <a:ext cx="0" cy="1323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9B400541-884E-48F3-ACF0-4F4DCD7BCAF5}"/>
            </a:ext>
          </a:extLst>
        </xdr:cNvPr>
        <xdr:cNvSpPr txBox="1"/>
      </xdr:nvSpPr>
      <xdr:spPr>
        <a:xfrm>
          <a:off x="9729788" y="14049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E63F4C09-3607-4FFA-9A87-67A0045FE0E8}"/>
            </a:ext>
          </a:extLst>
        </xdr:cNvPr>
        <xdr:cNvCxnSpPr/>
      </xdr:nvCxnSpPr>
      <xdr:spPr>
        <a:xfrm>
          <a:off x="9617075" y="14045564"/>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8C330E1F-8C7E-4966-AA58-20E174F7A764}"/>
            </a:ext>
          </a:extLst>
        </xdr:cNvPr>
        <xdr:cNvSpPr txBox="1"/>
      </xdr:nvSpPr>
      <xdr:spPr>
        <a:xfrm>
          <a:off x="9729788" y="12506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0C8E50DE-BD43-42D1-99F5-030BE070C9DD}"/>
            </a:ext>
          </a:extLst>
        </xdr:cNvPr>
        <xdr:cNvCxnSpPr/>
      </xdr:nvCxnSpPr>
      <xdr:spPr>
        <a:xfrm>
          <a:off x="9617075" y="12721971"/>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35069</xdr:rowOff>
    </xdr:from>
    <xdr:ext cx="469744" cy="259045"/>
    <xdr:sp macro="" textlink="">
      <xdr:nvSpPr>
        <xdr:cNvPr id="347" name="【公営住宅】&#10;一人当たり面積平均値テキスト">
          <a:extLst>
            <a:ext uri="{FF2B5EF4-FFF2-40B4-BE49-F238E27FC236}">
              <a16:creationId xmlns:a16="http://schemas.microsoft.com/office/drawing/2014/main" id="{703ECB04-2A65-4B7F-856C-4CA98EC2E226}"/>
            </a:ext>
          </a:extLst>
        </xdr:cNvPr>
        <xdr:cNvSpPr txBox="1"/>
      </xdr:nvSpPr>
      <xdr:spPr>
        <a:xfrm>
          <a:off x="9729788" y="13484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B40F2CD9-45F9-4A71-98C7-24FC87A4CA13}"/>
            </a:ext>
          </a:extLst>
        </xdr:cNvPr>
        <xdr:cNvSpPr/>
      </xdr:nvSpPr>
      <xdr:spPr>
        <a:xfrm>
          <a:off x="9655175" y="13505942"/>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452F8BA2-8AD6-4670-A68E-82AD1CD8F249}"/>
            </a:ext>
          </a:extLst>
        </xdr:cNvPr>
        <xdr:cNvSpPr/>
      </xdr:nvSpPr>
      <xdr:spPr>
        <a:xfrm>
          <a:off x="8874125" y="1350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81925BFC-B8F7-497B-AC58-3D56FA556A64}"/>
            </a:ext>
          </a:extLst>
        </xdr:cNvPr>
        <xdr:cNvSpPr/>
      </xdr:nvSpPr>
      <xdr:spPr>
        <a:xfrm>
          <a:off x="8056563" y="13508989"/>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1867E47D-F617-4BC6-BA4F-87F16ECECA26}"/>
            </a:ext>
          </a:extLst>
        </xdr:cNvPr>
        <xdr:cNvSpPr/>
      </xdr:nvSpPr>
      <xdr:spPr>
        <a:xfrm>
          <a:off x="7224713" y="13512037"/>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B385FCAA-D63A-40D3-9BE3-961DAC1D5417}"/>
            </a:ext>
          </a:extLst>
        </xdr:cNvPr>
        <xdr:cNvSpPr/>
      </xdr:nvSpPr>
      <xdr:spPr>
        <a:xfrm>
          <a:off x="6407150" y="1350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378ECD3-BA14-4835-A420-F17D25858363}"/>
            </a:ext>
          </a:extLst>
        </xdr:cNvPr>
        <xdr:cNvSpPr txBox="1"/>
      </xdr:nvSpPr>
      <xdr:spPr>
        <a:xfrm>
          <a:off x="95154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6BFB582-18E1-4F42-8044-D10C87EBF561}"/>
            </a:ext>
          </a:extLst>
        </xdr:cNvPr>
        <xdr:cNvSpPr txBox="1"/>
      </xdr:nvSpPr>
      <xdr:spPr>
        <a:xfrm>
          <a:off x="8748713"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58AB756-2081-4D2F-9BCD-EDC3AAF93D35}"/>
            </a:ext>
          </a:extLst>
        </xdr:cNvPr>
        <xdr:cNvSpPr txBox="1"/>
      </xdr:nvSpPr>
      <xdr:spPr>
        <a:xfrm>
          <a:off x="79311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CE5A0E1-A342-419F-A651-739C6851F6AC}"/>
            </a:ext>
          </a:extLst>
        </xdr:cNvPr>
        <xdr:cNvSpPr txBox="1"/>
      </xdr:nvSpPr>
      <xdr:spPr>
        <a:xfrm>
          <a:off x="7099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2459B41-7A42-43B8-8CDC-1720650A3FA1}"/>
            </a:ext>
          </a:extLst>
        </xdr:cNvPr>
        <xdr:cNvSpPr txBox="1"/>
      </xdr:nvSpPr>
      <xdr:spPr>
        <a:xfrm>
          <a:off x="628173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170942</xdr:rowOff>
    </xdr:from>
    <xdr:to>
      <xdr:col>55</xdr:col>
      <xdr:colOff>50800</xdr:colOff>
      <xdr:row>83</xdr:row>
      <xdr:rowOff>101092</xdr:rowOff>
    </xdr:to>
    <xdr:sp macro="" textlink="">
      <xdr:nvSpPr>
        <xdr:cNvPr id="358" name="楕円 357">
          <a:extLst>
            <a:ext uri="{FF2B5EF4-FFF2-40B4-BE49-F238E27FC236}">
              <a16:creationId xmlns:a16="http://schemas.microsoft.com/office/drawing/2014/main" id="{90EA7BAC-17BB-4423-9875-9D00538E1BAA}"/>
            </a:ext>
          </a:extLst>
        </xdr:cNvPr>
        <xdr:cNvSpPr/>
      </xdr:nvSpPr>
      <xdr:spPr>
        <a:xfrm>
          <a:off x="9655175" y="13448792"/>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22369</xdr:rowOff>
    </xdr:from>
    <xdr:ext cx="469744" cy="259045"/>
    <xdr:sp macro="" textlink="">
      <xdr:nvSpPr>
        <xdr:cNvPr id="359" name="【公営住宅】&#10;一人当たり面積該当値テキスト">
          <a:extLst>
            <a:ext uri="{FF2B5EF4-FFF2-40B4-BE49-F238E27FC236}">
              <a16:creationId xmlns:a16="http://schemas.microsoft.com/office/drawing/2014/main" id="{DCC963C1-143A-4EE7-A17E-ABD2664F4E1C}"/>
            </a:ext>
          </a:extLst>
        </xdr:cNvPr>
        <xdr:cNvSpPr txBox="1"/>
      </xdr:nvSpPr>
      <xdr:spPr>
        <a:xfrm>
          <a:off x="9729788" y="13309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167132</xdr:rowOff>
    </xdr:from>
    <xdr:to>
      <xdr:col>50</xdr:col>
      <xdr:colOff>165100</xdr:colOff>
      <xdr:row>83</xdr:row>
      <xdr:rowOff>97282</xdr:rowOff>
    </xdr:to>
    <xdr:sp macro="" textlink="">
      <xdr:nvSpPr>
        <xdr:cNvPr id="360" name="楕円 359">
          <a:extLst>
            <a:ext uri="{FF2B5EF4-FFF2-40B4-BE49-F238E27FC236}">
              <a16:creationId xmlns:a16="http://schemas.microsoft.com/office/drawing/2014/main" id="{34062F45-9E9B-404D-B445-296FA711B946}"/>
            </a:ext>
          </a:extLst>
        </xdr:cNvPr>
        <xdr:cNvSpPr/>
      </xdr:nvSpPr>
      <xdr:spPr>
        <a:xfrm>
          <a:off x="8874125" y="13449744"/>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46482</xdr:rowOff>
    </xdr:from>
    <xdr:to>
      <xdr:col>55</xdr:col>
      <xdr:colOff>0</xdr:colOff>
      <xdr:row>83</xdr:row>
      <xdr:rowOff>50292</xdr:rowOff>
    </xdr:to>
    <xdr:cxnSp macro="">
      <xdr:nvCxnSpPr>
        <xdr:cNvPr id="361" name="直線コネクタ 360">
          <a:extLst>
            <a:ext uri="{FF2B5EF4-FFF2-40B4-BE49-F238E27FC236}">
              <a16:creationId xmlns:a16="http://schemas.microsoft.com/office/drawing/2014/main" id="{8994EE8E-8294-4031-8218-FDF34F23EC43}"/>
            </a:ext>
          </a:extLst>
        </xdr:cNvPr>
        <xdr:cNvCxnSpPr/>
      </xdr:nvCxnSpPr>
      <xdr:spPr>
        <a:xfrm>
          <a:off x="8924925" y="13495782"/>
          <a:ext cx="766763"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169418</xdr:rowOff>
    </xdr:from>
    <xdr:to>
      <xdr:col>46</xdr:col>
      <xdr:colOff>38100</xdr:colOff>
      <xdr:row>83</xdr:row>
      <xdr:rowOff>99568</xdr:rowOff>
    </xdr:to>
    <xdr:sp macro="" textlink="">
      <xdr:nvSpPr>
        <xdr:cNvPr id="362" name="楕円 361">
          <a:extLst>
            <a:ext uri="{FF2B5EF4-FFF2-40B4-BE49-F238E27FC236}">
              <a16:creationId xmlns:a16="http://schemas.microsoft.com/office/drawing/2014/main" id="{28984D0E-D294-4DED-B8CB-21AD4810A810}"/>
            </a:ext>
          </a:extLst>
        </xdr:cNvPr>
        <xdr:cNvSpPr/>
      </xdr:nvSpPr>
      <xdr:spPr>
        <a:xfrm>
          <a:off x="8056563" y="13447268"/>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46482</xdr:rowOff>
    </xdr:from>
    <xdr:to>
      <xdr:col>50</xdr:col>
      <xdr:colOff>114300</xdr:colOff>
      <xdr:row>83</xdr:row>
      <xdr:rowOff>48768</xdr:rowOff>
    </xdr:to>
    <xdr:cxnSp macro="">
      <xdr:nvCxnSpPr>
        <xdr:cNvPr id="363" name="直線コネクタ 362">
          <a:extLst>
            <a:ext uri="{FF2B5EF4-FFF2-40B4-BE49-F238E27FC236}">
              <a16:creationId xmlns:a16="http://schemas.microsoft.com/office/drawing/2014/main" id="{D4938D76-4410-484B-846D-8DE27E7ACDC0}"/>
            </a:ext>
          </a:extLst>
        </xdr:cNvPr>
        <xdr:cNvCxnSpPr/>
      </xdr:nvCxnSpPr>
      <xdr:spPr>
        <a:xfrm flipV="1">
          <a:off x="8107363" y="13495782"/>
          <a:ext cx="817562"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167894</xdr:rowOff>
    </xdr:from>
    <xdr:to>
      <xdr:col>41</xdr:col>
      <xdr:colOff>101600</xdr:colOff>
      <xdr:row>83</xdr:row>
      <xdr:rowOff>98044</xdr:rowOff>
    </xdr:to>
    <xdr:sp macro="" textlink="">
      <xdr:nvSpPr>
        <xdr:cNvPr id="364" name="楕円 363">
          <a:extLst>
            <a:ext uri="{FF2B5EF4-FFF2-40B4-BE49-F238E27FC236}">
              <a16:creationId xmlns:a16="http://schemas.microsoft.com/office/drawing/2014/main" id="{42EA605D-83E8-40E2-A283-CF38A83CA1CD}"/>
            </a:ext>
          </a:extLst>
        </xdr:cNvPr>
        <xdr:cNvSpPr/>
      </xdr:nvSpPr>
      <xdr:spPr>
        <a:xfrm>
          <a:off x="7224713" y="13450506"/>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47244</xdr:rowOff>
    </xdr:from>
    <xdr:to>
      <xdr:col>45</xdr:col>
      <xdr:colOff>177800</xdr:colOff>
      <xdr:row>83</xdr:row>
      <xdr:rowOff>48768</xdr:rowOff>
    </xdr:to>
    <xdr:cxnSp macro="">
      <xdr:nvCxnSpPr>
        <xdr:cNvPr id="365" name="直線コネクタ 364">
          <a:extLst>
            <a:ext uri="{FF2B5EF4-FFF2-40B4-BE49-F238E27FC236}">
              <a16:creationId xmlns:a16="http://schemas.microsoft.com/office/drawing/2014/main" id="{75B99280-7306-402F-8B71-ADF72D0F60A1}"/>
            </a:ext>
          </a:extLst>
        </xdr:cNvPr>
        <xdr:cNvCxnSpPr/>
      </xdr:nvCxnSpPr>
      <xdr:spPr>
        <a:xfrm>
          <a:off x="7275513" y="13496544"/>
          <a:ext cx="83185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161798</xdr:rowOff>
    </xdr:from>
    <xdr:to>
      <xdr:col>36</xdr:col>
      <xdr:colOff>165100</xdr:colOff>
      <xdr:row>83</xdr:row>
      <xdr:rowOff>91948</xdr:rowOff>
    </xdr:to>
    <xdr:sp macro="" textlink="">
      <xdr:nvSpPr>
        <xdr:cNvPr id="366" name="楕円 365">
          <a:extLst>
            <a:ext uri="{FF2B5EF4-FFF2-40B4-BE49-F238E27FC236}">
              <a16:creationId xmlns:a16="http://schemas.microsoft.com/office/drawing/2014/main" id="{602EAF46-8B33-45D0-84D4-8D299A97C0B8}"/>
            </a:ext>
          </a:extLst>
        </xdr:cNvPr>
        <xdr:cNvSpPr/>
      </xdr:nvSpPr>
      <xdr:spPr>
        <a:xfrm>
          <a:off x="6407150" y="13449173"/>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41148</xdr:rowOff>
    </xdr:from>
    <xdr:to>
      <xdr:col>41</xdr:col>
      <xdr:colOff>50800</xdr:colOff>
      <xdr:row>83</xdr:row>
      <xdr:rowOff>47244</xdr:rowOff>
    </xdr:to>
    <xdr:cxnSp macro="">
      <xdr:nvCxnSpPr>
        <xdr:cNvPr id="367" name="直線コネクタ 366">
          <a:extLst>
            <a:ext uri="{FF2B5EF4-FFF2-40B4-BE49-F238E27FC236}">
              <a16:creationId xmlns:a16="http://schemas.microsoft.com/office/drawing/2014/main" id="{F174A301-3666-4B3B-A9AB-E5211CDBE807}"/>
            </a:ext>
          </a:extLst>
        </xdr:cNvPr>
        <xdr:cNvCxnSpPr/>
      </xdr:nvCxnSpPr>
      <xdr:spPr>
        <a:xfrm>
          <a:off x="6457950" y="13490448"/>
          <a:ext cx="817563"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151655</xdr:rowOff>
    </xdr:from>
    <xdr:ext cx="469744" cy="259045"/>
    <xdr:sp macro="" textlink="">
      <xdr:nvSpPr>
        <xdr:cNvPr id="368" name="n_1aveValue【公営住宅】&#10;一人当たり面積">
          <a:extLst>
            <a:ext uri="{FF2B5EF4-FFF2-40B4-BE49-F238E27FC236}">
              <a16:creationId xmlns:a16="http://schemas.microsoft.com/office/drawing/2014/main" id="{2EE3B29C-750B-4554-95EE-45BCF804ED54}"/>
            </a:ext>
          </a:extLst>
        </xdr:cNvPr>
        <xdr:cNvSpPr txBox="1"/>
      </xdr:nvSpPr>
      <xdr:spPr>
        <a:xfrm>
          <a:off x="8691640" y="13600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152416</xdr:rowOff>
    </xdr:from>
    <xdr:ext cx="469744" cy="259045"/>
    <xdr:sp macro="" textlink="">
      <xdr:nvSpPr>
        <xdr:cNvPr id="369" name="n_2aveValue【公営住宅】&#10;一人当たり面積">
          <a:extLst>
            <a:ext uri="{FF2B5EF4-FFF2-40B4-BE49-F238E27FC236}">
              <a16:creationId xmlns:a16="http://schemas.microsoft.com/office/drawing/2014/main" id="{974D2406-B3C1-47ED-9806-65EB83A9E43F}"/>
            </a:ext>
          </a:extLst>
        </xdr:cNvPr>
        <xdr:cNvSpPr txBox="1"/>
      </xdr:nvSpPr>
      <xdr:spPr>
        <a:xfrm>
          <a:off x="7886777" y="1360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155464</xdr:rowOff>
    </xdr:from>
    <xdr:ext cx="469744" cy="259045"/>
    <xdr:sp macro="" textlink="">
      <xdr:nvSpPr>
        <xdr:cNvPr id="370" name="n_3aveValue【公営住宅】&#10;一人当たり面積">
          <a:extLst>
            <a:ext uri="{FF2B5EF4-FFF2-40B4-BE49-F238E27FC236}">
              <a16:creationId xmlns:a16="http://schemas.microsoft.com/office/drawing/2014/main" id="{D8EED7C9-74BD-46DC-A18F-09AAB958FC6D}"/>
            </a:ext>
          </a:extLst>
        </xdr:cNvPr>
        <xdr:cNvSpPr txBox="1"/>
      </xdr:nvSpPr>
      <xdr:spPr>
        <a:xfrm>
          <a:off x="7054927" y="1360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152416</xdr:rowOff>
    </xdr:from>
    <xdr:ext cx="469744" cy="259045"/>
    <xdr:sp macro="" textlink="">
      <xdr:nvSpPr>
        <xdr:cNvPr id="371" name="n_4aveValue【公営住宅】&#10;一人当たり面積">
          <a:extLst>
            <a:ext uri="{FF2B5EF4-FFF2-40B4-BE49-F238E27FC236}">
              <a16:creationId xmlns:a16="http://schemas.microsoft.com/office/drawing/2014/main" id="{1B4AB4FC-21FC-4DF6-955E-3877A6D5FD27}"/>
            </a:ext>
          </a:extLst>
        </xdr:cNvPr>
        <xdr:cNvSpPr txBox="1"/>
      </xdr:nvSpPr>
      <xdr:spPr>
        <a:xfrm>
          <a:off x="6237365" y="1360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113809</xdr:rowOff>
    </xdr:from>
    <xdr:ext cx="469744" cy="259045"/>
    <xdr:sp macro="" textlink="">
      <xdr:nvSpPr>
        <xdr:cNvPr id="372" name="n_1mainValue【公営住宅】&#10;一人当たり面積">
          <a:extLst>
            <a:ext uri="{FF2B5EF4-FFF2-40B4-BE49-F238E27FC236}">
              <a16:creationId xmlns:a16="http://schemas.microsoft.com/office/drawing/2014/main" id="{301A54D8-5056-4881-B36F-7FCCB53F5FE3}"/>
            </a:ext>
          </a:extLst>
        </xdr:cNvPr>
        <xdr:cNvSpPr txBox="1"/>
      </xdr:nvSpPr>
      <xdr:spPr>
        <a:xfrm>
          <a:off x="8691640" y="1323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116095</xdr:rowOff>
    </xdr:from>
    <xdr:ext cx="469744" cy="259045"/>
    <xdr:sp macro="" textlink="">
      <xdr:nvSpPr>
        <xdr:cNvPr id="373" name="n_2mainValue【公営住宅】&#10;一人当たり面積">
          <a:extLst>
            <a:ext uri="{FF2B5EF4-FFF2-40B4-BE49-F238E27FC236}">
              <a16:creationId xmlns:a16="http://schemas.microsoft.com/office/drawing/2014/main" id="{7A9363C5-4C8E-425B-8ECD-AC9973EF638E}"/>
            </a:ext>
          </a:extLst>
        </xdr:cNvPr>
        <xdr:cNvSpPr txBox="1"/>
      </xdr:nvSpPr>
      <xdr:spPr>
        <a:xfrm>
          <a:off x="7886777" y="1324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114571</xdr:rowOff>
    </xdr:from>
    <xdr:ext cx="469744" cy="259045"/>
    <xdr:sp macro="" textlink="">
      <xdr:nvSpPr>
        <xdr:cNvPr id="374" name="n_3mainValue【公営住宅】&#10;一人当たり面積">
          <a:extLst>
            <a:ext uri="{FF2B5EF4-FFF2-40B4-BE49-F238E27FC236}">
              <a16:creationId xmlns:a16="http://schemas.microsoft.com/office/drawing/2014/main" id="{6C9E8550-08FC-427C-8637-CB1B82BDEC8D}"/>
            </a:ext>
          </a:extLst>
        </xdr:cNvPr>
        <xdr:cNvSpPr txBox="1"/>
      </xdr:nvSpPr>
      <xdr:spPr>
        <a:xfrm>
          <a:off x="7054927" y="1324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108475</xdr:rowOff>
    </xdr:from>
    <xdr:ext cx="469744" cy="259045"/>
    <xdr:sp macro="" textlink="">
      <xdr:nvSpPr>
        <xdr:cNvPr id="375" name="n_4mainValue【公営住宅】&#10;一人当たり面積">
          <a:extLst>
            <a:ext uri="{FF2B5EF4-FFF2-40B4-BE49-F238E27FC236}">
              <a16:creationId xmlns:a16="http://schemas.microsoft.com/office/drawing/2014/main" id="{B2D30823-D512-4F98-98E3-BB96497D4157}"/>
            </a:ext>
          </a:extLst>
        </xdr:cNvPr>
        <xdr:cNvSpPr txBox="1"/>
      </xdr:nvSpPr>
      <xdr:spPr>
        <a:xfrm>
          <a:off x="6237365" y="13233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B4F76818-0600-4916-AB00-5C1F1EF1D646}"/>
            </a:ext>
          </a:extLst>
        </xdr:cNvPr>
        <xdr:cNvSpPr/>
      </xdr:nvSpPr>
      <xdr:spPr>
        <a:xfrm>
          <a:off x="704850" y="14763750"/>
          <a:ext cx="43815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49389029-779F-4E8B-AE7A-4CED762B80CF}"/>
            </a:ext>
          </a:extLst>
        </xdr:cNvPr>
        <xdr:cNvSpPr/>
      </xdr:nvSpPr>
      <xdr:spPr>
        <a:xfrm>
          <a:off x="83185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D292960-6827-4CD8-AA70-C62F0D2E1397}"/>
            </a:ext>
          </a:extLst>
        </xdr:cNvPr>
        <xdr:cNvSpPr/>
      </xdr:nvSpPr>
      <xdr:spPr>
        <a:xfrm>
          <a:off x="83185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B2B9EA7-2C0D-4BB6-A417-0343486D340E}"/>
            </a:ext>
          </a:extLst>
        </xdr:cNvPr>
        <xdr:cNvSpPr/>
      </xdr:nvSpPr>
      <xdr:spPr>
        <a:xfrm>
          <a:off x="176212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506C025B-9751-4B47-AF2E-16B24A1AE1D7}"/>
            </a:ext>
          </a:extLst>
        </xdr:cNvPr>
        <xdr:cNvSpPr/>
      </xdr:nvSpPr>
      <xdr:spPr>
        <a:xfrm>
          <a:off x="176212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B1CE4A02-39A5-45E9-B0CB-56D00FCD15B3}"/>
            </a:ext>
          </a:extLst>
        </xdr:cNvPr>
        <xdr:cNvSpPr/>
      </xdr:nvSpPr>
      <xdr:spPr>
        <a:xfrm>
          <a:off x="281940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E6CADECE-50F7-426C-B36A-C948210D2A2D}"/>
            </a:ext>
          </a:extLst>
        </xdr:cNvPr>
        <xdr:cNvSpPr/>
      </xdr:nvSpPr>
      <xdr:spPr>
        <a:xfrm>
          <a:off x="281940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D527189D-6509-4168-8080-BC2FAA70C244}"/>
            </a:ext>
          </a:extLst>
        </xdr:cNvPr>
        <xdr:cNvSpPr/>
      </xdr:nvSpPr>
      <xdr:spPr>
        <a:xfrm>
          <a:off x="704850" y="15906750"/>
          <a:ext cx="43815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F2F97A60-81E9-48C5-AD72-11050B8FA8E6}"/>
            </a:ext>
          </a:extLst>
        </xdr:cNvPr>
        <xdr:cNvSpPr txBox="1"/>
      </xdr:nvSpPr>
      <xdr:spPr>
        <a:xfrm>
          <a:off x="681038"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84470483-A09E-4109-A0F4-E9E48AD15F1F}"/>
            </a:ext>
          </a:extLst>
        </xdr:cNvPr>
        <xdr:cNvCxnSpPr/>
      </xdr:nvCxnSpPr>
      <xdr:spPr>
        <a:xfrm>
          <a:off x="704850" y="18192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A388A9F9-1EDD-4F1C-853F-D653D8490441}"/>
            </a:ext>
          </a:extLst>
        </xdr:cNvPr>
        <xdr:cNvSpPr txBox="1"/>
      </xdr:nvSpPr>
      <xdr:spPr>
        <a:xfrm>
          <a:off x="280534"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EC862C05-96A0-4FF9-9AD3-6DDE66D48A38}"/>
            </a:ext>
          </a:extLst>
        </xdr:cNvPr>
        <xdr:cNvCxnSpPr/>
      </xdr:nvCxnSpPr>
      <xdr:spPr>
        <a:xfrm>
          <a:off x="704850" y="17866179"/>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176B4917-6607-47F6-BFDB-773E7270FBE1}"/>
            </a:ext>
          </a:extLst>
        </xdr:cNvPr>
        <xdr:cNvSpPr txBox="1"/>
      </xdr:nvSpPr>
      <xdr:spPr>
        <a:xfrm>
          <a:off x="280534" y="177239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41DB15D8-A134-4C55-9770-9EB05F2D0D47}"/>
            </a:ext>
          </a:extLst>
        </xdr:cNvPr>
        <xdr:cNvCxnSpPr/>
      </xdr:nvCxnSpPr>
      <xdr:spPr>
        <a:xfrm>
          <a:off x="704850" y="17539607"/>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CDA6277C-89FE-4DA4-863F-9DF70A0E437E}"/>
            </a:ext>
          </a:extLst>
        </xdr:cNvPr>
        <xdr:cNvSpPr txBox="1"/>
      </xdr:nvSpPr>
      <xdr:spPr>
        <a:xfrm>
          <a:off x="344654" y="173973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93AF4202-7355-4589-9C86-1ABA35E395E1}"/>
            </a:ext>
          </a:extLst>
        </xdr:cNvPr>
        <xdr:cNvCxnSpPr/>
      </xdr:nvCxnSpPr>
      <xdr:spPr>
        <a:xfrm>
          <a:off x="704850" y="17213036"/>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E93F105-E46C-42C2-8C43-B04CC6F21D0A}"/>
            </a:ext>
          </a:extLst>
        </xdr:cNvPr>
        <xdr:cNvSpPr txBox="1"/>
      </xdr:nvSpPr>
      <xdr:spPr>
        <a:xfrm>
          <a:off x="344654"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1F857A14-88EB-411D-B639-FAAD6F1F1AC7}"/>
            </a:ext>
          </a:extLst>
        </xdr:cNvPr>
        <xdr:cNvCxnSpPr/>
      </xdr:nvCxnSpPr>
      <xdr:spPr>
        <a:xfrm>
          <a:off x="704850" y="16886464"/>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71CDCF28-D175-4F5B-B9AB-2F895731C454}"/>
            </a:ext>
          </a:extLst>
        </xdr:cNvPr>
        <xdr:cNvSpPr txBox="1"/>
      </xdr:nvSpPr>
      <xdr:spPr>
        <a:xfrm>
          <a:off x="344654"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E220EBC6-2721-4303-A15F-7A004346EDB0}"/>
            </a:ext>
          </a:extLst>
        </xdr:cNvPr>
        <xdr:cNvCxnSpPr/>
      </xdr:nvCxnSpPr>
      <xdr:spPr>
        <a:xfrm>
          <a:off x="704850" y="1655989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F533C6EA-B817-477C-B4E1-8495DCD12134}"/>
            </a:ext>
          </a:extLst>
        </xdr:cNvPr>
        <xdr:cNvSpPr txBox="1"/>
      </xdr:nvSpPr>
      <xdr:spPr>
        <a:xfrm>
          <a:off x="344654" y="16417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914E27F5-2ACD-44AD-B2D6-3D8F9B779290}"/>
            </a:ext>
          </a:extLst>
        </xdr:cNvPr>
        <xdr:cNvCxnSpPr/>
      </xdr:nvCxnSpPr>
      <xdr:spPr>
        <a:xfrm>
          <a:off x="704850" y="16233321"/>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98D99E7C-0F60-40E5-A61E-102C6B5BC37C}"/>
            </a:ext>
          </a:extLst>
        </xdr:cNvPr>
        <xdr:cNvSpPr txBox="1"/>
      </xdr:nvSpPr>
      <xdr:spPr>
        <a:xfrm>
          <a:off x="394486" y="16091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B44257BD-E43E-46AE-A078-CFF09A7C62BF}"/>
            </a:ext>
          </a:extLst>
        </xdr:cNvPr>
        <xdr:cNvCxnSpPr/>
      </xdr:nvCxnSpPr>
      <xdr:spPr>
        <a:xfrm>
          <a:off x="704850" y="15906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6FB478C1-016C-4ED0-B7B9-F4386D58E837}"/>
            </a:ext>
          </a:extLst>
        </xdr:cNvPr>
        <xdr:cNvSpPr/>
      </xdr:nvSpPr>
      <xdr:spPr>
        <a:xfrm>
          <a:off x="704850" y="15906750"/>
          <a:ext cx="43815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108</xdr:row>
      <xdr:rowOff>115388</xdr:rowOff>
    </xdr:to>
    <xdr:cxnSp macro="">
      <xdr:nvCxnSpPr>
        <xdr:cNvPr id="401" name="直線コネクタ 400">
          <a:extLst>
            <a:ext uri="{FF2B5EF4-FFF2-40B4-BE49-F238E27FC236}">
              <a16:creationId xmlns:a16="http://schemas.microsoft.com/office/drawing/2014/main" id="{49A89EB9-0D39-4DC0-8997-1D7FFD775807}"/>
            </a:ext>
          </a:extLst>
        </xdr:cNvPr>
        <xdr:cNvCxnSpPr/>
      </xdr:nvCxnSpPr>
      <xdr:spPr>
        <a:xfrm flipV="1">
          <a:off x="4291965" y="16334558"/>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119215</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A5C5E8DC-3D51-47B1-A38A-EA0B3C9F2AE1}"/>
            </a:ext>
          </a:extLst>
        </xdr:cNvPr>
        <xdr:cNvSpPr txBox="1"/>
      </xdr:nvSpPr>
      <xdr:spPr>
        <a:xfrm>
          <a:off x="4330700" y="17778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115388</xdr:rowOff>
    </xdr:from>
    <xdr:to>
      <xdr:col>24</xdr:col>
      <xdr:colOff>152400</xdr:colOff>
      <xdr:row>108</xdr:row>
      <xdr:rowOff>115388</xdr:rowOff>
    </xdr:to>
    <xdr:cxnSp macro="">
      <xdr:nvCxnSpPr>
        <xdr:cNvPr id="403" name="直線コネクタ 402">
          <a:extLst>
            <a:ext uri="{FF2B5EF4-FFF2-40B4-BE49-F238E27FC236}">
              <a16:creationId xmlns:a16="http://schemas.microsoft.com/office/drawing/2014/main" id="{404B1D6B-0D41-424A-A5D7-8F97CBB5B695}"/>
            </a:ext>
          </a:extLst>
        </xdr:cNvPr>
        <xdr:cNvCxnSpPr/>
      </xdr:nvCxnSpPr>
      <xdr:spPr>
        <a:xfrm>
          <a:off x="4217988" y="17774738"/>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3B5D07AB-D4CD-440D-A1F0-D3077B696170}"/>
            </a:ext>
          </a:extLst>
        </xdr:cNvPr>
        <xdr:cNvSpPr txBox="1"/>
      </xdr:nvSpPr>
      <xdr:spPr>
        <a:xfrm>
          <a:off x="4330700" y="161097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5" name="直線コネクタ 404">
          <a:extLst>
            <a:ext uri="{FF2B5EF4-FFF2-40B4-BE49-F238E27FC236}">
              <a16:creationId xmlns:a16="http://schemas.microsoft.com/office/drawing/2014/main" id="{6E469275-FD76-4561-AFAE-7F18F0086286}"/>
            </a:ext>
          </a:extLst>
        </xdr:cNvPr>
        <xdr:cNvCxnSpPr/>
      </xdr:nvCxnSpPr>
      <xdr:spPr>
        <a:xfrm>
          <a:off x="4217988" y="16334558"/>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16890</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0A2283FC-CD81-40DD-BBAF-2CD7E8D7AE91}"/>
            </a:ext>
          </a:extLst>
        </xdr:cNvPr>
        <xdr:cNvSpPr txBox="1"/>
      </xdr:nvSpPr>
      <xdr:spPr>
        <a:xfrm>
          <a:off x="4330700" y="173333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38463</xdr:rowOff>
    </xdr:from>
    <xdr:to>
      <xdr:col>24</xdr:col>
      <xdr:colOff>114300</xdr:colOff>
      <xdr:row>106</xdr:row>
      <xdr:rowOff>140063</xdr:rowOff>
    </xdr:to>
    <xdr:sp macro="" textlink="">
      <xdr:nvSpPr>
        <xdr:cNvPr id="407" name="フローチャート: 判断 406">
          <a:extLst>
            <a:ext uri="{FF2B5EF4-FFF2-40B4-BE49-F238E27FC236}">
              <a16:creationId xmlns:a16="http://schemas.microsoft.com/office/drawing/2014/main" id="{EE0B776B-B64D-42AE-B80A-F8056979F25B}"/>
            </a:ext>
          </a:extLst>
        </xdr:cNvPr>
        <xdr:cNvSpPr/>
      </xdr:nvSpPr>
      <xdr:spPr>
        <a:xfrm>
          <a:off x="4241800" y="17354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30299</xdr:rowOff>
    </xdr:from>
    <xdr:to>
      <xdr:col>20</xdr:col>
      <xdr:colOff>38100</xdr:colOff>
      <xdr:row>106</xdr:row>
      <xdr:rowOff>131899</xdr:rowOff>
    </xdr:to>
    <xdr:sp macro="" textlink="">
      <xdr:nvSpPr>
        <xdr:cNvPr id="408" name="フローチャート: 判断 407">
          <a:extLst>
            <a:ext uri="{FF2B5EF4-FFF2-40B4-BE49-F238E27FC236}">
              <a16:creationId xmlns:a16="http://schemas.microsoft.com/office/drawing/2014/main" id="{2C49FF18-BC07-4D74-A3B6-73B43AEF2753}"/>
            </a:ext>
          </a:extLst>
        </xdr:cNvPr>
        <xdr:cNvSpPr/>
      </xdr:nvSpPr>
      <xdr:spPr>
        <a:xfrm>
          <a:off x="3475038" y="17346749"/>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36830</xdr:rowOff>
    </xdr:from>
    <xdr:to>
      <xdr:col>15</xdr:col>
      <xdr:colOff>101600</xdr:colOff>
      <xdr:row>106</xdr:row>
      <xdr:rowOff>138430</xdr:rowOff>
    </xdr:to>
    <xdr:sp macro="" textlink="">
      <xdr:nvSpPr>
        <xdr:cNvPr id="409" name="フローチャート: 判断 408">
          <a:extLst>
            <a:ext uri="{FF2B5EF4-FFF2-40B4-BE49-F238E27FC236}">
              <a16:creationId xmlns:a16="http://schemas.microsoft.com/office/drawing/2014/main" id="{6E51DF9B-4ECE-4CE0-A18C-6A6DA4F83C8F}"/>
            </a:ext>
          </a:extLst>
        </xdr:cNvPr>
        <xdr:cNvSpPr/>
      </xdr:nvSpPr>
      <xdr:spPr>
        <a:xfrm>
          <a:off x="2643188" y="1735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18869</xdr:rowOff>
    </xdr:from>
    <xdr:to>
      <xdr:col>10</xdr:col>
      <xdr:colOff>165100</xdr:colOff>
      <xdr:row>106</xdr:row>
      <xdr:rowOff>120469</xdr:rowOff>
    </xdr:to>
    <xdr:sp macro="" textlink="">
      <xdr:nvSpPr>
        <xdr:cNvPr id="410" name="フローチャート: 判断 409">
          <a:extLst>
            <a:ext uri="{FF2B5EF4-FFF2-40B4-BE49-F238E27FC236}">
              <a16:creationId xmlns:a16="http://schemas.microsoft.com/office/drawing/2014/main" id="{E3F5175E-71A3-4846-AC51-FD3843404F18}"/>
            </a:ext>
          </a:extLst>
        </xdr:cNvPr>
        <xdr:cNvSpPr/>
      </xdr:nvSpPr>
      <xdr:spPr>
        <a:xfrm>
          <a:off x="1825625" y="1733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170724</xdr:rowOff>
    </xdr:from>
    <xdr:to>
      <xdr:col>6</xdr:col>
      <xdr:colOff>38100</xdr:colOff>
      <xdr:row>106</xdr:row>
      <xdr:rowOff>100874</xdr:rowOff>
    </xdr:to>
    <xdr:sp macro="" textlink="">
      <xdr:nvSpPr>
        <xdr:cNvPr id="411" name="フローチャート: 判断 410">
          <a:extLst>
            <a:ext uri="{FF2B5EF4-FFF2-40B4-BE49-F238E27FC236}">
              <a16:creationId xmlns:a16="http://schemas.microsoft.com/office/drawing/2014/main" id="{FF0525B1-E24E-4D09-81E5-C47AC8A012CD}"/>
            </a:ext>
          </a:extLst>
        </xdr:cNvPr>
        <xdr:cNvSpPr/>
      </xdr:nvSpPr>
      <xdr:spPr>
        <a:xfrm>
          <a:off x="1008063" y="17315724"/>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4ECE3243-D45D-404F-B103-9B57624A34CE}"/>
            </a:ext>
          </a:extLst>
        </xdr:cNvPr>
        <xdr:cNvSpPr txBox="1"/>
      </xdr:nvSpPr>
      <xdr:spPr>
        <a:xfrm>
          <a:off x="4116388"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9518E882-BA38-4E7D-9009-9F891C1A0D42}"/>
            </a:ext>
          </a:extLst>
        </xdr:cNvPr>
        <xdr:cNvSpPr txBox="1"/>
      </xdr:nvSpPr>
      <xdr:spPr>
        <a:xfrm>
          <a:off x="3349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43109B7-AEA4-4AD9-9CBD-99D0AB6E0B24}"/>
            </a:ext>
          </a:extLst>
        </xdr:cNvPr>
        <xdr:cNvSpPr txBox="1"/>
      </xdr:nvSpPr>
      <xdr:spPr>
        <a:xfrm>
          <a:off x="251777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EECADD42-F7D2-451C-B553-52B808424C12}"/>
            </a:ext>
          </a:extLst>
        </xdr:cNvPr>
        <xdr:cNvSpPr txBox="1"/>
      </xdr:nvSpPr>
      <xdr:spPr>
        <a:xfrm>
          <a:off x="1700213"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535D0CF-FBF8-43D2-B37A-7C095F5CA982}"/>
            </a:ext>
          </a:extLst>
        </xdr:cNvPr>
        <xdr:cNvSpPr txBox="1"/>
      </xdr:nvSpPr>
      <xdr:spPr>
        <a:xfrm>
          <a:off x="882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907</xdr:rowOff>
    </xdr:from>
    <xdr:to>
      <xdr:col>24</xdr:col>
      <xdr:colOff>114300</xdr:colOff>
      <xdr:row>104</xdr:row>
      <xdr:rowOff>102507</xdr:rowOff>
    </xdr:to>
    <xdr:sp macro="" textlink="">
      <xdr:nvSpPr>
        <xdr:cNvPr id="417" name="楕円 416">
          <a:extLst>
            <a:ext uri="{FF2B5EF4-FFF2-40B4-BE49-F238E27FC236}">
              <a16:creationId xmlns:a16="http://schemas.microsoft.com/office/drawing/2014/main" id="{0820D6C6-4AFC-4E03-B27F-93AEFC6CFA50}"/>
            </a:ext>
          </a:extLst>
        </xdr:cNvPr>
        <xdr:cNvSpPr/>
      </xdr:nvSpPr>
      <xdr:spPr>
        <a:xfrm>
          <a:off x="4241800" y="1697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23784</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DC6FE587-D1C3-45F2-AB0C-A510AF0B5450}"/>
            </a:ext>
          </a:extLst>
        </xdr:cNvPr>
        <xdr:cNvSpPr txBox="1"/>
      </xdr:nvSpPr>
      <xdr:spPr>
        <a:xfrm>
          <a:off x="4330700" y="1682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10705</xdr:rowOff>
    </xdr:from>
    <xdr:to>
      <xdr:col>20</xdr:col>
      <xdr:colOff>38100</xdr:colOff>
      <xdr:row>104</xdr:row>
      <xdr:rowOff>112305</xdr:rowOff>
    </xdr:to>
    <xdr:sp macro="" textlink="">
      <xdr:nvSpPr>
        <xdr:cNvPr id="419" name="楕円 418">
          <a:extLst>
            <a:ext uri="{FF2B5EF4-FFF2-40B4-BE49-F238E27FC236}">
              <a16:creationId xmlns:a16="http://schemas.microsoft.com/office/drawing/2014/main" id="{C8034E87-14F7-40E8-B765-6F5F989B1BA3}"/>
            </a:ext>
          </a:extLst>
        </xdr:cNvPr>
        <xdr:cNvSpPr/>
      </xdr:nvSpPr>
      <xdr:spPr>
        <a:xfrm>
          <a:off x="3475038" y="16984255"/>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51707</xdr:rowOff>
    </xdr:from>
    <xdr:to>
      <xdr:col>24</xdr:col>
      <xdr:colOff>63500</xdr:colOff>
      <xdr:row>104</xdr:row>
      <xdr:rowOff>61505</xdr:rowOff>
    </xdr:to>
    <xdr:cxnSp macro="">
      <xdr:nvCxnSpPr>
        <xdr:cNvPr id="420" name="直線コネクタ 419">
          <a:extLst>
            <a:ext uri="{FF2B5EF4-FFF2-40B4-BE49-F238E27FC236}">
              <a16:creationId xmlns:a16="http://schemas.microsoft.com/office/drawing/2014/main" id="{67E15DB8-81F0-464E-9570-5720165B0A9C}"/>
            </a:ext>
          </a:extLst>
        </xdr:cNvPr>
        <xdr:cNvCxnSpPr/>
      </xdr:nvCxnSpPr>
      <xdr:spPr>
        <a:xfrm flipV="1">
          <a:off x="3525838" y="17025257"/>
          <a:ext cx="766762"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154395</xdr:rowOff>
    </xdr:from>
    <xdr:to>
      <xdr:col>15</xdr:col>
      <xdr:colOff>101600</xdr:colOff>
      <xdr:row>104</xdr:row>
      <xdr:rowOff>84545</xdr:rowOff>
    </xdr:to>
    <xdr:sp macro="" textlink="">
      <xdr:nvSpPr>
        <xdr:cNvPr id="421" name="楕円 420">
          <a:extLst>
            <a:ext uri="{FF2B5EF4-FFF2-40B4-BE49-F238E27FC236}">
              <a16:creationId xmlns:a16="http://schemas.microsoft.com/office/drawing/2014/main" id="{951EA550-1213-42DF-97BE-344D494F3BD2}"/>
            </a:ext>
          </a:extLst>
        </xdr:cNvPr>
        <xdr:cNvSpPr/>
      </xdr:nvSpPr>
      <xdr:spPr>
        <a:xfrm>
          <a:off x="2643188" y="169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33745</xdr:rowOff>
    </xdr:from>
    <xdr:to>
      <xdr:col>19</xdr:col>
      <xdr:colOff>177800</xdr:colOff>
      <xdr:row>104</xdr:row>
      <xdr:rowOff>61505</xdr:rowOff>
    </xdr:to>
    <xdr:cxnSp macro="">
      <xdr:nvCxnSpPr>
        <xdr:cNvPr id="422" name="直線コネクタ 421">
          <a:extLst>
            <a:ext uri="{FF2B5EF4-FFF2-40B4-BE49-F238E27FC236}">
              <a16:creationId xmlns:a16="http://schemas.microsoft.com/office/drawing/2014/main" id="{A62352C7-65D8-44BB-A024-9FE5F8DDCCBC}"/>
            </a:ext>
          </a:extLst>
        </xdr:cNvPr>
        <xdr:cNvCxnSpPr/>
      </xdr:nvCxnSpPr>
      <xdr:spPr>
        <a:xfrm>
          <a:off x="2693988" y="17007295"/>
          <a:ext cx="83185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129902</xdr:rowOff>
    </xdr:from>
    <xdr:to>
      <xdr:col>10</xdr:col>
      <xdr:colOff>165100</xdr:colOff>
      <xdr:row>104</xdr:row>
      <xdr:rowOff>60052</xdr:rowOff>
    </xdr:to>
    <xdr:sp macro="" textlink="">
      <xdr:nvSpPr>
        <xdr:cNvPr id="423" name="楕円 422">
          <a:extLst>
            <a:ext uri="{FF2B5EF4-FFF2-40B4-BE49-F238E27FC236}">
              <a16:creationId xmlns:a16="http://schemas.microsoft.com/office/drawing/2014/main" id="{D0400C5C-3140-4CA2-9B32-03DEE815C1F7}"/>
            </a:ext>
          </a:extLst>
        </xdr:cNvPr>
        <xdr:cNvSpPr/>
      </xdr:nvSpPr>
      <xdr:spPr>
        <a:xfrm>
          <a:off x="1825625" y="1693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9252</xdr:rowOff>
    </xdr:from>
    <xdr:to>
      <xdr:col>15</xdr:col>
      <xdr:colOff>50800</xdr:colOff>
      <xdr:row>104</xdr:row>
      <xdr:rowOff>33745</xdr:rowOff>
    </xdr:to>
    <xdr:cxnSp macro="">
      <xdr:nvCxnSpPr>
        <xdr:cNvPr id="424" name="直線コネクタ 423">
          <a:extLst>
            <a:ext uri="{FF2B5EF4-FFF2-40B4-BE49-F238E27FC236}">
              <a16:creationId xmlns:a16="http://schemas.microsoft.com/office/drawing/2014/main" id="{F9B7CBD0-0E04-46D9-A74B-4C129E160CEC}"/>
            </a:ext>
          </a:extLst>
        </xdr:cNvPr>
        <xdr:cNvCxnSpPr/>
      </xdr:nvCxnSpPr>
      <xdr:spPr>
        <a:xfrm>
          <a:off x="1876425" y="16982802"/>
          <a:ext cx="817563"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115207</xdr:rowOff>
    </xdr:from>
    <xdr:to>
      <xdr:col>6</xdr:col>
      <xdr:colOff>38100</xdr:colOff>
      <xdr:row>104</xdr:row>
      <xdr:rowOff>45357</xdr:rowOff>
    </xdr:to>
    <xdr:sp macro="" textlink="">
      <xdr:nvSpPr>
        <xdr:cNvPr id="425" name="楕円 424">
          <a:extLst>
            <a:ext uri="{FF2B5EF4-FFF2-40B4-BE49-F238E27FC236}">
              <a16:creationId xmlns:a16="http://schemas.microsoft.com/office/drawing/2014/main" id="{451D908D-3299-4449-BACA-A59974DBF1AF}"/>
            </a:ext>
          </a:extLst>
        </xdr:cNvPr>
        <xdr:cNvSpPr/>
      </xdr:nvSpPr>
      <xdr:spPr>
        <a:xfrm>
          <a:off x="1008063" y="16917307"/>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166007</xdr:rowOff>
    </xdr:from>
    <xdr:to>
      <xdr:col>10</xdr:col>
      <xdr:colOff>114300</xdr:colOff>
      <xdr:row>104</xdr:row>
      <xdr:rowOff>9252</xdr:rowOff>
    </xdr:to>
    <xdr:cxnSp macro="">
      <xdr:nvCxnSpPr>
        <xdr:cNvPr id="426" name="直線コネクタ 425">
          <a:extLst>
            <a:ext uri="{FF2B5EF4-FFF2-40B4-BE49-F238E27FC236}">
              <a16:creationId xmlns:a16="http://schemas.microsoft.com/office/drawing/2014/main" id="{081F7AD4-C323-4CD7-8CD7-643C172B4669}"/>
            </a:ext>
          </a:extLst>
        </xdr:cNvPr>
        <xdr:cNvCxnSpPr/>
      </xdr:nvCxnSpPr>
      <xdr:spPr>
        <a:xfrm>
          <a:off x="1058863" y="16968107"/>
          <a:ext cx="817562"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123026</xdr:rowOff>
    </xdr:from>
    <xdr:ext cx="405111" cy="259045"/>
    <xdr:sp macro="" textlink="">
      <xdr:nvSpPr>
        <xdr:cNvPr id="427" name="n_1aveValue【港湾・漁港】&#10;有形固定資産減価償却率">
          <a:extLst>
            <a:ext uri="{FF2B5EF4-FFF2-40B4-BE49-F238E27FC236}">
              <a16:creationId xmlns:a16="http://schemas.microsoft.com/office/drawing/2014/main" id="{C8E3EF5A-05C5-4531-9807-9EC6BED6F0F3}"/>
            </a:ext>
          </a:extLst>
        </xdr:cNvPr>
        <xdr:cNvSpPr txBox="1"/>
      </xdr:nvSpPr>
      <xdr:spPr>
        <a:xfrm>
          <a:off x="3324869" y="17439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129557</xdr:rowOff>
    </xdr:from>
    <xdr:ext cx="405111" cy="259045"/>
    <xdr:sp macro="" textlink="">
      <xdr:nvSpPr>
        <xdr:cNvPr id="428" name="n_2aveValue【港湾・漁港】&#10;有形固定資産減価償却率">
          <a:extLst>
            <a:ext uri="{FF2B5EF4-FFF2-40B4-BE49-F238E27FC236}">
              <a16:creationId xmlns:a16="http://schemas.microsoft.com/office/drawing/2014/main" id="{1EBEE246-B595-4FFC-A7DA-A74E8A2CE466}"/>
            </a:ext>
          </a:extLst>
        </xdr:cNvPr>
        <xdr:cNvSpPr txBox="1"/>
      </xdr:nvSpPr>
      <xdr:spPr>
        <a:xfrm>
          <a:off x="2505719" y="17446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111596</xdr:rowOff>
    </xdr:from>
    <xdr:ext cx="405111" cy="259045"/>
    <xdr:sp macro="" textlink="">
      <xdr:nvSpPr>
        <xdr:cNvPr id="429" name="n_3aveValue【港湾・漁港】&#10;有形固定資産減価償却率">
          <a:extLst>
            <a:ext uri="{FF2B5EF4-FFF2-40B4-BE49-F238E27FC236}">
              <a16:creationId xmlns:a16="http://schemas.microsoft.com/office/drawing/2014/main" id="{BA741852-74C2-405A-A33E-D9C27C1FE265}"/>
            </a:ext>
          </a:extLst>
        </xdr:cNvPr>
        <xdr:cNvSpPr txBox="1"/>
      </xdr:nvSpPr>
      <xdr:spPr>
        <a:xfrm>
          <a:off x="1688157" y="17428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92001</xdr:rowOff>
    </xdr:from>
    <xdr:ext cx="405111" cy="259045"/>
    <xdr:sp macro="" textlink="">
      <xdr:nvSpPr>
        <xdr:cNvPr id="430" name="n_4aveValue【港湾・漁港】&#10;有形固定資産減価償却率">
          <a:extLst>
            <a:ext uri="{FF2B5EF4-FFF2-40B4-BE49-F238E27FC236}">
              <a16:creationId xmlns:a16="http://schemas.microsoft.com/office/drawing/2014/main" id="{9A31D32D-5122-40E3-9486-4FC3E6147ABF}"/>
            </a:ext>
          </a:extLst>
        </xdr:cNvPr>
        <xdr:cNvSpPr txBox="1"/>
      </xdr:nvSpPr>
      <xdr:spPr>
        <a:xfrm>
          <a:off x="870594" y="17408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128832</xdr:rowOff>
    </xdr:from>
    <xdr:ext cx="405111" cy="259045"/>
    <xdr:sp macro="" textlink="">
      <xdr:nvSpPr>
        <xdr:cNvPr id="431" name="n_1mainValue【港湾・漁港】&#10;有形固定資産減価償却率">
          <a:extLst>
            <a:ext uri="{FF2B5EF4-FFF2-40B4-BE49-F238E27FC236}">
              <a16:creationId xmlns:a16="http://schemas.microsoft.com/office/drawing/2014/main" id="{5AF6CB0B-481D-48CF-A387-93F412D91303}"/>
            </a:ext>
          </a:extLst>
        </xdr:cNvPr>
        <xdr:cNvSpPr txBox="1"/>
      </xdr:nvSpPr>
      <xdr:spPr>
        <a:xfrm>
          <a:off x="3324869" y="1675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101072</xdr:rowOff>
    </xdr:from>
    <xdr:ext cx="405111" cy="259045"/>
    <xdr:sp macro="" textlink="">
      <xdr:nvSpPr>
        <xdr:cNvPr id="432" name="n_2mainValue【港湾・漁港】&#10;有形固定資産減価償却率">
          <a:extLst>
            <a:ext uri="{FF2B5EF4-FFF2-40B4-BE49-F238E27FC236}">
              <a16:creationId xmlns:a16="http://schemas.microsoft.com/office/drawing/2014/main" id="{9E9278C6-B7A6-401D-AFB2-B03397B03F00}"/>
            </a:ext>
          </a:extLst>
        </xdr:cNvPr>
        <xdr:cNvSpPr txBox="1"/>
      </xdr:nvSpPr>
      <xdr:spPr>
        <a:xfrm>
          <a:off x="2505719" y="16731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76579</xdr:rowOff>
    </xdr:from>
    <xdr:ext cx="405111" cy="259045"/>
    <xdr:sp macro="" textlink="">
      <xdr:nvSpPr>
        <xdr:cNvPr id="433" name="n_3mainValue【港湾・漁港】&#10;有形固定資産減価償却率">
          <a:extLst>
            <a:ext uri="{FF2B5EF4-FFF2-40B4-BE49-F238E27FC236}">
              <a16:creationId xmlns:a16="http://schemas.microsoft.com/office/drawing/2014/main" id="{630DA991-D880-451B-8445-484C761AA368}"/>
            </a:ext>
          </a:extLst>
        </xdr:cNvPr>
        <xdr:cNvSpPr txBox="1"/>
      </xdr:nvSpPr>
      <xdr:spPr>
        <a:xfrm>
          <a:off x="1688157" y="16707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61884</xdr:rowOff>
    </xdr:from>
    <xdr:ext cx="405111" cy="259045"/>
    <xdr:sp macro="" textlink="">
      <xdr:nvSpPr>
        <xdr:cNvPr id="434" name="n_4mainValue【港湾・漁港】&#10;有形固定資産減価償却率">
          <a:extLst>
            <a:ext uri="{FF2B5EF4-FFF2-40B4-BE49-F238E27FC236}">
              <a16:creationId xmlns:a16="http://schemas.microsoft.com/office/drawing/2014/main" id="{97EF279C-5C89-45E6-8BD6-903410BAD76F}"/>
            </a:ext>
          </a:extLst>
        </xdr:cNvPr>
        <xdr:cNvSpPr txBox="1"/>
      </xdr:nvSpPr>
      <xdr:spPr>
        <a:xfrm>
          <a:off x="870594" y="16692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5062DC5A-6516-46FE-A49F-DE8ECF2ED1E4}"/>
            </a:ext>
          </a:extLst>
        </xdr:cNvPr>
        <xdr:cNvSpPr/>
      </xdr:nvSpPr>
      <xdr:spPr>
        <a:xfrm>
          <a:off x="6118225" y="14763750"/>
          <a:ext cx="4367213"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E2BEB78A-DECD-47A8-AAC2-D8B2D9D2AD74}"/>
            </a:ext>
          </a:extLst>
        </xdr:cNvPr>
        <xdr:cNvSpPr/>
      </xdr:nvSpPr>
      <xdr:spPr>
        <a:xfrm>
          <a:off x="6230938"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D5635CB2-BAD7-4092-A9BB-4A57C92DF604}"/>
            </a:ext>
          </a:extLst>
        </xdr:cNvPr>
        <xdr:cNvSpPr/>
      </xdr:nvSpPr>
      <xdr:spPr>
        <a:xfrm>
          <a:off x="6230938"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F6122E81-66AF-466A-BFAE-74A4CA145CBE}"/>
            </a:ext>
          </a:extLst>
        </xdr:cNvPr>
        <xdr:cNvSpPr/>
      </xdr:nvSpPr>
      <xdr:spPr>
        <a:xfrm>
          <a:off x="717550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66E892E8-55B6-4A2E-A7A3-EA367D3D8F33}"/>
            </a:ext>
          </a:extLst>
        </xdr:cNvPr>
        <xdr:cNvSpPr/>
      </xdr:nvSpPr>
      <xdr:spPr>
        <a:xfrm>
          <a:off x="717550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D94F823-4B47-4258-88C7-B73612224732}"/>
            </a:ext>
          </a:extLst>
        </xdr:cNvPr>
        <xdr:cNvSpPr/>
      </xdr:nvSpPr>
      <xdr:spPr>
        <a:xfrm>
          <a:off x="823277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28C63579-DCB8-4CED-ACD4-E8855D94A1D2}"/>
            </a:ext>
          </a:extLst>
        </xdr:cNvPr>
        <xdr:cNvSpPr/>
      </xdr:nvSpPr>
      <xdr:spPr>
        <a:xfrm>
          <a:off x="823277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CA7A62F0-8830-4013-8EE6-59F008EE507C}"/>
            </a:ext>
          </a:extLst>
        </xdr:cNvPr>
        <xdr:cNvSpPr/>
      </xdr:nvSpPr>
      <xdr:spPr>
        <a:xfrm>
          <a:off x="6118225" y="15906750"/>
          <a:ext cx="4367213"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A0C05B40-9806-4F19-810B-92ED89292298}"/>
            </a:ext>
          </a:extLst>
        </xdr:cNvPr>
        <xdr:cNvSpPr txBox="1"/>
      </xdr:nvSpPr>
      <xdr:spPr>
        <a:xfrm>
          <a:off x="60801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D4FAED7C-43ED-4A12-A69F-6EF2092A5DAE}"/>
            </a:ext>
          </a:extLst>
        </xdr:cNvPr>
        <xdr:cNvCxnSpPr/>
      </xdr:nvCxnSpPr>
      <xdr:spPr>
        <a:xfrm>
          <a:off x="6118225" y="18192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402EE925-0B13-4A31-8D48-048B7F2D0C0B}"/>
            </a:ext>
          </a:extLst>
        </xdr:cNvPr>
        <xdr:cNvCxnSpPr/>
      </xdr:nvCxnSpPr>
      <xdr:spPr>
        <a:xfrm>
          <a:off x="6118225" y="17866179"/>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2D6219D7-5D40-4564-AB0B-7783544943AD}"/>
            </a:ext>
          </a:extLst>
        </xdr:cNvPr>
        <xdr:cNvSpPr txBox="1"/>
      </xdr:nvSpPr>
      <xdr:spPr>
        <a:xfrm>
          <a:off x="5883727" y="1772395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0C69E361-604D-4624-81EE-AB654A317C85}"/>
            </a:ext>
          </a:extLst>
        </xdr:cNvPr>
        <xdr:cNvCxnSpPr/>
      </xdr:nvCxnSpPr>
      <xdr:spPr>
        <a:xfrm>
          <a:off x="6118225" y="17539607"/>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2D5F149B-5FBC-4644-9CFE-50A32B058AD7}"/>
            </a:ext>
          </a:extLst>
        </xdr:cNvPr>
        <xdr:cNvSpPr txBox="1"/>
      </xdr:nvSpPr>
      <xdr:spPr>
        <a:xfrm>
          <a:off x="5565669" y="173973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4B3A1062-914B-4C84-9A57-D7993C7A6DB0}"/>
            </a:ext>
          </a:extLst>
        </xdr:cNvPr>
        <xdr:cNvCxnSpPr/>
      </xdr:nvCxnSpPr>
      <xdr:spPr>
        <a:xfrm>
          <a:off x="6118225" y="17213036"/>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3FD4AB46-F8DC-431D-8704-78BE91E1700B}"/>
            </a:ext>
          </a:extLst>
        </xdr:cNvPr>
        <xdr:cNvSpPr txBox="1"/>
      </xdr:nvSpPr>
      <xdr:spPr>
        <a:xfrm>
          <a:off x="5565669" y="1707081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C2B99D59-8A61-4A8B-BD47-499FBBB59474}"/>
            </a:ext>
          </a:extLst>
        </xdr:cNvPr>
        <xdr:cNvCxnSpPr/>
      </xdr:nvCxnSpPr>
      <xdr:spPr>
        <a:xfrm>
          <a:off x="6118225" y="16886464"/>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50F77CFA-D0B6-4BCE-802C-4B4B49553924}"/>
            </a:ext>
          </a:extLst>
        </xdr:cNvPr>
        <xdr:cNvSpPr txBox="1"/>
      </xdr:nvSpPr>
      <xdr:spPr>
        <a:xfrm>
          <a:off x="5565669" y="1674424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E23FE312-5248-4982-AC96-A3FCD2FE85CC}"/>
            </a:ext>
          </a:extLst>
        </xdr:cNvPr>
        <xdr:cNvCxnSpPr/>
      </xdr:nvCxnSpPr>
      <xdr:spPr>
        <a:xfrm>
          <a:off x="6118225" y="16559893"/>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100</xdr:row>
      <xdr:rowOff>129920</xdr:rowOff>
    </xdr:from>
    <xdr:ext cx="595419" cy="259045"/>
    <xdr:sp macro="" textlink="">
      <xdr:nvSpPr>
        <xdr:cNvPr id="454" name="テキスト ボックス 453">
          <a:extLst>
            <a:ext uri="{FF2B5EF4-FFF2-40B4-BE49-F238E27FC236}">
              <a16:creationId xmlns:a16="http://schemas.microsoft.com/office/drawing/2014/main" id="{0D6FB8D0-D67E-4FC4-A325-133819A1F087}"/>
            </a:ext>
          </a:extLst>
        </xdr:cNvPr>
        <xdr:cNvSpPr txBox="1"/>
      </xdr:nvSpPr>
      <xdr:spPr>
        <a:xfrm>
          <a:off x="5565669" y="164176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8E36E7F0-6AA8-48C9-BC26-350AE40D509F}"/>
            </a:ext>
          </a:extLst>
        </xdr:cNvPr>
        <xdr:cNvCxnSpPr/>
      </xdr:nvCxnSpPr>
      <xdr:spPr>
        <a:xfrm>
          <a:off x="6118225" y="16233321"/>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146248</xdr:rowOff>
    </xdr:from>
    <xdr:ext cx="595419" cy="259045"/>
    <xdr:sp macro="" textlink="">
      <xdr:nvSpPr>
        <xdr:cNvPr id="456" name="テキスト ボックス 455">
          <a:extLst>
            <a:ext uri="{FF2B5EF4-FFF2-40B4-BE49-F238E27FC236}">
              <a16:creationId xmlns:a16="http://schemas.microsoft.com/office/drawing/2014/main" id="{1FB8903F-BF4A-4AA7-B326-C9A293573B0D}"/>
            </a:ext>
          </a:extLst>
        </xdr:cNvPr>
        <xdr:cNvSpPr txBox="1"/>
      </xdr:nvSpPr>
      <xdr:spPr>
        <a:xfrm>
          <a:off x="5565669" y="1609109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E5322F0A-428D-4164-90D9-A3B744BF29B6}"/>
            </a:ext>
          </a:extLst>
        </xdr:cNvPr>
        <xdr:cNvCxnSpPr/>
      </xdr:nvCxnSpPr>
      <xdr:spPr>
        <a:xfrm>
          <a:off x="6118225" y="15906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1FCF0080-E4A4-4BC3-874E-6F1BD3623326}"/>
            </a:ext>
          </a:extLst>
        </xdr:cNvPr>
        <xdr:cNvSpPr txBox="1"/>
      </xdr:nvSpPr>
      <xdr:spPr>
        <a:xfrm>
          <a:off x="5565669" y="1576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3EC1F418-8D1D-4061-91A8-D295125431F8}"/>
            </a:ext>
          </a:extLst>
        </xdr:cNvPr>
        <xdr:cNvSpPr/>
      </xdr:nvSpPr>
      <xdr:spPr>
        <a:xfrm>
          <a:off x="6118225" y="15906750"/>
          <a:ext cx="4367213"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32824</xdr:rowOff>
    </xdr:from>
    <xdr:to>
      <xdr:col>54</xdr:col>
      <xdr:colOff>189865</xdr:colOff>
      <xdr:row>109</xdr:row>
      <xdr:rowOff>35072</xdr:rowOff>
    </xdr:to>
    <xdr:cxnSp macro="">
      <xdr:nvCxnSpPr>
        <xdr:cNvPr id="460" name="直線コネクタ 459">
          <a:extLst>
            <a:ext uri="{FF2B5EF4-FFF2-40B4-BE49-F238E27FC236}">
              <a16:creationId xmlns:a16="http://schemas.microsoft.com/office/drawing/2014/main" id="{83645E1C-A594-4630-B970-300F2E0F582E}"/>
            </a:ext>
          </a:extLst>
        </xdr:cNvPr>
        <xdr:cNvCxnSpPr/>
      </xdr:nvCxnSpPr>
      <xdr:spPr>
        <a:xfrm flipV="1">
          <a:off x="9691053" y="16320574"/>
          <a:ext cx="0" cy="1545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38899</xdr:rowOff>
    </xdr:from>
    <xdr:ext cx="313932" cy="259045"/>
    <xdr:sp macro="" textlink="">
      <xdr:nvSpPr>
        <xdr:cNvPr id="461" name="【港湾・漁港】&#10;一人当たり有形固定資産（償却資産）額最小値テキスト">
          <a:extLst>
            <a:ext uri="{FF2B5EF4-FFF2-40B4-BE49-F238E27FC236}">
              <a16:creationId xmlns:a16="http://schemas.microsoft.com/office/drawing/2014/main" id="{5F6AD17A-AF3F-4ABB-A0BE-3A76FDB45323}"/>
            </a:ext>
          </a:extLst>
        </xdr:cNvPr>
        <xdr:cNvSpPr txBox="1"/>
      </xdr:nvSpPr>
      <xdr:spPr>
        <a:xfrm>
          <a:off x="9729788" y="178696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35072</xdr:rowOff>
    </xdr:from>
    <xdr:to>
      <xdr:col>55</xdr:col>
      <xdr:colOff>88900</xdr:colOff>
      <xdr:row>109</xdr:row>
      <xdr:rowOff>35072</xdr:rowOff>
    </xdr:to>
    <xdr:cxnSp macro="">
      <xdr:nvCxnSpPr>
        <xdr:cNvPr id="462" name="直線コネクタ 461">
          <a:extLst>
            <a:ext uri="{FF2B5EF4-FFF2-40B4-BE49-F238E27FC236}">
              <a16:creationId xmlns:a16="http://schemas.microsoft.com/office/drawing/2014/main" id="{1961C421-D0FD-4E84-84CC-00C8577F6F85}"/>
            </a:ext>
          </a:extLst>
        </xdr:cNvPr>
        <xdr:cNvCxnSpPr/>
      </xdr:nvCxnSpPr>
      <xdr:spPr>
        <a:xfrm>
          <a:off x="9617075" y="17865872"/>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150951</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75206EDD-821E-41CC-916F-15F661666E03}"/>
            </a:ext>
          </a:extLst>
        </xdr:cNvPr>
        <xdr:cNvSpPr txBox="1"/>
      </xdr:nvSpPr>
      <xdr:spPr>
        <a:xfrm>
          <a:off x="9729788" y="16095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32824</xdr:rowOff>
    </xdr:from>
    <xdr:to>
      <xdr:col>55</xdr:col>
      <xdr:colOff>88900</xdr:colOff>
      <xdr:row>100</xdr:row>
      <xdr:rowOff>32824</xdr:rowOff>
    </xdr:to>
    <xdr:cxnSp macro="">
      <xdr:nvCxnSpPr>
        <xdr:cNvPr id="464" name="直線コネクタ 463">
          <a:extLst>
            <a:ext uri="{FF2B5EF4-FFF2-40B4-BE49-F238E27FC236}">
              <a16:creationId xmlns:a16="http://schemas.microsoft.com/office/drawing/2014/main" id="{2CAD7BDA-9B63-4E6A-857D-C6DCD87CF7AF}"/>
            </a:ext>
          </a:extLst>
        </xdr:cNvPr>
        <xdr:cNvCxnSpPr/>
      </xdr:nvCxnSpPr>
      <xdr:spPr>
        <a:xfrm>
          <a:off x="9617075" y="16320574"/>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138865</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270C546E-5B18-466E-A165-1BE3D2A261C2}"/>
            </a:ext>
          </a:extLst>
        </xdr:cNvPr>
        <xdr:cNvSpPr txBox="1"/>
      </xdr:nvSpPr>
      <xdr:spPr>
        <a:xfrm>
          <a:off x="9729788" y="174553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115988</xdr:rowOff>
    </xdr:from>
    <xdr:to>
      <xdr:col>55</xdr:col>
      <xdr:colOff>50800</xdr:colOff>
      <xdr:row>108</xdr:row>
      <xdr:rowOff>46138</xdr:rowOff>
    </xdr:to>
    <xdr:sp macro="" textlink="">
      <xdr:nvSpPr>
        <xdr:cNvPr id="466" name="フローチャート: 判断 465">
          <a:extLst>
            <a:ext uri="{FF2B5EF4-FFF2-40B4-BE49-F238E27FC236}">
              <a16:creationId xmlns:a16="http://schemas.microsoft.com/office/drawing/2014/main" id="{E09B448D-D96B-43D0-8E21-45A47CB09DA2}"/>
            </a:ext>
          </a:extLst>
        </xdr:cNvPr>
        <xdr:cNvSpPr/>
      </xdr:nvSpPr>
      <xdr:spPr>
        <a:xfrm>
          <a:off x="9655175" y="17603888"/>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118711</xdr:rowOff>
    </xdr:from>
    <xdr:to>
      <xdr:col>50</xdr:col>
      <xdr:colOff>165100</xdr:colOff>
      <xdr:row>108</xdr:row>
      <xdr:rowOff>48861</xdr:rowOff>
    </xdr:to>
    <xdr:sp macro="" textlink="">
      <xdr:nvSpPr>
        <xdr:cNvPr id="467" name="フローチャート: 判断 466">
          <a:extLst>
            <a:ext uri="{FF2B5EF4-FFF2-40B4-BE49-F238E27FC236}">
              <a16:creationId xmlns:a16="http://schemas.microsoft.com/office/drawing/2014/main" id="{3A260E21-BE4F-42B5-A89F-A45CF3953396}"/>
            </a:ext>
          </a:extLst>
        </xdr:cNvPr>
        <xdr:cNvSpPr/>
      </xdr:nvSpPr>
      <xdr:spPr>
        <a:xfrm>
          <a:off x="8874125" y="17606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126620</xdr:rowOff>
    </xdr:from>
    <xdr:to>
      <xdr:col>46</xdr:col>
      <xdr:colOff>38100</xdr:colOff>
      <xdr:row>108</xdr:row>
      <xdr:rowOff>56770</xdr:rowOff>
    </xdr:to>
    <xdr:sp macro="" textlink="">
      <xdr:nvSpPr>
        <xdr:cNvPr id="468" name="フローチャート: 判断 467">
          <a:extLst>
            <a:ext uri="{FF2B5EF4-FFF2-40B4-BE49-F238E27FC236}">
              <a16:creationId xmlns:a16="http://schemas.microsoft.com/office/drawing/2014/main" id="{A25D69E9-AC4F-4769-B0AA-B6EA62174C52}"/>
            </a:ext>
          </a:extLst>
        </xdr:cNvPr>
        <xdr:cNvSpPr/>
      </xdr:nvSpPr>
      <xdr:spPr>
        <a:xfrm>
          <a:off x="8056563" y="17614520"/>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129014</xdr:rowOff>
    </xdr:from>
    <xdr:to>
      <xdr:col>41</xdr:col>
      <xdr:colOff>101600</xdr:colOff>
      <xdr:row>108</xdr:row>
      <xdr:rowOff>59164</xdr:rowOff>
    </xdr:to>
    <xdr:sp macro="" textlink="">
      <xdr:nvSpPr>
        <xdr:cNvPr id="469" name="フローチャート: 判断 468">
          <a:extLst>
            <a:ext uri="{FF2B5EF4-FFF2-40B4-BE49-F238E27FC236}">
              <a16:creationId xmlns:a16="http://schemas.microsoft.com/office/drawing/2014/main" id="{8517B759-49A8-4F3B-85A4-73970F1FF7D9}"/>
            </a:ext>
          </a:extLst>
        </xdr:cNvPr>
        <xdr:cNvSpPr/>
      </xdr:nvSpPr>
      <xdr:spPr>
        <a:xfrm>
          <a:off x="7224713" y="1761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126533</xdr:rowOff>
    </xdr:from>
    <xdr:to>
      <xdr:col>36</xdr:col>
      <xdr:colOff>165100</xdr:colOff>
      <xdr:row>108</xdr:row>
      <xdr:rowOff>56683</xdr:rowOff>
    </xdr:to>
    <xdr:sp macro="" textlink="">
      <xdr:nvSpPr>
        <xdr:cNvPr id="470" name="フローチャート: 判断 469">
          <a:extLst>
            <a:ext uri="{FF2B5EF4-FFF2-40B4-BE49-F238E27FC236}">
              <a16:creationId xmlns:a16="http://schemas.microsoft.com/office/drawing/2014/main" id="{948D905C-67D0-416F-9B16-E4BD485E42AE}"/>
            </a:ext>
          </a:extLst>
        </xdr:cNvPr>
        <xdr:cNvSpPr/>
      </xdr:nvSpPr>
      <xdr:spPr>
        <a:xfrm>
          <a:off x="6407150" y="17614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3F40154-243B-49C5-84BC-A386B02884C4}"/>
            </a:ext>
          </a:extLst>
        </xdr:cNvPr>
        <xdr:cNvSpPr txBox="1"/>
      </xdr:nvSpPr>
      <xdr:spPr>
        <a:xfrm>
          <a:off x="951547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F5558D08-D215-4BFB-8861-4FF0CCD7653F}"/>
            </a:ext>
          </a:extLst>
        </xdr:cNvPr>
        <xdr:cNvSpPr txBox="1"/>
      </xdr:nvSpPr>
      <xdr:spPr>
        <a:xfrm>
          <a:off x="8748713"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FED7E66-B04A-4C0D-8770-ADF553B0B449}"/>
            </a:ext>
          </a:extLst>
        </xdr:cNvPr>
        <xdr:cNvSpPr txBox="1"/>
      </xdr:nvSpPr>
      <xdr:spPr>
        <a:xfrm>
          <a:off x="79311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A59CD32C-DD15-4F6E-B3EE-B83482B9B99F}"/>
            </a:ext>
          </a:extLst>
        </xdr:cNvPr>
        <xdr:cNvSpPr txBox="1"/>
      </xdr:nvSpPr>
      <xdr:spPr>
        <a:xfrm>
          <a:off x="7099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A8D5266-3A8F-428C-9DC5-43AF3CBF9597}"/>
            </a:ext>
          </a:extLst>
        </xdr:cNvPr>
        <xdr:cNvSpPr txBox="1"/>
      </xdr:nvSpPr>
      <xdr:spPr>
        <a:xfrm>
          <a:off x="6281738"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121682</xdr:rowOff>
    </xdr:from>
    <xdr:to>
      <xdr:col>55</xdr:col>
      <xdr:colOff>50800</xdr:colOff>
      <xdr:row>109</xdr:row>
      <xdr:rowOff>51832</xdr:rowOff>
    </xdr:to>
    <xdr:sp macro="" textlink="">
      <xdr:nvSpPr>
        <xdr:cNvPr id="476" name="楕円 475">
          <a:extLst>
            <a:ext uri="{FF2B5EF4-FFF2-40B4-BE49-F238E27FC236}">
              <a16:creationId xmlns:a16="http://schemas.microsoft.com/office/drawing/2014/main" id="{A7598657-249A-4417-8ADC-5FF6442AF464}"/>
            </a:ext>
          </a:extLst>
        </xdr:cNvPr>
        <xdr:cNvSpPr/>
      </xdr:nvSpPr>
      <xdr:spPr>
        <a:xfrm>
          <a:off x="9655175" y="17781032"/>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36609</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1E8692E6-5613-40EB-986E-2ADA207A2E8A}"/>
            </a:ext>
          </a:extLst>
        </xdr:cNvPr>
        <xdr:cNvSpPr txBox="1"/>
      </xdr:nvSpPr>
      <xdr:spPr>
        <a:xfrm>
          <a:off x="9729788" y="17695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123509</xdr:rowOff>
    </xdr:from>
    <xdr:to>
      <xdr:col>50</xdr:col>
      <xdr:colOff>165100</xdr:colOff>
      <xdr:row>109</xdr:row>
      <xdr:rowOff>53659</xdr:rowOff>
    </xdr:to>
    <xdr:sp macro="" textlink="">
      <xdr:nvSpPr>
        <xdr:cNvPr id="478" name="楕円 477">
          <a:extLst>
            <a:ext uri="{FF2B5EF4-FFF2-40B4-BE49-F238E27FC236}">
              <a16:creationId xmlns:a16="http://schemas.microsoft.com/office/drawing/2014/main" id="{6F4024D7-8BF2-4C93-967D-F091FCDB184C}"/>
            </a:ext>
          </a:extLst>
        </xdr:cNvPr>
        <xdr:cNvSpPr/>
      </xdr:nvSpPr>
      <xdr:spPr>
        <a:xfrm>
          <a:off x="8874125" y="1778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109</xdr:row>
      <xdr:rowOff>1032</xdr:rowOff>
    </xdr:from>
    <xdr:to>
      <xdr:col>55</xdr:col>
      <xdr:colOff>0</xdr:colOff>
      <xdr:row>109</xdr:row>
      <xdr:rowOff>2859</xdr:rowOff>
    </xdr:to>
    <xdr:cxnSp macro="">
      <xdr:nvCxnSpPr>
        <xdr:cNvPr id="479" name="直線コネクタ 478">
          <a:extLst>
            <a:ext uri="{FF2B5EF4-FFF2-40B4-BE49-F238E27FC236}">
              <a16:creationId xmlns:a16="http://schemas.microsoft.com/office/drawing/2014/main" id="{442AA798-D43D-4333-9DBD-0B27D01FC68E}"/>
            </a:ext>
          </a:extLst>
        </xdr:cNvPr>
        <xdr:cNvCxnSpPr/>
      </xdr:nvCxnSpPr>
      <xdr:spPr>
        <a:xfrm flipV="1">
          <a:off x="8924925" y="17831832"/>
          <a:ext cx="766763" cy="1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123822</xdr:rowOff>
    </xdr:from>
    <xdr:to>
      <xdr:col>46</xdr:col>
      <xdr:colOff>38100</xdr:colOff>
      <xdr:row>109</xdr:row>
      <xdr:rowOff>53972</xdr:rowOff>
    </xdr:to>
    <xdr:sp macro="" textlink="">
      <xdr:nvSpPr>
        <xdr:cNvPr id="480" name="楕円 479">
          <a:extLst>
            <a:ext uri="{FF2B5EF4-FFF2-40B4-BE49-F238E27FC236}">
              <a16:creationId xmlns:a16="http://schemas.microsoft.com/office/drawing/2014/main" id="{7E71DC03-C694-4452-9393-980B83D519CB}"/>
            </a:ext>
          </a:extLst>
        </xdr:cNvPr>
        <xdr:cNvSpPr/>
      </xdr:nvSpPr>
      <xdr:spPr>
        <a:xfrm>
          <a:off x="8056563" y="17783172"/>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109</xdr:row>
      <xdr:rowOff>2859</xdr:rowOff>
    </xdr:from>
    <xdr:to>
      <xdr:col>50</xdr:col>
      <xdr:colOff>114300</xdr:colOff>
      <xdr:row>109</xdr:row>
      <xdr:rowOff>3172</xdr:rowOff>
    </xdr:to>
    <xdr:cxnSp macro="">
      <xdr:nvCxnSpPr>
        <xdr:cNvPr id="481" name="直線コネクタ 480">
          <a:extLst>
            <a:ext uri="{FF2B5EF4-FFF2-40B4-BE49-F238E27FC236}">
              <a16:creationId xmlns:a16="http://schemas.microsoft.com/office/drawing/2014/main" id="{9F50F72D-0AAB-4045-83A6-D313DC35B733}"/>
            </a:ext>
          </a:extLst>
        </xdr:cNvPr>
        <xdr:cNvCxnSpPr/>
      </xdr:nvCxnSpPr>
      <xdr:spPr>
        <a:xfrm flipV="1">
          <a:off x="8107363" y="17833659"/>
          <a:ext cx="817562" cy="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124161</xdr:rowOff>
    </xdr:from>
    <xdr:to>
      <xdr:col>41</xdr:col>
      <xdr:colOff>101600</xdr:colOff>
      <xdr:row>109</xdr:row>
      <xdr:rowOff>54311</xdr:rowOff>
    </xdr:to>
    <xdr:sp macro="" textlink="">
      <xdr:nvSpPr>
        <xdr:cNvPr id="482" name="楕円 481">
          <a:extLst>
            <a:ext uri="{FF2B5EF4-FFF2-40B4-BE49-F238E27FC236}">
              <a16:creationId xmlns:a16="http://schemas.microsoft.com/office/drawing/2014/main" id="{AAEA6387-67AA-4D6E-B29C-6161F034CDE8}"/>
            </a:ext>
          </a:extLst>
        </xdr:cNvPr>
        <xdr:cNvSpPr/>
      </xdr:nvSpPr>
      <xdr:spPr>
        <a:xfrm>
          <a:off x="7224713" y="1778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109</xdr:row>
      <xdr:rowOff>3172</xdr:rowOff>
    </xdr:from>
    <xdr:to>
      <xdr:col>45</xdr:col>
      <xdr:colOff>177800</xdr:colOff>
      <xdr:row>109</xdr:row>
      <xdr:rowOff>3511</xdr:rowOff>
    </xdr:to>
    <xdr:cxnSp macro="">
      <xdr:nvCxnSpPr>
        <xdr:cNvPr id="483" name="直線コネクタ 482">
          <a:extLst>
            <a:ext uri="{FF2B5EF4-FFF2-40B4-BE49-F238E27FC236}">
              <a16:creationId xmlns:a16="http://schemas.microsoft.com/office/drawing/2014/main" id="{A3816A1B-AA98-4C96-9191-B1D3945E7F47}"/>
            </a:ext>
          </a:extLst>
        </xdr:cNvPr>
        <xdr:cNvCxnSpPr/>
      </xdr:nvCxnSpPr>
      <xdr:spPr>
        <a:xfrm flipV="1">
          <a:off x="7275513" y="17833972"/>
          <a:ext cx="831850" cy="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124899</xdr:rowOff>
    </xdr:from>
    <xdr:to>
      <xdr:col>36</xdr:col>
      <xdr:colOff>165100</xdr:colOff>
      <xdr:row>109</xdr:row>
      <xdr:rowOff>55049</xdr:rowOff>
    </xdr:to>
    <xdr:sp macro="" textlink="">
      <xdr:nvSpPr>
        <xdr:cNvPr id="484" name="楕円 483">
          <a:extLst>
            <a:ext uri="{FF2B5EF4-FFF2-40B4-BE49-F238E27FC236}">
              <a16:creationId xmlns:a16="http://schemas.microsoft.com/office/drawing/2014/main" id="{A906AAD5-E1F9-4ACA-8E84-10E97F793729}"/>
            </a:ext>
          </a:extLst>
        </xdr:cNvPr>
        <xdr:cNvSpPr/>
      </xdr:nvSpPr>
      <xdr:spPr>
        <a:xfrm>
          <a:off x="6407150" y="17784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109</xdr:row>
      <xdr:rowOff>3511</xdr:rowOff>
    </xdr:from>
    <xdr:to>
      <xdr:col>41</xdr:col>
      <xdr:colOff>50800</xdr:colOff>
      <xdr:row>109</xdr:row>
      <xdr:rowOff>4249</xdr:rowOff>
    </xdr:to>
    <xdr:cxnSp macro="">
      <xdr:nvCxnSpPr>
        <xdr:cNvPr id="485" name="直線コネクタ 484">
          <a:extLst>
            <a:ext uri="{FF2B5EF4-FFF2-40B4-BE49-F238E27FC236}">
              <a16:creationId xmlns:a16="http://schemas.microsoft.com/office/drawing/2014/main" id="{39E7FDCC-2E07-456B-B85D-801331D90F84}"/>
            </a:ext>
          </a:extLst>
        </xdr:cNvPr>
        <xdr:cNvCxnSpPr/>
      </xdr:nvCxnSpPr>
      <xdr:spPr>
        <a:xfrm flipV="1">
          <a:off x="6457950" y="17834311"/>
          <a:ext cx="817563" cy="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65388</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66E2705D-C60F-4C48-9D4C-3EA4FB0500C4}"/>
            </a:ext>
          </a:extLst>
        </xdr:cNvPr>
        <xdr:cNvSpPr txBox="1"/>
      </xdr:nvSpPr>
      <xdr:spPr>
        <a:xfrm>
          <a:off x="8659324" y="17381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73297</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8BD37879-6B4B-43A1-94F1-DFE34DF6FDCD}"/>
            </a:ext>
          </a:extLst>
        </xdr:cNvPr>
        <xdr:cNvSpPr txBox="1"/>
      </xdr:nvSpPr>
      <xdr:spPr>
        <a:xfrm>
          <a:off x="7854461" y="17389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75691</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D51BD8AD-2C5C-4D13-902D-DF5F5242742B}"/>
            </a:ext>
          </a:extLst>
        </xdr:cNvPr>
        <xdr:cNvSpPr txBox="1"/>
      </xdr:nvSpPr>
      <xdr:spPr>
        <a:xfrm>
          <a:off x="7036899" y="1739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73210</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89267AE8-1927-4170-B36C-B5104EB2DC87}"/>
            </a:ext>
          </a:extLst>
        </xdr:cNvPr>
        <xdr:cNvSpPr txBox="1"/>
      </xdr:nvSpPr>
      <xdr:spPr>
        <a:xfrm>
          <a:off x="6205049" y="17389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109</xdr:row>
      <xdr:rowOff>44786</xdr:rowOff>
    </xdr:from>
    <xdr:ext cx="469744" cy="259045"/>
    <xdr:sp macro="" textlink="">
      <xdr:nvSpPr>
        <xdr:cNvPr id="490" name="n_1mainValue【港湾・漁港】&#10;一人当たり有形固定資産（償却資産）額">
          <a:extLst>
            <a:ext uri="{FF2B5EF4-FFF2-40B4-BE49-F238E27FC236}">
              <a16:creationId xmlns:a16="http://schemas.microsoft.com/office/drawing/2014/main" id="{C044437E-9D97-43F3-B576-B1A31C00D25D}"/>
            </a:ext>
          </a:extLst>
        </xdr:cNvPr>
        <xdr:cNvSpPr txBox="1"/>
      </xdr:nvSpPr>
      <xdr:spPr>
        <a:xfrm>
          <a:off x="8691641" y="17875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109</xdr:row>
      <xdr:rowOff>45099</xdr:rowOff>
    </xdr:from>
    <xdr:ext cx="469744" cy="259045"/>
    <xdr:sp macro="" textlink="">
      <xdr:nvSpPr>
        <xdr:cNvPr id="491" name="n_2mainValue【港湾・漁港】&#10;一人当たり有形固定資産（償却資産）額">
          <a:extLst>
            <a:ext uri="{FF2B5EF4-FFF2-40B4-BE49-F238E27FC236}">
              <a16:creationId xmlns:a16="http://schemas.microsoft.com/office/drawing/2014/main" id="{DB741E60-A794-4C30-9EE5-7A760FE5F5C1}"/>
            </a:ext>
          </a:extLst>
        </xdr:cNvPr>
        <xdr:cNvSpPr txBox="1"/>
      </xdr:nvSpPr>
      <xdr:spPr>
        <a:xfrm>
          <a:off x="7886778" y="17875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109</xdr:row>
      <xdr:rowOff>45438</xdr:rowOff>
    </xdr:from>
    <xdr:ext cx="469744" cy="259045"/>
    <xdr:sp macro="" textlink="">
      <xdr:nvSpPr>
        <xdr:cNvPr id="492" name="n_3mainValue【港湾・漁港】&#10;一人当たり有形固定資産（償却資産）額">
          <a:extLst>
            <a:ext uri="{FF2B5EF4-FFF2-40B4-BE49-F238E27FC236}">
              <a16:creationId xmlns:a16="http://schemas.microsoft.com/office/drawing/2014/main" id="{92165974-06BB-400F-9A93-8C2974F32600}"/>
            </a:ext>
          </a:extLst>
        </xdr:cNvPr>
        <xdr:cNvSpPr txBox="1"/>
      </xdr:nvSpPr>
      <xdr:spPr>
        <a:xfrm>
          <a:off x="7054928" y="17876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109</xdr:row>
      <xdr:rowOff>46176</xdr:rowOff>
    </xdr:from>
    <xdr:ext cx="469744" cy="259045"/>
    <xdr:sp macro="" textlink="">
      <xdr:nvSpPr>
        <xdr:cNvPr id="493" name="n_4mainValue【港湾・漁港】&#10;一人当たり有形固定資産（償却資産）額">
          <a:extLst>
            <a:ext uri="{FF2B5EF4-FFF2-40B4-BE49-F238E27FC236}">
              <a16:creationId xmlns:a16="http://schemas.microsoft.com/office/drawing/2014/main" id="{19294C4A-9461-4374-B0B4-0F81A5176BFD}"/>
            </a:ext>
          </a:extLst>
        </xdr:cNvPr>
        <xdr:cNvSpPr txBox="1"/>
      </xdr:nvSpPr>
      <xdr:spPr>
        <a:xfrm>
          <a:off x="6237366" y="17876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42CDD389-8D5F-41EC-AE23-6EED60834846}"/>
            </a:ext>
          </a:extLst>
        </xdr:cNvPr>
        <xdr:cNvSpPr/>
      </xdr:nvSpPr>
      <xdr:spPr>
        <a:xfrm>
          <a:off x="11517313" y="3971925"/>
          <a:ext cx="4367212"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B09826E9-E89E-4909-98DA-920B20DD7952}"/>
            </a:ext>
          </a:extLst>
        </xdr:cNvPr>
        <xdr:cNvSpPr/>
      </xdr:nvSpPr>
      <xdr:spPr>
        <a:xfrm>
          <a:off x="1163002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D9F72597-2AE9-4A85-A13F-472FDC1394CE}"/>
            </a:ext>
          </a:extLst>
        </xdr:cNvPr>
        <xdr:cNvSpPr/>
      </xdr:nvSpPr>
      <xdr:spPr>
        <a:xfrm>
          <a:off x="1163002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6793C7B-FF3A-4353-8F0F-C2C1A1F531D3}"/>
            </a:ext>
          </a:extLst>
        </xdr:cNvPr>
        <xdr:cNvSpPr/>
      </xdr:nvSpPr>
      <xdr:spPr>
        <a:xfrm>
          <a:off x="12574588"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EB58A848-EBF9-4145-B674-DD1C6F7C9182}"/>
            </a:ext>
          </a:extLst>
        </xdr:cNvPr>
        <xdr:cNvSpPr/>
      </xdr:nvSpPr>
      <xdr:spPr>
        <a:xfrm>
          <a:off x="12574588"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D5220E9D-4E4D-4A8F-A529-A6E68811F87D}"/>
            </a:ext>
          </a:extLst>
        </xdr:cNvPr>
        <xdr:cNvSpPr/>
      </xdr:nvSpPr>
      <xdr:spPr>
        <a:xfrm>
          <a:off x="13631863"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D9929643-7FB3-4141-8E2E-574CA05E25D5}"/>
            </a:ext>
          </a:extLst>
        </xdr:cNvPr>
        <xdr:cNvSpPr/>
      </xdr:nvSpPr>
      <xdr:spPr>
        <a:xfrm>
          <a:off x="13631863"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D852690-8FF3-4C06-BB0A-50E77AB02B33}"/>
            </a:ext>
          </a:extLst>
        </xdr:cNvPr>
        <xdr:cNvSpPr/>
      </xdr:nvSpPr>
      <xdr:spPr>
        <a:xfrm>
          <a:off x="11517313" y="5048250"/>
          <a:ext cx="4367212"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CEE500DD-516F-42A5-BCD5-EC14C78E28FE}"/>
            </a:ext>
          </a:extLst>
        </xdr:cNvPr>
        <xdr:cNvSpPr txBox="1"/>
      </xdr:nvSpPr>
      <xdr:spPr>
        <a:xfrm>
          <a:off x="11479213"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E0810686-25F5-4358-8AF1-CE0746A03D39}"/>
            </a:ext>
          </a:extLst>
        </xdr:cNvPr>
        <xdr:cNvCxnSpPr/>
      </xdr:nvCxnSpPr>
      <xdr:spPr>
        <a:xfrm>
          <a:off x="11517313" y="7210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254B9A65-2EEE-4B55-8BFA-0C50DC9FA353}"/>
            </a:ext>
          </a:extLst>
        </xdr:cNvPr>
        <xdr:cNvSpPr txBox="1"/>
      </xdr:nvSpPr>
      <xdr:spPr>
        <a:xfrm>
          <a:off x="11092996" y="7077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5" name="直線コネクタ 504">
          <a:extLst>
            <a:ext uri="{FF2B5EF4-FFF2-40B4-BE49-F238E27FC236}">
              <a16:creationId xmlns:a16="http://schemas.microsoft.com/office/drawing/2014/main" id="{283E2932-2AD7-4DB8-88BE-06FB489A81CA}"/>
            </a:ext>
          </a:extLst>
        </xdr:cNvPr>
        <xdr:cNvCxnSpPr/>
      </xdr:nvCxnSpPr>
      <xdr:spPr>
        <a:xfrm>
          <a:off x="11517313" y="67818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6" name="テキスト ボックス 505">
          <a:extLst>
            <a:ext uri="{FF2B5EF4-FFF2-40B4-BE49-F238E27FC236}">
              <a16:creationId xmlns:a16="http://schemas.microsoft.com/office/drawing/2014/main" id="{49432A67-BFA1-4943-9509-F9C32CA918B1}"/>
            </a:ext>
          </a:extLst>
        </xdr:cNvPr>
        <xdr:cNvSpPr txBox="1"/>
      </xdr:nvSpPr>
      <xdr:spPr>
        <a:xfrm>
          <a:off x="11092996" y="664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7" name="直線コネクタ 506">
          <a:extLst>
            <a:ext uri="{FF2B5EF4-FFF2-40B4-BE49-F238E27FC236}">
              <a16:creationId xmlns:a16="http://schemas.microsoft.com/office/drawing/2014/main" id="{CCAE9E63-DD27-498B-9E02-47EC44D47350}"/>
            </a:ext>
          </a:extLst>
        </xdr:cNvPr>
        <xdr:cNvCxnSpPr/>
      </xdr:nvCxnSpPr>
      <xdr:spPr>
        <a:xfrm>
          <a:off x="11517313" y="63436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8" name="テキスト ボックス 507">
          <a:extLst>
            <a:ext uri="{FF2B5EF4-FFF2-40B4-BE49-F238E27FC236}">
              <a16:creationId xmlns:a16="http://schemas.microsoft.com/office/drawing/2014/main" id="{EC51F840-52B1-4BEF-B63D-24669299E268}"/>
            </a:ext>
          </a:extLst>
        </xdr:cNvPr>
        <xdr:cNvSpPr txBox="1"/>
      </xdr:nvSpPr>
      <xdr:spPr>
        <a:xfrm>
          <a:off x="11142829" y="6210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9" name="直線コネクタ 508">
          <a:extLst>
            <a:ext uri="{FF2B5EF4-FFF2-40B4-BE49-F238E27FC236}">
              <a16:creationId xmlns:a16="http://schemas.microsoft.com/office/drawing/2014/main" id="{CEE131E0-8273-4C47-9875-A933A482FC57}"/>
            </a:ext>
          </a:extLst>
        </xdr:cNvPr>
        <xdr:cNvCxnSpPr/>
      </xdr:nvCxnSpPr>
      <xdr:spPr>
        <a:xfrm>
          <a:off x="11517313" y="59150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0" name="テキスト ボックス 509">
          <a:extLst>
            <a:ext uri="{FF2B5EF4-FFF2-40B4-BE49-F238E27FC236}">
              <a16:creationId xmlns:a16="http://schemas.microsoft.com/office/drawing/2014/main" id="{F4D8DB94-6D87-41D9-887C-F360D9F65783}"/>
            </a:ext>
          </a:extLst>
        </xdr:cNvPr>
        <xdr:cNvSpPr txBox="1"/>
      </xdr:nvSpPr>
      <xdr:spPr>
        <a:xfrm>
          <a:off x="11142829" y="5782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1" name="直線コネクタ 510">
          <a:extLst>
            <a:ext uri="{FF2B5EF4-FFF2-40B4-BE49-F238E27FC236}">
              <a16:creationId xmlns:a16="http://schemas.microsoft.com/office/drawing/2014/main" id="{CA2F5E63-F5C3-44F6-9186-26EE9E9992EA}"/>
            </a:ext>
          </a:extLst>
        </xdr:cNvPr>
        <xdr:cNvCxnSpPr/>
      </xdr:nvCxnSpPr>
      <xdr:spPr>
        <a:xfrm>
          <a:off x="11517313" y="54864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2" name="テキスト ボックス 511">
          <a:extLst>
            <a:ext uri="{FF2B5EF4-FFF2-40B4-BE49-F238E27FC236}">
              <a16:creationId xmlns:a16="http://schemas.microsoft.com/office/drawing/2014/main" id="{41328796-6D1D-4BDF-9E06-E7C4ED4335B4}"/>
            </a:ext>
          </a:extLst>
        </xdr:cNvPr>
        <xdr:cNvSpPr txBox="1"/>
      </xdr:nvSpPr>
      <xdr:spPr>
        <a:xfrm>
          <a:off x="11142829" y="5353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9C3BEC38-FB87-4FC6-A8DC-344A931D1A24}"/>
            </a:ext>
          </a:extLst>
        </xdr:cNvPr>
        <xdr:cNvCxnSpPr/>
      </xdr:nvCxnSpPr>
      <xdr:spPr>
        <a:xfrm>
          <a:off x="11517313" y="50482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4" name="テキスト ボックス 513">
          <a:extLst>
            <a:ext uri="{FF2B5EF4-FFF2-40B4-BE49-F238E27FC236}">
              <a16:creationId xmlns:a16="http://schemas.microsoft.com/office/drawing/2014/main" id="{01739D6D-68D7-42B1-9C43-3109E04C9DB8}"/>
            </a:ext>
          </a:extLst>
        </xdr:cNvPr>
        <xdr:cNvSpPr txBox="1"/>
      </xdr:nvSpPr>
      <xdr:spPr>
        <a:xfrm>
          <a:off x="11142829" y="4915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197A8417-85A6-4A23-97CB-C04B8D969E6B}"/>
            </a:ext>
          </a:extLst>
        </xdr:cNvPr>
        <xdr:cNvSpPr/>
      </xdr:nvSpPr>
      <xdr:spPr>
        <a:xfrm>
          <a:off x="11517313" y="5048250"/>
          <a:ext cx="4367212"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516" name="直線コネクタ 515">
          <a:extLst>
            <a:ext uri="{FF2B5EF4-FFF2-40B4-BE49-F238E27FC236}">
              <a16:creationId xmlns:a16="http://schemas.microsoft.com/office/drawing/2014/main" id="{F14F76D8-114A-4434-98E6-A0133ED829CE}"/>
            </a:ext>
          </a:extLst>
        </xdr:cNvPr>
        <xdr:cNvCxnSpPr/>
      </xdr:nvCxnSpPr>
      <xdr:spPr>
        <a:xfrm flipV="1">
          <a:off x="15104427" y="5436108"/>
          <a:ext cx="0" cy="1167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517" name="【認定こども園・幼稚園・保育所】&#10;有形固定資産減価償却率最小値テキスト">
          <a:extLst>
            <a:ext uri="{FF2B5EF4-FFF2-40B4-BE49-F238E27FC236}">
              <a16:creationId xmlns:a16="http://schemas.microsoft.com/office/drawing/2014/main" id="{7549750C-2527-425B-9521-856F8FFD7FFE}"/>
            </a:ext>
          </a:extLst>
        </xdr:cNvPr>
        <xdr:cNvSpPr txBox="1"/>
      </xdr:nvSpPr>
      <xdr:spPr>
        <a:xfrm>
          <a:off x="15143163" y="6607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518" name="直線コネクタ 517">
          <a:extLst>
            <a:ext uri="{FF2B5EF4-FFF2-40B4-BE49-F238E27FC236}">
              <a16:creationId xmlns:a16="http://schemas.microsoft.com/office/drawing/2014/main" id="{B4F4AA9D-B25A-4334-BC93-BF1EA700A4F8}"/>
            </a:ext>
          </a:extLst>
        </xdr:cNvPr>
        <xdr:cNvCxnSpPr/>
      </xdr:nvCxnSpPr>
      <xdr:spPr>
        <a:xfrm>
          <a:off x="15016163" y="6603873"/>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992552EE-9AB8-488A-B13E-1B02B23CDFC2}"/>
            </a:ext>
          </a:extLst>
        </xdr:cNvPr>
        <xdr:cNvSpPr txBox="1"/>
      </xdr:nvSpPr>
      <xdr:spPr>
        <a:xfrm>
          <a:off x="15143163" y="5220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520" name="直線コネクタ 519">
          <a:extLst>
            <a:ext uri="{FF2B5EF4-FFF2-40B4-BE49-F238E27FC236}">
              <a16:creationId xmlns:a16="http://schemas.microsoft.com/office/drawing/2014/main" id="{810DDD1F-E8F5-48C7-B268-7CD8D0FDB34E}"/>
            </a:ext>
          </a:extLst>
        </xdr:cNvPr>
        <xdr:cNvCxnSpPr/>
      </xdr:nvCxnSpPr>
      <xdr:spPr>
        <a:xfrm>
          <a:off x="15016163" y="5436108"/>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60977</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BD614675-798D-4F05-B8A0-83905F9584BD}"/>
            </a:ext>
          </a:extLst>
        </xdr:cNvPr>
        <xdr:cNvSpPr txBox="1"/>
      </xdr:nvSpPr>
      <xdr:spPr>
        <a:xfrm>
          <a:off x="15143163" y="58998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522" name="フローチャート: 判断 521">
          <a:extLst>
            <a:ext uri="{FF2B5EF4-FFF2-40B4-BE49-F238E27FC236}">
              <a16:creationId xmlns:a16="http://schemas.microsoft.com/office/drawing/2014/main" id="{C0281901-0EA1-4BBD-B6CB-1E44470F5E78}"/>
            </a:ext>
          </a:extLst>
        </xdr:cNvPr>
        <xdr:cNvSpPr/>
      </xdr:nvSpPr>
      <xdr:spPr>
        <a:xfrm>
          <a:off x="15054263" y="59213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523" name="フローチャート: 判断 522">
          <a:extLst>
            <a:ext uri="{FF2B5EF4-FFF2-40B4-BE49-F238E27FC236}">
              <a16:creationId xmlns:a16="http://schemas.microsoft.com/office/drawing/2014/main" id="{2CC7C044-6CBF-44C9-9070-6C667A92E28C}"/>
            </a:ext>
          </a:extLst>
        </xdr:cNvPr>
        <xdr:cNvSpPr/>
      </xdr:nvSpPr>
      <xdr:spPr>
        <a:xfrm>
          <a:off x="14273213" y="5916803"/>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524" name="フローチャート: 判断 523">
          <a:extLst>
            <a:ext uri="{FF2B5EF4-FFF2-40B4-BE49-F238E27FC236}">
              <a16:creationId xmlns:a16="http://schemas.microsoft.com/office/drawing/2014/main" id="{FCD34A38-0A46-4D33-AE83-B81A9342CFF6}"/>
            </a:ext>
          </a:extLst>
        </xdr:cNvPr>
        <xdr:cNvSpPr/>
      </xdr:nvSpPr>
      <xdr:spPr>
        <a:xfrm>
          <a:off x="13455650" y="588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525" name="フローチャート: 判断 524">
          <a:extLst>
            <a:ext uri="{FF2B5EF4-FFF2-40B4-BE49-F238E27FC236}">
              <a16:creationId xmlns:a16="http://schemas.microsoft.com/office/drawing/2014/main" id="{9B7A8F44-5B0A-4048-8024-A5CAA5062FC3}"/>
            </a:ext>
          </a:extLst>
        </xdr:cNvPr>
        <xdr:cNvSpPr/>
      </xdr:nvSpPr>
      <xdr:spPr>
        <a:xfrm>
          <a:off x="12638088" y="5845937"/>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526" name="フローチャート: 判断 525">
          <a:extLst>
            <a:ext uri="{FF2B5EF4-FFF2-40B4-BE49-F238E27FC236}">
              <a16:creationId xmlns:a16="http://schemas.microsoft.com/office/drawing/2014/main" id="{C5F5D12D-7943-4DF6-A6F5-C875ECA764CA}"/>
            </a:ext>
          </a:extLst>
        </xdr:cNvPr>
        <xdr:cNvSpPr/>
      </xdr:nvSpPr>
      <xdr:spPr>
        <a:xfrm>
          <a:off x="11806238" y="5823458"/>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BB99ABE-23AC-4D78-88A7-40CDE90E5B1B}"/>
            </a:ext>
          </a:extLst>
        </xdr:cNvPr>
        <xdr:cNvSpPr txBox="1"/>
      </xdr:nvSpPr>
      <xdr:spPr>
        <a:xfrm>
          <a:off x="149288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51963E81-EF71-4273-B8F5-19193B453427}"/>
            </a:ext>
          </a:extLst>
        </xdr:cNvPr>
        <xdr:cNvSpPr txBox="1"/>
      </xdr:nvSpPr>
      <xdr:spPr>
        <a:xfrm>
          <a:off x="141478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9EA7E30C-52DF-494A-B890-5BC8B4D2711A}"/>
            </a:ext>
          </a:extLst>
        </xdr:cNvPr>
        <xdr:cNvSpPr txBox="1"/>
      </xdr:nvSpPr>
      <xdr:spPr>
        <a:xfrm>
          <a:off x="1333023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E83B5284-1476-4697-9B86-75C98EED2E0A}"/>
            </a:ext>
          </a:extLst>
        </xdr:cNvPr>
        <xdr:cNvSpPr txBox="1"/>
      </xdr:nvSpPr>
      <xdr:spPr>
        <a:xfrm>
          <a:off x="125126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166DBA79-07A9-40C8-B45A-1727170A46AC}"/>
            </a:ext>
          </a:extLst>
        </xdr:cNvPr>
        <xdr:cNvSpPr txBox="1"/>
      </xdr:nvSpPr>
      <xdr:spPr>
        <a:xfrm>
          <a:off x="116808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73406</xdr:rowOff>
    </xdr:from>
    <xdr:to>
      <xdr:col>85</xdr:col>
      <xdr:colOff>177800</xdr:colOff>
      <xdr:row>37</xdr:row>
      <xdr:rowOff>3556</xdr:rowOff>
    </xdr:to>
    <xdr:sp macro="" textlink="">
      <xdr:nvSpPr>
        <xdr:cNvPr id="532" name="楕円 531">
          <a:extLst>
            <a:ext uri="{FF2B5EF4-FFF2-40B4-BE49-F238E27FC236}">
              <a16:creationId xmlns:a16="http://schemas.microsoft.com/office/drawing/2014/main" id="{F42231BF-9907-4F53-AE95-6430D8CEBFE9}"/>
            </a:ext>
          </a:extLst>
        </xdr:cNvPr>
        <xdr:cNvSpPr/>
      </xdr:nvSpPr>
      <xdr:spPr>
        <a:xfrm>
          <a:off x="15054263" y="5912231"/>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96283</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1F02C5FB-EF94-4D7E-B644-39F04B954C87}"/>
            </a:ext>
          </a:extLst>
        </xdr:cNvPr>
        <xdr:cNvSpPr txBox="1"/>
      </xdr:nvSpPr>
      <xdr:spPr>
        <a:xfrm>
          <a:off x="15143163" y="577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25400</xdr:rowOff>
    </xdr:from>
    <xdr:to>
      <xdr:col>81</xdr:col>
      <xdr:colOff>101600</xdr:colOff>
      <xdr:row>37</xdr:row>
      <xdr:rowOff>127000</xdr:rowOff>
    </xdr:to>
    <xdr:sp macro="" textlink="">
      <xdr:nvSpPr>
        <xdr:cNvPr id="534" name="楕円 533">
          <a:extLst>
            <a:ext uri="{FF2B5EF4-FFF2-40B4-BE49-F238E27FC236}">
              <a16:creationId xmlns:a16="http://schemas.microsoft.com/office/drawing/2014/main" id="{B928C0B8-6D79-4930-B78E-5496AD019868}"/>
            </a:ext>
          </a:extLst>
        </xdr:cNvPr>
        <xdr:cNvSpPr/>
      </xdr:nvSpPr>
      <xdr:spPr>
        <a:xfrm>
          <a:off x="14273213" y="602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124206</xdr:rowOff>
    </xdr:from>
    <xdr:to>
      <xdr:col>85</xdr:col>
      <xdr:colOff>127000</xdr:colOff>
      <xdr:row>37</xdr:row>
      <xdr:rowOff>76200</xdr:rowOff>
    </xdr:to>
    <xdr:cxnSp macro="">
      <xdr:nvCxnSpPr>
        <xdr:cNvPr id="535" name="直線コネクタ 534">
          <a:extLst>
            <a:ext uri="{FF2B5EF4-FFF2-40B4-BE49-F238E27FC236}">
              <a16:creationId xmlns:a16="http://schemas.microsoft.com/office/drawing/2014/main" id="{978238BD-B45E-4169-954A-259A6ED9D075}"/>
            </a:ext>
          </a:extLst>
        </xdr:cNvPr>
        <xdr:cNvCxnSpPr/>
      </xdr:nvCxnSpPr>
      <xdr:spPr>
        <a:xfrm flipV="1">
          <a:off x="14324013" y="5963031"/>
          <a:ext cx="781050" cy="11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153416</xdr:rowOff>
    </xdr:from>
    <xdr:to>
      <xdr:col>76</xdr:col>
      <xdr:colOff>165100</xdr:colOff>
      <xdr:row>37</xdr:row>
      <xdr:rowOff>83566</xdr:rowOff>
    </xdr:to>
    <xdr:sp macro="" textlink="">
      <xdr:nvSpPr>
        <xdr:cNvPr id="536" name="楕円 535">
          <a:extLst>
            <a:ext uri="{FF2B5EF4-FFF2-40B4-BE49-F238E27FC236}">
              <a16:creationId xmlns:a16="http://schemas.microsoft.com/office/drawing/2014/main" id="{1E80F9B3-04C0-4EB5-8C79-73EFCA6A906E}"/>
            </a:ext>
          </a:extLst>
        </xdr:cNvPr>
        <xdr:cNvSpPr/>
      </xdr:nvSpPr>
      <xdr:spPr>
        <a:xfrm>
          <a:off x="13455650" y="5992241"/>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32766</xdr:rowOff>
    </xdr:from>
    <xdr:to>
      <xdr:col>81</xdr:col>
      <xdr:colOff>50800</xdr:colOff>
      <xdr:row>37</xdr:row>
      <xdr:rowOff>76200</xdr:rowOff>
    </xdr:to>
    <xdr:cxnSp macro="">
      <xdr:nvCxnSpPr>
        <xdr:cNvPr id="537" name="直線コネクタ 536">
          <a:extLst>
            <a:ext uri="{FF2B5EF4-FFF2-40B4-BE49-F238E27FC236}">
              <a16:creationId xmlns:a16="http://schemas.microsoft.com/office/drawing/2014/main" id="{6AF3BBA2-5BD4-4E38-98B2-4B4414A7465B}"/>
            </a:ext>
          </a:extLst>
        </xdr:cNvPr>
        <xdr:cNvCxnSpPr/>
      </xdr:nvCxnSpPr>
      <xdr:spPr>
        <a:xfrm>
          <a:off x="13506450" y="6033516"/>
          <a:ext cx="817563"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148844</xdr:rowOff>
    </xdr:from>
    <xdr:to>
      <xdr:col>72</xdr:col>
      <xdr:colOff>38100</xdr:colOff>
      <xdr:row>37</xdr:row>
      <xdr:rowOff>78994</xdr:rowOff>
    </xdr:to>
    <xdr:sp macro="" textlink="">
      <xdr:nvSpPr>
        <xdr:cNvPr id="538" name="楕円 537">
          <a:extLst>
            <a:ext uri="{FF2B5EF4-FFF2-40B4-BE49-F238E27FC236}">
              <a16:creationId xmlns:a16="http://schemas.microsoft.com/office/drawing/2014/main" id="{5A586710-221F-46E9-BE61-1B703EAE4D5C}"/>
            </a:ext>
          </a:extLst>
        </xdr:cNvPr>
        <xdr:cNvSpPr/>
      </xdr:nvSpPr>
      <xdr:spPr>
        <a:xfrm>
          <a:off x="12638088" y="5987669"/>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28194</xdr:rowOff>
    </xdr:from>
    <xdr:to>
      <xdr:col>76</xdr:col>
      <xdr:colOff>114300</xdr:colOff>
      <xdr:row>37</xdr:row>
      <xdr:rowOff>32766</xdr:rowOff>
    </xdr:to>
    <xdr:cxnSp macro="">
      <xdr:nvCxnSpPr>
        <xdr:cNvPr id="539" name="直線コネクタ 538">
          <a:extLst>
            <a:ext uri="{FF2B5EF4-FFF2-40B4-BE49-F238E27FC236}">
              <a16:creationId xmlns:a16="http://schemas.microsoft.com/office/drawing/2014/main" id="{A5CE21F5-C894-4D26-B25D-02CDA1B4BE91}"/>
            </a:ext>
          </a:extLst>
        </xdr:cNvPr>
        <xdr:cNvCxnSpPr/>
      </xdr:nvCxnSpPr>
      <xdr:spPr>
        <a:xfrm>
          <a:off x="12688888" y="6028944"/>
          <a:ext cx="817562"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130556</xdr:rowOff>
    </xdr:from>
    <xdr:to>
      <xdr:col>67</xdr:col>
      <xdr:colOff>101600</xdr:colOff>
      <xdr:row>37</xdr:row>
      <xdr:rowOff>60706</xdr:rowOff>
    </xdr:to>
    <xdr:sp macro="" textlink="">
      <xdr:nvSpPr>
        <xdr:cNvPr id="540" name="楕円 539">
          <a:extLst>
            <a:ext uri="{FF2B5EF4-FFF2-40B4-BE49-F238E27FC236}">
              <a16:creationId xmlns:a16="http://schemas.microsoft.com/office/drawing/2014/main" id="{77DFFDFE-0EA0-43C4-9921-A22BE0CC2F47}"/>
            </a:ext>
          </a:extLst>
        </xdr:cNvPr>
        <xdr:cNvSpPr/>
      </xdr:nvSpPr>
      <xdr:spPr>
        <a:xfrm>
          <a:off x="11806238" y="5969381"/>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9906</xdr:rowOff>
    </xdr:from>
    <xdr:to>
      <xdr:col>71</xdr:col>
      <xdr:colOff>177800</xdr:colOff>
      <xdr:row>37</xdr:row>
      <xdr:rowOff>28194</xdr:rowOff>
    </xdr:to>
    <xdr:cxnSp macro="">
      <xdr:nvCxnSpPr>
        <xdr:cNvPr id="541" name="直線コネクタ 540">
          <a:extLst>
            <a:ext uri="{FF2B5EF4-FFF2-40B4-BE49-F238E27FC236}">
              <a16:creationId xmlns:a16="http://schemas.microsoft.com/office/drawing/2014/main" id="{9564788F-C54E-424D-9940-761A4A95A21A}"/>
            </a:ext>
          </a:extLst>
        </xdr:cNvPr>
        <xdr:cNvCxnSpPr/>
      </xdr:nvCxnSpPr>
      <xdr:spPr>
        <a:xfrm>
          <a:off x="11857038" y="6010656"/>
          <a:ext cx="83185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F9F59DDE-3202-4DE1-8839-A1343A0F56E5}"/>
            </a:ext>
          </a:extLst>
        </xdr:cNvPr>
        <xdr:cNvSpPr txBox="1"/>
      </xdr:nvSpPr>
      <xdr:spPr>
        <a:xfrm>
          <a:off x="14123044" y="5701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856FD840-D74A-4AD6-A59A-AD3F148B5CB3}"/>
            </a:ext>
          </a:extLst>
        </xdr:cNvPr>
        <xdr:cNvSpPr txBox="1"/>
      </xdr:nvSpPr>
      <xdr:spPr>
        <a:xfrm>
          <a:off x="13318182" y="5676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552B5717-914E-4D00-85DF-33CCA977FC84}"/>
            </a:ext>
          </a:extLst>
        </xdr:cNvPr>
        <xdr:cNvSpPr txBox="1"/>
      </xdr:nvSpPr>
      <xdr:spPr>
        <a:xfrm>
          <a:off x="12500619" y="564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FBA6DB1A-89A7-4CA9-A4BB-D19B68566361}"/>
            </a:ext>
          </a:extLst>
        </xdr:cNvPr>
        <xdr:cNvSpPr txBox="1"/>
      </xdr:nvSpPr>
      <xdr:spPr>
        <a:xfrm>
          <a:off x="11668769" y="5608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118127</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9AE87F09-DCEF-4D63-8477-E4D6FA9B043F}"/>
            </a:ext>
          </a:extLst>
        </xdr:cNvPr>
        <xdr:cNvSpPr txBox="1"/>
      </xdr:nvSpPr>
      <xdr:spPr>
        <a:xfrm>
          <a:off x="14123044" y="6118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74693</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31B53277-3398-49A5-99AA-D72AFA005F4D}"/>
            </a:ext>
          </a:extLst>
        </xdr:cNvPr>
        <xdr:cNvSpPr txBox="1"/>
      </xdr:nvSpPr>
      <xdr:spPr>
        <a:xfrm>
          <a:off x="13318182" y="6075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70121</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1A1029FF-90F8-4EE0-91A2-682CC1BFF1F8}"/>
            </a:ext>
          </a:extLst>
        </xdr:cNvPr>
        <xdr:cNvSpPr txBox="1"/>
      </xdr:nvSpPr>
      <xdr:spPr>
        <a:xfrm>
          <a:off x="12500619" y="6070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51833</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7EC8A88D-5B29-4550-8478-C2151C39B4E9}"/>
            </a:ext>
          </a:extLst>
        </xdr:cNvPr>
        <xdr:cNvSpPr txBox="1"/>
      </xdr:nvSpPr>
      <xdr:spPr>
        <a:xfrm>
          <a:off x="11668769" y="6052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AA41F72E-8EA3-43BF-945C-F006551BBD4D}"/>
            </a:ext>
          </a:extLst>
        </xdr:cNvPr>
        <xdr:cNvSpPr/>
      </xdr:nvSpPr>
      <xdr:spPr>
        <a:xfrm>
          <a:off x="16916400" y="39719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2C5C64EC-E67C-43F3-8C5E-44D139875668}"/>
            </a:ext>
          </a:extLst>
        </xdr:cNvPr>
        <xdr:cNvSpPr/>
      </xdr:nvSpPr>
      <xdr:spPr>
        <a:xfrm>
          <a:off x="1704340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4D7A07A9-2992-429D-A22C-6981B75FB1E0}"/>
            </a:ext>
          </a:extLst>
        </xdr:cNvPr>
        <xdr:cNvSpPr/>
      </xdr:nvSpPr>
      <xdr:spPr>
        <a:xfrm>
          <a:off x="1704340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3AEE9FDC-6295-4FE5-A9DC-FB1170F7D9AB}"/>
            </a:ext>
          </a:extLst>
        </xdr:cNvPr>
        <xdr:cNvSpPr/>
      </xdr:nvSpPr>
      <xdr:spPr>
        <a:xfrm>
          <a:off x="1797367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47D3788A-C192-4095-9493-B893462F5F62}"/>
            </a:ext>
          </a:extLst>
        </xdr:cNvPr>
        <xdr:cNvSpPr/>
      </xdr:nvSpPr>
      <xdr:spPr>
        <a:xfrm>
          <a:off x="1797367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7426E6D8-25AC-4174-8FE0-C9849F2E7D08}"/>
            </a:ext>
          </a:extLst>
        </xdr:cNvPr>
        <xdr:cNvSpPr/>
      </xdr:nvSpPr>
      <xdr:spPr>
        <a:xfrm>
          <a:off x="1903095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73CB9B41-BF4B-41C2-B55C-039C70526CA0}"/>
            </a:ext>
          </a:extLst>
        </xdr:cNvPr>
        <xdr:cNvSpPr/>
      </xdr:nvSpPr>
      <xdr:spPr>
        <a:xfrm>
          <a:off x="1903095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7E23012E-86FA-4C8E-AEEE-251CFCF400AF}"/>
            </a:ext>
          </a:extLst>
        </xdr:cNvPr>
        <xdr:cNvSpPr/>
      </xdr:nvSpPr>
      <xdr:spPr>
        <a:xfrm>
          <a:off x="16916400" y="50482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CCB99326-AA3C-4E99-95F6-C12FB5F675CD}"/>
            </a:ext>
          </a:extLst>
        </xdr:cNvPr>
        <xdr:cNvSpPr txBox="1"/>
      </xdr:nvSpPr>
      <xdr:spPr>
        <a:xfrm>
          <a:off x="16892588"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4940A708-85B3-4881-B766-EEDA81A82554}"/>
            </a:ext>
          </a:extLst>
        </xdr:cNvPr>
        <xdr:cNvCxnSpPr/>
      </xdr:nvCxnSpPr>
      <xdr:spPr>
        <a:xfrm>
          <a:off x="16916400" y="7210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9EAFCE94-7165-4925-9DA1-8E065C77C563}"/>
            </a:ext>
          </a:extLst>
        </xdr:cNvPr>
        <xdr:cNvCxnSpPr/>
      </xdr:nvCxnSpPr>
      <xdr:spPr>
        <a:xfrm>
          <a:off x="16916400" y="6848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1" name="テキスト ボックス 560">
          <a:extLst>
            <a:ext uri="{FF2B5EF4-FFF2-40B4-BE49-F238E27FC236}">
              <a16:creationId xmlns:a16="http://schemas.microsoft.com/office/drawing/2014/main" id="{C963FD4F-92A7-4895-83FE-19DCBD5C080E}"/>
            </a:ext>
          </a:extLst>
        </xdr:cNvPr>
        <xdr:cNvSpPr txBox="1"/>
      </xdr:nvSpPr>
      <xdr:spPr>
        <a:xfrm>
          <a:off x="16492084"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E2426EFB-1C51-406D-B930-75F80A9FFE9F}"/>
            </a:ext>
          </a:extLst>
        </xdr:cNvPr>
        <xdr:cNvCxnSpPr/>
      </xdr:nvCxnSpPr>
      <xdr:spPr>
        <a:xfrm>
          <a:off x="16916400" y="64865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3" name="テキスト ボックス 562">
          <a:extLst>
            <a:ext uri="{FF2B5EF4-FFF2-40B4-BE49-F238E27FC236}">
              <a16:creationId xmlns:a16="http://schemas.microsoft.com/office/drawing/2014/main" id="{DBF182DE-57FF-4702-89F3-17F904F21ADE}"/>
            </a:ext>
          </a:extLst>
        </xdr:cNvPr>
        <xdr:cNvSpPr txBox="1"/>
      </xdr:nvSpPr>
      <xdr:spPr>
        <a:xfrm>
          <a:off x="16492084" y="6353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95B8705C-F060-484E-A408-6244000A9261}"/>
            </a:ext>
          </a:extLst>
        </xdr:cNvPr>
        <xdr:cNvCxnSpPr/>
      </xdr:nvCxnSpPr>
      <xdr:spPr>
        <a:xfrm>
          <a:off x="16916400" y="6134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5" name="テキスト ボックス 564">
          <a:extLst>
            <a:ext uri="{FF2B5EF4-FFF2-40B4-BE49-F238E27FC236}">
              <a16:creationId xmlns:a16="http://schemas.microsoft.com/office/drawing/2014/main" id="{603A3DFE-CFC8-49D2-BC70-DE6B260A6A77}"/>
            </a:ext>
          </a:extLst>
        </xdr:cNvPr>
        <xdr:cNvSpPr txBox="1"/>
      </xdr:nvSpPr>
      <xdr:spPr>
        <a:xfrm>
          <a:off x="16492084" y="6001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91D335C9-94BE-4ECD-B999-485B4759AF6F}"/>
            </a:ext>
          </a:extLst>
        </xdr:cNvPr>
        <xdr:cNvCxnSpPr/>
      </xdr:nvCxnSpPr>
      <xdr:spPr>
        <a:xfrm>
          <a:off x="16916400" y="5772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7" name="テキスト ボックス 566">
          <a:extLst>
            <a:ext uri="{FF2B5EF4-FFF2-40B4-BE49-F238E27FC236}">
              <a16:creationId xmlns:a16="http://schemas.microsoft.com/office/drawing/2014/main" id="{6E1185C0-01B3-40B4-8959-40AB0041D313}"/>
            </a:ext>
          </a:extLst>
        </xdr:cNvPr>
        <xdr:cNvSpPr txBox="1"/>
      </xdr:nvSpPr>
      <xdr:spPr>
        <a:xfrm>
          <a:off x="16492084" y="5639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E0B755A5-6BE2-4F87-B399-CD203510BCBA}"/>
            </a:ext>
          </a:extLst>
        </xdr:cNvPr>
        <xdr:cNvCxnSpPr/>
      </xdr:nvCxnSpPr>
      <xdr:spPr>
        <a:xfrm>
          <a:off x="16916400" y="54102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9" name="テキスト ボックス 568">
          <a:extLst>
            <a:ext uri="{FF2B5EF4-FFF2-40B4-BE49-F238E27FC236}">
              <a16:creationId xmlns:a16="http://schemas.microsoft.com/office/drawing/2014/main" id="{8243F1C2-5F96-4A8F-BE04-8F1350AED8AC}"/>
            </a:ext>
          </a:extLst>
        </xdr:cNvPr>
        <xdr:cNvSpPr txBox="1"/>
      </xdr:nvSpPr>
      <xdr:spPr>
        <a:xfrm>
          <a:off x="16492084" y="5277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21A630B5-2D03-4445-8DEC-1B1ADD356C02}"/>
            </a:ext>
          </a:extLst>
        </xdr:cNvPr>
        <xdr:cNvCxnSpPr/>
      </xdr:nvCxnSpPr>
      <xdr:spPr>
        <a:xfrm>
          <a:off x="16916400" y="50482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6974E2D3-3D3A-4EA6-950C-FCF9AA72075B}"/>
            </a:ext>
          </a:extLst>
        </xdr:cNvPr>
        <xdr:cNvSpPr txBox="1"/>
      </xdr:nvSpPr>
      <xdr:spPr>
        <a:xfrm>
          <a:off x="16492084" y="4915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BE46E057-9BC4-4077-BE32-29BFDE07EB57}"/>
            </a:ext>
          </a:extLst>
        </xdr:cNvPr>
        <xdr:cNvSpPr/>
      </xdr:nvSpPr>
      <xdr:spPr>
        <a:xfrm>
          <a:off x="16916400" y="50482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573" name="直線コネクタ 572">
          <a:extLst>
            <a:ext uri="{FF2B5EF4-FFF2-40B4-BE49-F238E27FC236}">
              <a16:creationId xmlns:a16="http://schemas.microsoft.com/office/drawing/2014/main" id="{8F3DE782-9FF7-47CD-8632-04538009B054}"/>
            </a:ext>
          </a:extLst>
        </xdr:cNvPr>
        <xdr:cNvCxnSpPr/>
      </xdr:nvCxnSpPr>
      <xdr:spPr>
        <a:xfrm flipV="1">
          <a:off x="20503514" y="5433060"/>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4F8FD456-BB35-4E95-83B9-0A9B8AC0B6D3}"/>
            </a:ext>
          </a:extLst>
        </xdr:cNvPr>
        <xdr:cNvSpPr txBox="1"/>
      </xdr:nvSpPr>
      <xdr:spPr>
        <a:xfrm>
          <a:off x="20542250" y="6814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575" name="直線コネクタ 574">
          <a:extLst>
            <a:ext uri="{FF2B5EF4-FFF2-40B4-BE49-F238E27FC236}">
              <a16:creationId xmlns:a16="http://schemas.microsoft.com/office/drawing/2014/main" id="{18D9A90B-CAA6-4FB0-9A1D-6094F090BDB0}"/>
            </a:ext>
          </a:extLst>
        </xdr:cNvPr>
        <xdr:cNvCxnSpPr/>
      </xdr:nvCxnSpPr>
      <xdr:spPr>
        <a:xfrm>
          <a:off x="20429538" y="681037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865642B4-C767-414A-8D1E-4B381FBD8C03}"/>
            </a:ext>
          </a:extLst>
        </xdr:cNvPr>
        <xdr:cNvSpPr txBox="1"/>
      </xdr:nvSpPr>
      <xdr:spPr>
        <a:xfrm>
          <a:off x="20542250" y="5217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577" name="直線コネクタ 576">
          <a:extLst>
            <a:ext uri="{FF2B5EF4-FFF2-40B4-BE49-F238E27FC236}">
              <a16:creationId xmlns:a16="http://schemas.microsoft.com/office/drawing/2014/main" id="{62810DFC-DDC5-476B-A6A3-668DACF4E8B6}"/>
            </a:ext>
          </a:extLst>
        </xdr:cNvPr>
        <xdr:cNvCxnSpPr/>
      </xdr:nvCxnSpPr>
      <xdr:spPr>
        <a:xfrm>
          <a:off x="20429538" y="543306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187CCAD8-2A9E-44C1-9E23-08893866A46D}"/>
            </a:ext>
          </a:extLst>
        </xdr:cNvPr>
        <xdr:cNvSpPr txBox="1"/>
      </xdr:nvSpPr>
      <xdr:spPr>
        <a:xfrm>
          <a:off x="20542250" y="61842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579" name="フローチャート: 判断 578">
          <a:extLst>
            <a:ext uri="{FF2B5EF4-FFF2-40B4-BE49-F238E27FC236}">
              <a16:creationId xmlns:a16="http://schemas.microsoft.com/office/drawing/2014/main" id="{2C26F8D6-CDB0-48F7-A4B2-00AC53BE9C88}"/>
            </a:ext>
          </a:extLst>
        </xdr:cNvPr>
        <xdr:cNvSpPr/>
      </xdr:nvSpPr>
      <xdr:spPr>
        <a:xfrm>
          <a:off x="2045335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580" name="フローチャート: 判断 579">
          <a:extLst>
            <a:ext uri="{FF2B5EF4-FFF2-40B4-BE49-F238E27FC236}">
              <a16:creationId xmlns:a16="http://schemas.microsoft.com/office/drawing/2014/main" id="{A87B63AA-4C40-4D1F-8D2E-6FAADB1C524E}"/>
            </a:ext>
          </a:extLst>
        </xdr:cNvPr>
        <xdr:cNvSpPr/>
      </xdr:nvSpPr>
      <xdr:spPr>
        <a:xfrm>
          <a:off x="19686588" y="6325235"/>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581" name="フローチャート: 判断 580">
          <a:extLst>
            <a:ext uri="{FF2B5EF4-FFF2-40B4-BE49-F238E27FC236}">
              <a16:creationId xmlns:a16="http://schemas.microsoft.com/office/drawing/2014/main" id="{D7F6E5E7-817C-4A28-ACC5-1D00C5376E9F}"/>
            </a:ext>
          </a:extLst>
        </xdr:cNvPr>
        <xdr:cNvSpPr/>
      </xdr:nvSpPr>
      <xdr:spPr>
        <a:xfrm>
          <a:off x="18854738" y="632523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582" name="フローチャート: 判断 581">
          <a:extLst>
            <a:ext uri="{FF2B5EF4-FFF2-40B4-BE49-F238E27FC236}">
              <a16:creationId xmlns:a16="http://schemas.microsoft.com/office/drawing/2014/main" id="{3E1C0156-4C3D-4074-9204-069F9CE04855}"/>
            </a:ext>
          </a:extLst>
        </xdr:cNvPr>
        <xdr:cNvSpPr/>
      </xdr:nvSpPr>
      <xdr:spPr>
        <a:xfrm>
          <a:off x="18037175" y="630999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583" name="フローチャート: 判断 582">
          <a:extLst>
            <a:ext uri="{FF2B5EF4-FFF2-40B4-BE49-F238E27FC236}">
              <a16:creationId xmlns:a16="http://schemas.microsoft.com/office/drawing/2014/main" id="{931D4DCA-6561-4C59-9B6D-DA226CBC8724}"/>
            </a:ext>
          </a:extLst>
        </xdr:cNvPr>
        <xdr:cNvSpPr/>
      </xdr:nvSpPr>
      <xdr:spPr>
        <a:xfrm>
          <a:off x="17219613" y="6325235"/>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E92C149-F8C6-46B6-884F-59F759AB0703}"/>
            </a:ext>
          </a:extLst>
        </xdr:cNvPr>
        <xdr:cNvSpPr txBox="1"/>
      </xdr:nvSpPr>
      <xdr:spPr>
        <a:xfrm>
          <a:off x="2032793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29946431-5AA0-4855-88F7-223B733F3048}"/>
            </a:ext>
          </a:extLst>
        </xdr:cNvPr>
        <xdr:cNvSpPr txBox="1"/>
      </xdr:nvSpPr>
      <xdr:spPr>
        <a:xfrm>
          <a:off x="195611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565942F8-923F-4928-BCAC-EBF9437D7617}"/>
            </a:ext>
          </a:extLst>
        </xdr:cNvPr>
        <xdr:cNvSpPr txBox="1"/>
      </xdr:nvSpPr>
      <xdr:spPr>
        <a:xfrm>
          <a:off x="18729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B0FD73A9-E326-437D-A75A-A221741B570C}"/>
            </a:ext>
          </a:extLst>
        </xdr:cNvPr>
        <xdr:cNvSpPr txBox="1"/>
      </xdr:nvSpPr>
      <xdr:spPr>
        <a:xfrm>
          <a:off x="17911763"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6FA54C9A-1631-4B29-AED5-FC27FCF5DAEF}"/>
            </a:ext>
          </a:extLst>
        </xdr:cNvPr>
        <xdr:cNvSpPr txBox="1"/>
      </xdr:nvSpPr>
      <xdr:spPr>
        <a:xfrm>
          <a:off x="170942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135890</xdr:rowOff>
    </xdr:from>
    <xdr:to>
      <xdr:col>116</xdr:col>
      <xdr:colOff>114300</xdr:colOff>
      <xdr:row>40</xdr:row>
      <xdr:rowOff>66040</xdr:rowOff>
    </xdr:to>
    <xdr:sp macro="" textlink="">
      <xdr:nvSpPr>
        <xdr:cNvPr id="589" name="楕円 588">
          <a:extLst>
            <a:ext uri="{FF2B5EF4-FFF2-40B4-BE49-F238E27FC236}">
              <a16:creationId xmlns:a16="http://schemas.microsoft.com/office/drawing/2014/main" id="{897845EA-1D83-491D-952A-337310AE7501}"/>
            </a:ext>
          </a:extLst>
        </xdr:cNvPr>
        <xdr:cNvSpPr/>
      </xdr:nvSpPr>
      <xdr:spPr>
        <a:xfrm>
          <a:off x="20453350" y="646049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114317</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AD49ED66-AB44-421D-8548-236F5FD2F1DD}"/>
            </a:ext>
          </a:extLst>
        </xdr:cNvPr>
        <xdr:cNvSpPr txBox="1"/>
      </xdr:nvSpPr>
      <xdr:spPr>
        <a:xfrm>
          <a:off x="20542250" y="643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2540</xdr:rowOff>
    </xdr:from>
    <xdr:to>
      <xdr:col>112</xdr:col>
      <xdr:colOff>38100</xdr:colOff>
      <xdr:row>40</xdr:row>
      <xdr:rowOff>104140</xdr:rowOff>
    </xdr:to>
    <xdr:sp macro="" textlink="">
      <xdr:nvSpPr>
        <xdr:cNvPr id="591" name="楕円 590">
          <a:extLst>
            <a:ext uri="{FF2B5EF4-FFF2-40B4-BE49-F238E27FC236}">
              <a16:creationId xmlns:a16="http://schemas.microsoft.com/office/drawing/2014/main" id="{292EF48C-2913-4D6E-9B18-6D9482BF3A0C}"/>
            </a:ext>
          </a:extLst>
        </xdr:cNvPr>
        <xdr:cNvSpPr/>
      </xdr:nvSpPr>
      <xdr:spPr>
        <a:xfrm>
          <a:off x="19686588" y="6489065"/>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15240</xdr:rowOff>
    </xdr:from>
    <xdr:to>
      <xdr:col>116</xdr:col>
      <xdr:colOff>63500</xdr:colOff>
      <xdr:row>40</xdr:row>
      <xdr:rowOff>53340</xdr:rowOff>
    </xdr:to>
    <xdr:cxnSp macro="">
      <xdr:nvCxnSpPr>
        <xdr:cNvPr id="592" name="直線コネクタ 591">
          <a:extLst>
            <a:ext uri="{FF2B5EF4-FFF2-40B4-BE49-F238E27FC236}">
              <a16:creationId xmlns:a16="http://schemas.microsoft.com/office/drawing/2014/main" id="{64AAFBF5-8956-40D7-88FE-CE99E141110A}"/>
            </a:ext>
          </a:extLst>
        </xdr:cNvPr>
        <xdr:cNvCxnSpPr/>
      </xdr:nvCxnSpPr>
      <xdr:spPr>
        <a:xfrm flipV="1">
          <a:off x="19737388" y="6501765"/>
          <a:ext cx="766762"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2540</xdr:rowOff>
    </xdr:from>
    <xdr:to>
      <xdr:col>107</xdr:col>
      <xdr:colOff>101600</xdr:colOff>
      <xdr:row>40</xdr:row>
      <xdr:rowOff>104140</xdr:rowOff>
    </xdr:to>
    <xdr:sp macro="" textlink="">
      <xdr:nvSpPr>
        <xdr:cNvPr id="593" name="楕円 592">
          <a:extLst>
            <a:ext uri="{FF2B5EF4-FFF2-40B4-BE49-F238E27FC236}">
              <a16:creationId xmlns:a16="http://schemas.microsoft.com/office/drawing/2014/main" id="{2294397B-D18F-43C8-8F7D-FA6805702BBF}"/>
            </a:ext>
          </a:extLst>
        </xdr:cNvPr>
        <xdr:cNvSpPr/>
      </xdr:nvSpPr>
      <xdr:spPr>
        <a:xfrm>
          <a:off x="18854738"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53340</xdr:rowOff>
    </xdr:from>
    <xdr:to>
      <xdr:col>111</xdr:col>
      <xdr:colOff>177800</xdr:colOff>
      <xdr:row>40</xdr:row>
      <xdr:rowOff>53340</xdr:rowOff>
    </xdr:to>
    <xdr:cxnSp macro="">
      <xdr:nvCxnSpPr>
        <xdr:cNvPr id="594" name="直線コネクタ 593">
          <a:extLst>
            <a:ext uri="{FF2B5EF4-FFF2-40B4-BE49-F238E27FC236}">
              <a16:creationId xmlns:a16="http://schemas.microsoft.com/office/drawing/2014/main" id="{4101B9BE-105E-4943-9ED3-1FA8B774DF9F}"/>
            </a:ext>
          </a:extLst>
        </xdr:cNvPr>
        <xdr:cNvCxnSpPr/>
      </xdr:nvCxnSpPr>
      <xdr:spPr>
        <a:xfrm>
          <a:off x="18905538" y="6539865"/>
          <a:ext cx="8318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158750</xdr:rowOff>
    </xdr:from>
    <xdr:to>
      <xdr:col>102</xdr:col>
      <xdr:colOff>165100</xdr:colOff>
      <xdr:row>40</xdr:row>
      <xdr:rowOff>88900</xdr:rowOff>
    </xdr:to>
    <xdr:sp macro="" textlink="">
      <xdr:nvSpPr>
        <xdr:cNvPr id="595" name="楕円 594">
          <a:extLst>
            <a:ext uri="{FF2B5EF4-FFF2-40B4-BE49-F238E27FC236}">
              <a16:creationId xmlns:a16="http://schemas.microsoft.com/office/drawing/2014/main" id="{AADB1AE8-96AC-4FC2-B37B-81E5AFECCF9A}"/>
            </a:ext>
          </a:extLst>
        </xdr:cNvPr>
        <xdr:cNvSpPr/>
      </xdr:nvSpPr>
      <xdr:spPr>
        <a:xfrm>
          <a:off x="18037175" y="648335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38100</xdr:rowOff>
    </xdr:from>
    <xdr:to>
      <xdr:col>107</xdr:col>
      <xdr:colOff>50800</xdr:colOff>
      <xdr:row>40</xdr:row>
      <xdr:rowOff>53340</xdr:rowOff>
    </xdr:to>
    <xdr:cxnSp macro="">
      <xdr:nvCxnSpPr>
        <xdr:cNvPr id="596" name="直線コネクタ 595">
          <a:extLst>
            <a:ext uri="{FF2B5EF4-FFF2-40B4-BE49-F238E27FC236}">
              <a16:creationId xmlns:a16="http://schemas.microsoft.com/office/drawing/2014/main" id="{29DC3CF6-9277-45F1-BF0F-854F81F414D7}"/>
            </a:ext>
          </a:extLst>
        </xdr:cNvPr>
        <xdr:cNvCxnSpPr/>
      </xdr:nvCxnSpPr>
      <xdr:spPr>
        <a:xfrm>
          <a:off x="18087975" y="6524625"/>
          <a:ext cx="817563"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135890</xdr:rowOff>
    </xdr:from>
    <xdr:to>
      <xdr:col>98</xdr:col>
      <xdr:colOff>38100</xdr:colOff>
      <xdr:row>40</xdr:row>
      <xdr:rowOff>66040</xdr:rowOff>
    </xdr:to>
    <xdr:sp macro="" textlink="">
      <xdr:nvSpPr>
        <xdr:cNvPr id="597" name="楕円 596">
          <a:extLst>
            <a:ext uri="{FF2B5EF4-FFF2-40B4-BE49-F238E27FC236}">
              <a16:creationId xmlns:a16="http://schemas.microsoft.com/office/drawing/2014/main" id="{FEBFA942-8116-41CB-875E-0FEC1EFDCD3B}"/>
            </a:ext>
          </a:extLst>
        </xdr:cNvPr>
        <xdr:cNvSpPr/>
      </xdr:nvSpPr>
      <xdr:spPr>
        <a:xfrm>
          <a:off x="17219613" y="6460490"/>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15240</xdr:rowOff>
    </xdr:from>
    <xdr:to>
      <xdr:col>102</xdr:col>
      <xdr:colOff>114300</xdr:colOff>
      <xdr:row>40</xdr:row>
      <xdr:rowOff>38100</xdr:rowOff>
    </xdr:to>
    <xdr:cxnSp macro="">
      <xdr:nvCxnSpPr>
        <xdr:cNvPr id="598" name="直線コネクタ 597">
          <a:extLst>
            <a:ext uri="{FF2B5EF4-FFF2-40B4-BE49-F238E27FC236}">
              <a16:creationId xmlns:a16="http://schemas.microsoft.com/office/drawing/2014/main" id="{615DA2B3-492D-482B-BD90-F84EC096E5E1}"/>
            </a:ext>
          </a:extLst>
        </xdr:cNvPr>
        <xdr:cNvCxnSpPr/>
      </xdr:nvCxnSpPr>
      <xdr:spPr>
        <a:xfrm>
          <a:off x="17270413" y="6501765"/>
          <a:ext cx="817562"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D680C173-9DB7-4027-9942-096EAB497D60}"/>
            </a:ext>
          </a:extLst>
        </xdr:cNvPr>
        <xdr:cNvSpPr txBox="1"/>
      </xdr:nvSpPr>
      <xdr:spPr>
        <a:xfrm>
          <a:off x="19504102"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3DEC0ECD-D000-4D20-8E71-CE7A01F16E26}"/>
            </a:ext>
          </a:extLst>
        </xdr:cNvPr>
        <xdr:cNvSpPr txBox="1"/>
      </xdr:nvSpPr>
      <xdr:spPr>
        <a:xfrm>
          <a:off x="18684952"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DD249FB6-3ED4-40D3-87EE-4F076596B3F8}"/>
            </a:ext>
          </a:extLst>
        </xdr:cNvPr>
        <xdr:cNvSpPr txBox="1"/>
      </xdr:nvSpPr>
      <xdr:spPr>
        <a:xfrm>
          <a:off x="17867390" y="609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10D29F38-17BD-44CE-AD17-B76046D64D27}"/>
            </a:ext>
          </a:extLst>
        </xdr:cNvPr>
        <xdr:cNvSpPr txBox="1"/>
      </xdr:nvSpPr>
      <xdr:spPr>
        <a:xfrm>
          <a:off x="17049827"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95267</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E5225580-634C-4C0F-8F75-7AE591A2B74D}"/>
            </a:ext>
          </a:extLst>
        </xdr:cNvPr>
        <xdr:cNvSpPr txBox="1"/>
      </xdr:nvSpPr>
      <xdr:spPr>
        <a:xfrm>
          <a:off x="19504102" y="6581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95267</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706E3538-5D0F-4928-941B-9BAE1209AD85}"/>
            </a:ext>
          </a:extLst>
        </xdr:cNvPr>
        <xdr:cNvSpPr txBox="1"/>
      </xdr:nvSpPr>
      <xdr:spPr>
        <a:xfrm>
          <a:off x="18684952" y="6581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80027</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BC4D37D2-23FB-441B-A4C3-55378DCA4C89}"/>
            </a:ext>
          </a:extLst>
        </xdr:cNvPr>
        <xdr:cNvSpPr txBox="1"/>
      </xdr:nvSpPr>
      <xdr:spPr>
        <a:xfrm>
          <a:off x="17867390" y="6566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57167</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190810EF-4F00-4143-B2BD-AD958D27EF5C}"/>
            </a:ext>
          </a:extLst>
        </xdr:cNvPr>
        <xdr:cNvSpPr txBox="1"/>
      </xdr:nvSpPr>
      <xdr:spPr>
        <a:xfrm>
          <a:off x="17049827" y="654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758C29C6-BE39-4405-98DC-B705C2921C16}"/>
            </a:ext>
          </a:extLst>
        </xdr:cNvPr>
        <xdr:cNvSpPr/>
      </xdr:nvSpPr>
      <xdr:spPr>
        <a:xfrm>
          <a:off x="11517313" y="7572375"/>
          <a:ext cx="4367212"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24CBE057-089C-429B-921E-6115AAC91DFA}"/>
            </a:ext>
          </a:extLst>
        </xdr:cNvPr>
        <xdr:cNvSpPr/>
      </xdr:nvSpPr>
      <xdr:spPr>
        <a:xfrm>
          <a:off x="1163002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D66CA9A5-B7F9-4CC3-810B-A1E5F9AB74A3}"/>
            </a:ext>
          </a:extLst>
        </xdr:cNvPr>
        <xdr:cNvSpPr/>
      </xdr:nvSpPr>
      <xdr:spPr>
        <a:xfrm>
          <a:off x="1163002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F6106BE1-B813-49C6-85A5-3E0DB119D422}"/>
            </a:ext>
          </a:extLst>
        </xdr:cNvPr>
        <xdr:cNvSpPr/>
      </xdr:nvSpPr>
      <xdr:spPr>
        <a:xfrm>
          <a:off x="12574588"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5B224CFF-6F95-4D77-98AD-CC65BD1D50E5}"/>
            </a:ext>
          </a:extLst>
        </xdr:cNvPr>
        <xdr:cNvSpPr/>
      </xdr:nvSpPr>
      <xdr:spPr>
        <a:xfrm>
          <a:off x="12574588"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25C5EBC2-4086-430B-A5C1-78B7B315F34E}"/>
            </a:ext>
          </a:extLst>
        </xdr:cNvPr>
        <xdr:cNvSpPr/>
      </xdr:nvSpPr>
      <xdr:spPr>
        <a:xfrm>
          <a:off x="13631863"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E3163F7A-B1D4-44EC-ADF2-0EB05816C4BB}"/>
            </a:ext>
          </a:extLst>
        </xdr:cNvPr>
        <xdr:cNvSpPr/>
      </xdr:nvSpPr>
      <xdr:spPr>
        <a:xfrm>
          <a:off x="13631863"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32F1CCB7-B85D-4EF3-A07D-D7DAEA39701E}"/>
            </a:ext>
          </a:extLst>
        </xdr:cNvPr>
        <xdr:cNvSpPr/>
      </xdr:nvSpPr>
      <xdr:spPr>
        <a:xfrm>
          <a:off x="11517313" y="8648700"/>
          <a:ext cx="4367212"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E51CBC3A-1853-428F-8383-8FB601CDDBDA}"/>
            </a:ext>
          </a:extLst>
        </xdr:cNvPr>
        <xdr:cNvSpPr txBox="1"/>
      </xdr:nvSpPr>
      <xdr:spPr>
        <a:xfrm>
          <a:off x="11479213"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1EAA7A20-8B8E-4834-8248-7A6D75E01267}"/>
            </a:ext>
          </a:extLst>
        </xdr:cNvPr>
        <xdr:cNvCxnSpPr/>
      </xdr:nvCxnSpPr>
      <xdr:spPr>
        <a:xfrm>
          <a:off x="11517313" y="1081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FD88E7C4-C24D-46DA-98F9-1F422E1D52CE}"/>
            </a:ext>
          </a:extLst>
        </xdr:cNvPr>
        <xdr:cNvSpPr txBox="1"/>
      </xdr:nvSpPr>
      <xdr:spPr>
        <a:xfrm>
          <a:off x="11092996" y="1067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64DEE2BC-EC3D-4169-80E0-ACDDDD17558C}"/>
            </a:ext>
          </a:extLst>
        </xdr:cNvPr>
        <xdr:cNvCxnSpPr/>
      </xdr:nvCxnSpPr>
      <xdr:spPr>
        <a:xfrm>
          <a:off x="11517313" y="104489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14B51C22-E5BE-4E39-B8AC-CD40F4DC5C71}"/>
            </a:ext>
          </a:extLst>
        </xdr:cNvPr>
        <xdr:cNvSpPr txBox="1"/>
      </xdr:nvSpPr>
      <xdr:spPr>
        <a:xfrm>
          <a:off x="11092996" y="1031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39BF8908-368D-45A5-BEB9-0A5B5CB46480}"/>
            </a:ext>
          </a:extLst>
        </xdr:cNvPr>
        <xdr:cNvCxnSpPr/>
      </xdr:nvCxnSpPr>
      <xdr:spPr>
        <a:xfrm>
          <a:off x="11517313" y="100869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3A62603E-2965-4A3E-8E51-06F679625EB2}"/>
            </a:ext>
          </a:extLst>
        </xdr:cNvPr>
        <xdr:cNvSpPr txBox="1"/>
      </xdr:nvSpPr>
      <xdr:spPr>
        <a:xfrm>
          <a:off x="11142829" y="995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C69A2423-BF20-4914-BCFC-AB6BD9DC2F6C}"/>
            </a:ext>
          </a:extLst>
        </xdr:cNvPr>
        <xdr:cNvCxnSpPr/>
      </xdr:nvCxnSpPr>
      <xdr:spPr>
        <a:xfrm>
          <a:off x="11517313" y="97250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7EFD7784-9A4F-4B93-A1D4-7367804703DE}"/>
            </a:ext>
          </a:extLst>
        </xdr:cNvPr>
        <xdr:cNvSpPr txBox="1"/>
      </xdr:nvSpPr>
      <xdr:spPr>
        <a:xfrm>
          <a:off x="11142829" y="9592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D57081B9-7D77-4F51-B822-2B2F378B17A7}"/>
            </a:ext>
          </a:extLst>
        </xdr:cNvPr>
        <xdr:cNvCxnSpPr/>
      </xdr:nvCxnSpPr>
      <xdr:spPr>
        <a:xfrm>
          <a:off x="11517313" y="93726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66ACA5B1-1E11-425E-896B-426B812F838F}"/>
            </a:ext>
          </a:extLst>
        </xdr:cNvPr>
        <xdr:cNvSpPr txBox="1"/>
      </xdr:nvSpPr>
      <xdr:spPr>
        <a:xfrm>
          <a:off x="11142829" y="9239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849CC7B0-6DE4-47E1-A769-E92F01B6AB13}"/>
            </a:ext>
          </a:extLst>
        </xdr:cNvPr>
        <xdr:cNvCxnSpPr/>
      </xdr:nvCxnSpPr>
      <xdr:spPr>
        <a:xfrm>
          <a:off x="11517313" y="90106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435227C7-4317-465B-831C-F0379794A12F}"/>
            </a:ext>
          </a:extLst>
        </xdr:cNvPr>
        <xdr:cNvSpPr txBox="1"/>
      </xdr:nvSpPr>
      <xdr:spPr>
        <a:xfrm>
          <a:off x="11142829" y="887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D7E39BB5-5129-4BBB-8B87-89C5984731E4}"/>
            </a:ext>
          </a:extLst>
        </xdr:cNvPr>
        <xdr:cNvCxnSpPr/>
      </xdr:nvCxnSpPr>
      <xdr:spPr>
        <a:xfrm>
          <a:off x="11517313" y="86487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CE8A4B44-D817-406A-9A95-A5EF3AFF745C}"/>
            </a:ext>
          </a:extLst>
        </xdr:cNvPr>
        <xdr:cNvSpPr txBox="1"/>
      </xdr:nvSpPr>
      <xdr:spPr>
        <a:xfrm>
          <a:off x="11206949" y="85160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E1CDC32F-C132-4A78-9B29-0134D376BBAB}"/>
            </a:ext>
          </a:extLst>
        </xdr:cNvPr>
        <xdr:cNvSpPr/>
      </xdr:nvSpPr>
      <xdr:spPr>
        <a:xfrm>
          <a:off x="11517313" y="8648700"/>
          <a:ext cx="4367212"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631" name="直線コネクタ 630">
          <a:extLst>
            <a:ext uri="{FF2B5EF4-FFF2-40B4-BE49-F238E27FC236}">
              <a16:creationId xmlns:a16="http://schemas.microsoft.com/office/drawing/2014/main" id="{5DCE0850-8DC4-4232-BFA3-1876186F80D2}"/>
            </a:ext>
          </a:extLst>
        </xdr:cNvPr>
        <xdr:cNvCxnSpPr/>
      </xdr:nvCxnSpPr>
      <xdr:spPr>
        <a:xfrm flipV="1">
          <a:off x="15104427" y="9244965"/>
          <a:ext cx="0" cy="1009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632" name="【学校施設】&#10;有形固定資産減価償却率最小値テキスト">
          <a:extLst>
            <a:ext uri="{FF2B5EF4-FFF2-40B4-BE49-F238E27FC236}">
              <a16:creationId xmlns:a16="http://schemas.microsoft.com/office/drawing/2014/main" id="{AFDC8794-2C4C-479A-9D62-B61FCC86A16F}"/>
            </a:ext>
          </a:extLst>
        </xdr:cNvPr>
        <xdr:cNvSpPr txBox="1"/>
      </xdr:nvSpPr>
      <xdr:spPr>
        <a:xfrm>
          <a:off x="15143163" y="1025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633" name="直線コネクタ 632">
          <a:extLst>
            <a:ext uri="{FF2B5EF4-FFF2-40B4-BE49-F238E27FC236}">
              <a16:creationId xmlns:a16="http://schemas.microsoft.com/office/drawing/2014/main" id="{5602A8EB-03F9-4016-9DF0-4FC5085B8612}"/>
            </a:ext>
          </a:extLst>
        </xdr:cNvPr>
        <xdr:cNvCxnSpPr/>
      </xdr:nvCxnSpPr>
      <xdr:spPr>
        <a:xfrm>
          <a:off x="15016163" y="1025461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634" name="【学校施設】&#10;有形固定資産減価償却率最大値テキスト">
          <a:extLst>
            <a:ext uri="{FF2B5EF4-FFF2-40B4-BE49-F238E27FC236}">
              <a16:creationId xmlns:a16="http://schemas.microsoft.com/office/drawing/2014/main" id="{DF62E3E1-9CF6-4127-89A1-7DA9CDA3BB7F}"/>
            </a:ext>
          </a:extLst>
        </xdr:cNvPr>
        <xdr:cNvSpPr txBox="1"/>
      </xdr:nvSpPr>
      <xdr:spPr>
        <a:xfrm>
          <a:off x="15143163" y="9039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635" name="直線コネクタ 634">
          <a:extLst>
            <a:ext uri="{FF2B5EF4-FFF2-40B4-BE49-F238E27FC236}">
              <a16:creationId xmlns:a16="http://schemas.microsoft.com/office/drawing/2014/main" id="{A5CE0BA6-AC7E-47C6-B751-25CF8753B03B}"/>
            </a:ext>
          </a:extLst>
        </xdr:cNvPr>
        <xdr:cNvCxnSpPr/>
      </xdr:nvCxnSpPr>
      <xdr:spPr>
        <a:xfrm>
          <a:off x="15016163" y="924496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636" name="【学校施設】&#10;有形固定資産減価償却率平均値テキスト">
          <a:extLst>
            <a:ext uri="{FF2B5EF4-FFF2-40B4-BE49-F238E27FC236}">
              <a16:creationId xmlns:a16="http://schemas.microsoft.com/office/drawing/2014/main" id="{6382534A-2224-4841-86AA-9776740612AE}"/>
            </a:ext>
          </a:extLst>
        </xdr:cNvPr>
        <xdr:cNvSpPr txBox="1"/>
      </xdr:nvSpPr>
      <xdr:spPr>
        <a:xfrm>
          <a:off x="15143163" y="9812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637" name="フローチャート: 判断 636">
          <a:extLst>
            <a:ext uri="{FF2B5EF4-FFF2-40B4-BE49-F238E27FC236}">
              <a16:creationId xmlns:a16="http://schemas.microsoft.com/office/drawing/2014/main" id="{5DF3E897-0895-4AC6-BE0B-807B4AC1410F}"/>
            </a:ext>
          </a:extLst>
        </xdr:cNvPr>
        <xdr:cNvSpPr/>
      </xdr:nvSpPr>
      <xdr:spPr>
        <a:xfrm>
          <a:off x="15054263" y="983424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638" name="フローチャート: 判断 637">
          <a:extLst>
            <a:ext uri="{FF2B5EF4-FFF2-40B4-BE49-F238E27FC236}">
              <a16:creationId xmlns:a16="http://schemas.microsoft.com/office/drawing/2014/main" id="{E7E9F16C-817B-422D-97E4-8F846E291BAB}"/>
            </a:ext>
          </a:extLst>
        </xdr:cNvPr>
        <xdr:cNvSpPr/>
      </xdr:nvSpPr>
      <xdr:spPr>
        <a:xfrm>
          <a:off x="14273213" y="982662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639" name="フローチャート: 判断 638">
          <a:extLst>
            <a:ext uri="{FF2B5EF4-FFF2-40B4-BE49-F238E27FC236}">
              <a16:creationId xmlns:a16="http://schemas.microsoft.com/office/drawing/2014/main" id="{BB39EE6A-1AD1-49BC-B182-FAAC01E1A2FF}"/>
            </a:ext>
          </a:extLst>
        </xdr:cNvPr>
        <xdr:cNvSpPr/>
      </xdr:nvSpPr>
      <xdr:spPr>
        <a:xfrm>
          <a:off x="13455650" y="981329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640" name="フローチャート: 判断 639">
          <a:extLst>
            <a:ext uri="{FF2B5EF4-FFF2-40B4-BE49-F238E27FC236}">
              <a16:creationId xmlns:a16="http://schemas.microsoft.com/office/drawing/2014/main" id="{80E5D6E8-CDAB-4267-8120-357FAD576AC8}"/>
            </a:ext>
          </a:extLst>
        </xdr:cNvPr>
        <xdr:cNvSpPr/>
      </xdr:nvSpPr>
      <xdr:spPr>
        <a:xfrm>
          <a:off x="12638088" y="9799955"/>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641" name="フローチャート: 判断 640">
          <a:extLst>
            <a:ext uri="{FF2B5EF4-FFF2-40B4-BE49-F238E27FC236}">
              <a16:creationId xmlns:a16="http://schemas.microsoft.com/office/drawing/2014/main" id="{EB695F29-49BF-4707-B4E3-4D7AF21E6274}"/>
            </a:ext>
          </a:extLst>
        </xdr:cNvPr>
        <xdr:cNvSpPr/>
      </xdr:nvSpPr>
      <xdr:spPr>
        <a:xfrm>
          <a:off x="11806238" y="9792335"/>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DF1E82B4-27D8-431D-B629-B12F7E4E9CDD}"/>
            </a:ext>
          </a:extLst>
        </xdr:cNvPr>
        <xdr:cNvSpPr txBox="1"/>
      </xdr:nvSpPr>
      <xdr:spPr>
        <a:xfrm>
          <a:off x="149288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2D5A65E7-D478-4BA7-B624-C166A8CB4820}"/>
            </a:ext>
          </a:extLst>
        </xdr:cNvPr>
        <xdr:cNvSpPr txBox="1"/>
      </xdr:nvSpPr>
      <xdr:spPr>
        <a:xfrm>
          <a:off x="141478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FF519CC3-5537-40B3-A4AA-5C59E8F7D841}"/>
            </a:ext>
          </a:extLst>
        </xdr:cNvPr>
        <xdr:cNvSpPr txBox="1"/>
      </xdr:nvSpPr>
      <xdr:spPr>
        <a:xfrm>
          <a:off x="1333023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7F8D9BC-1E75-4099-B317-0ABA55197F10}"/>
            </a:ext>
          </a:extLst>
        </xdr:cNvPr>
        <xdr:cNvSpPr txBox="1"/>
      </xdr:nvSpPr>
      <xdr:spPr>
        <a:xfrm>
          <a:off x="125126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B7F3974D-214C-480A-94E8-D29518EA0730}"/>
            </a:ext>
          </a:extLst>
        </xdr:cNvPr>
        <xdr:cNvSpPr txBox="1"/>
      </xdr:nvSpPr>
      <xdr:spPr>
        <a:xfrm>
          <a:off x="116808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74930</xdr:rowOff>
    </xdr:from>
    <xdr:to>
      <xdr:col>85</xdr:col>
      <xdr:colOff>177800</xdr:colOff>
      <xdr:row>60</xdr:row>
      <xdr:rowOff>5080</xdr:rowOff>
    </xdr:to>
    <xdr:sp macro="" textlink="">
      <xdr:nvSpPr>
        <xdr:cNvPr id="647" name="楕円 646">
          <a:extLst>
            <a:ext uri="{FF2B5EF4-FFF2-40B4-BE49-F238E27FC236}">
              <a16:creationId xmlns:a16="http://schemas.microsoft.com/office/drawing/2014/main" id="{9DDDFAAE-FA54-41B8-A7AD-65712527B77F}"/>
            </a:ext>
          </a:extLst>
        </xdr:cNvPr>
        <xdr:cNvSpPr/>
      </xdr:nvSpPr>
      <xdr:spPr>
        <a:xfrm>
          <a:off x="15054263" y="963803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97807</xdr:rowOff>
    </xdr:from>
    <xdr:ext cx="405111" cy="259045"/>
    <xdr:sp macro="" textlink="">
      <xdr:nvSpPr>
        <xdr:cNvPr id="648" name="【学校施設】&#10;有形固定資産減価償却率該当値テキスト">
          <a:extLst>
            <a:ext uri="{FF2B5EF4-FFF2-40B4-BE49-F238E27FC236}">
              <a16:creationId xmlns:a16="http://schemas.microsoft.com/office/drawing/2014/main" id="{CC2E648B-96C6-45A1-BB22-29968CBA6BFE}"/>
            </a:ext>
          </a:extLst>
        </xdr:cNvPr>
        <xdr:cNvSpPr txBox="1"/>
      </xdr:nvSpPr>
      <xdr:spPr>
        <a:xfrm>
          <a:off x="15143163" y="949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139700</xdr:rowOff>
    </xdr:from>
    <xdr:to>
      <xdr:col>81</xdr:col>
      <xdr:colOff>101600</xdr:colOff>
      <xdr:row>60</xdr:row>
      <xdr:rowOff>69850</xdr:rowOff>
    </xdr:to>
    <xdr:sp macro="" textlink="">
      <xdr:nvSpPr>
        <xdr:cNvPr id="649" name="楕円 648">
          <a:extLst>
            <a:ext uri="{FF2B5EF4-FFF2-40B4-BE49-F238E27FC236}">
              <a16:creationId xmlns:a16="http://schemas.microsoft.com/office/drawing/2014/main" id="{C0B3BE5B-D1CF-457A-A0BF-133C4822DEA4}"/>
            </a:ext>
          </a:extLst>
        </xdr:cNvPr>
        <xdr:cNvSpPr/>
      </xdr:nvSpPr>
      <xdr:spPr>
        <a:xfrm>
          <a:off x="14273213" y="970280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125730</xdr:rowOff>
    </xdr:from>
    <xdr:to>
      <xdr:col>85</xdr:col>
      <xdr:colOff>127000</xdr:colOff>
      <xdr:row>60</xdr:row>
      <xdr:rowOff>19050</xdr:rowOff>
    </xdr:to>
    <xdr:cxnSp macro="">
      <xdr:nvCxnSpPr>
        <xdr:cNvPr id="650" name="直線コネクタ 649">
          <a:extLst>
            <a:ext uri="{FF2B5EF4-FFF2-40B4-BE49-F238E27FC236}">
              <a16:creationId xmlns:a16="http://schemas.microsoft.com/office/drawing/2014/main" id="{54ECC8D3-E0D7-4D93-8072-D2AE92064862}"/>
            </a:ext>
          </a:extLst>
        </xdr:cNvPr>
        <xdr:cNvCxnSpPr/>
      </xdr:nvCxnSpPr>
      <xdr:spPr>
        <a:xfrm flipV="1">
          <a:off x="14324013" y="9688830"/>
          <a:ext cx="78105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126365</xdr:rowOff>
    </xdr:from>
    <xdr:to>
      <xdr:col>76</xdr:col>
      <xdr:colOff>165100</xdr:colOff>
      <xdr:row>60</xdr:row>
      <xdr:rowOff>56515</xdr:rowOff>
    </xdr:to>
    <xdr:sp macro="" textlink="">
      <xdr:nvSpPr>
        <xdr:cNvPr id="651" name="楕円 650">
          <a:extLst>
            <a:ext uri="{FF2B5EF4-FFF2-40B4-BE49-F238E27FC236}">
              <a16:creationId xmlns:a16="http://schemas.microsoft.com/office/drawing/2014/main" id="{BC9B7FE5-8EB7-4259-A7AF-C7EEE68BE67C}"/>
            </a:ext>
          </a:extLst>
        </xdr:cNvPr>
        <xdr:cNvSpPr/>
      </xdr:nvSpPr>
      <xdr:spPr>
        <a:xfrm>
          <a:off x="13455650" y="968946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5715</xdr:rowOff>
    </xdr:from>
    <xdr:to>
      <xdr:col>81</xdr:col>
      <xdr:colOff>50800</xdr:colOff>
      <xdr:row>60</xdr:row>
      <xdr:rowOff>19050</xdr:rowOff>
    </xdr:to>
    <xdr:cxnSp macro="">
      <xdr:nvCxnSpPr>
        <xdr:cNvPr id="652" name="直線コネクタ 651">
          <a:extLst>
            <a:ext uri="{FF2B5EF4-FFF2-40B4-BE49-F238E27FC236}">
              <a16:creationId xmlns:a16="http://schemas.microsoft.com/office/drawing/2014/main" id="{6EA45A46-017F-4CFF-876B-5099DA25B266}"/>
            </a:ext>
          </a:extLst>
        </xdr:cNvPr>
        <xdr:cNvCxnSpPr/>
      </xdr:nvCxnSpPr>
      <xdr:spPr>
        <a:xfrm>
          <a:off x="13506450" y="9730740"/>
          <a:ext cx="817563"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95885</xdr:rowOff>
    </xdr:from>
    <xdr:to>
      <xdr:col>72</xdr:col>
      <xdr:colOff>38100</xdr:colOff>
      <xdr:row>60</xdr:row>
      <xdr:rowOff>26035</xdr:rowOff>
    </xdr:to>
    <xdr:sp macro="" textlink="">
      <xdr:nvSpPr>
        <xdr:cNvPr id="653" name="楕円 652">
          <a:extLst>
            <a:ext uri="{FF2B5EF4-FFF2-40B4-BE49-F238E27FC236}">
              <a16:creationId xmlns:a16="http://schemas.microsoft.com/office/drawing/2014/main" id="{47167382-171C-44B1-B79F-B565C19FBA5B}"/>
            </a:ext>
          </a:extLst>
        </xdr:cNvPr>
        <xdr:cNvSpPr/>
      </xdr:nvSpPr>
      <xdr:spPr>
        <a:xfrm>
          <a:off x="12638088" y="9658985"/>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146685</xdr:rowOff>
    </xdr:from>
    <xdr:to>
      <xdr:col>76</xdr:col>
      <xdr:colOff>114300</xdr:colOff>
      <xdr:row>60</xdr:row>
      <xdr:rowOff>5715</xdr:rowOff>
    </xdr:to>
    <xdr:cxnSp macro="">
      <xdr:nvCxnSpPr>
        <xdr:cNvPr id="654" name="直線コネクタ 653">
          <a:extLst>
            <a:ext uri="{FF2B5EF4-FFF2-40B4-BE49-F238E27FC236}">
              <a16:creationId xmlns:a16="http://schemas.microsoft.com/office/drawing/2014/main" id="{FA0E5FED-884B-4F95-828A-C344ED1E1211}"/>
            </a:ext>
          </a:extLst>
        </xdr:cNvPr>
        <xdr:cNvCxnSpPr/>
      </xdr:nvCxnSpPr>
      <xdr:spPr>
        <a:xfrm>
          <a:off x="12688888" y="9709785"/>
          <a:ext cx="817562"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92075</xdr:rowOff>
    </xdr:from>
    <xdr:to>
      <xdr:col>67</xdr:col>
      <xdr:colOff>101600</xdr:colOff>
      <xdr:row>60</xdr:row>
      <xdr:rowOff>22225</xdr:rowOff>
    </xdr:to>
    <xdr:sp macro="" textlink="">
      <xdr:nvSpPr>
        <xdr:cNvPr id="655" name="楕円 654">
          <a:extLst>
            <a:ext uri="{FF2B5EF4-FFF2-40B4-BE49-F238E27FC236}">
              <a16:creationId xmlns:a16="http://schemas.microsoft.com/office/drawing/2014/main" id="{EDE9ECB3-A5C4-4E05-94E7-2BA6B4747589}"/>
            </a:ext>
          </a:extLst>
        </xdr:cNvPr>
        <xdr:cNvSpPr/>
      </xdr:nvSpPr>
      <xdr:spPr>
        <a:xfrm>
          <a:off x="11806238" y="96551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142875</xdr:rowOff>
    </xdr:from>
    <xdr:to>
      <xdr:col>71</xdr:col>
      <xdr:colOff>177800</xdr:colOff>
      <xdr:row>59</xdr:row>
      <xdr:rowOff>146685</xdr:rowOff>
    </xdr:to>
    <xdr:cxnSp macro="">
      <xdr:nvCxnSpPr>
        <xdr:cNvPr id="656" name="直線コネクタ 655">
          <a:extLst>
            <a:ext uri="{FF2B5EF4-FFF2-40B4-BE49-F238E27FC236}">
              <a16:creationId xmlns:a16="http://schemas.microsoft.com/office/drawing/2014/main" id="{D97595FE-59C4-43F4-B23F-FD67B7DC1D11}"/>
            </a:ext>
          </a:extLst>
        </xdr:cNvPr>
        <xdr:cNvCxnSpPr/>
      </xdr:nvCxnSpPr>
      <xdr:spPr>
        <a:xfrm>
          <a:off x="11857038" y="9705975"/>
          <a:ext cx="8318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22877</xdr:rowOff>
    </xdr:from>
    <xdr:ext cx="405111" cy="259045"/>
    <xdr:sp macro="" textlink="">
      <xdr:nvSpPr>
        <xdr:cNvPr id="657" name="n_1aveValue【学校施設】&#10;有形固定資産減価償却率">
          <a:extLst>
            <a:ext uri="{FF2B5EF4-FFF2-40B4-BE49-F238E27FC236}">
              <a16:creationId xmlns:a16="http://schemas.microsoft.com/office/drawing/2014/main" id="{6FE7C765-2D75-4D67-988C-63BAE388D986}"/>
            </a:ext>
          </a:extLst>
        </xdr:cNvPr>
        <xdr:cNvSpPr txBox="1"/>
      </xdr:nvSpPr>
      <xdr:spPr>
        <a:xfrm>
          <a:off x="14123044" y="9909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658" name="n_2aveValue【学校施設】&#10;有形固定資産減価償却率">
          <a:extLst>
            <a:ext uri="{FF2B5EF4-FFF2-40B4-BE49-F238E27FC236}">
              <a16:creationId xmlns:a16="http://schemas.microsoft.com/office/drawing/2014/main" id="{E550E166-09AD-4C25-B45D-271B60553ECA}"/>
            </a:ext>
          </a:extLst>
        </xdr:cNvPr>
        <xdr:cNvSpPr txBox="1"/>
      </xdr:nvSpPr>
      <xdr:spPr>
        <a:xfrm>
          <a:off x="13318182" y="9896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659" name="n_3aveValue【学校施設】&#10;有形固定資産減価償却率">
          <a:extLst>
            <a:ext uri="{FF2B5EF4-FFF2-40B4-BE49-F238E27FC236}">
              <a16:creationId xmlns:a16="http://schemas.microsoft.com/office/drawing/2014/main" id="{71E48FF1-A769-44D6-9D33-6FA39FCE1A2E}"/>
            </a:ext>
          </a:extLst>
        </xdr:cNvPr>
        <xdr:cNvSpPr txBox="1"/>
      </xdr:nvSpPr>
      <xdr:spPr>
        <a:xfrm>
          <a:off x="12500619" y="9887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160037</xdr:rowOff>
    </xdr:from>
    <xdr:ext cx="405111" cy="259045"/>
    <xdr:sp macro="" textlink="">
      <xdr:nvSpPr>
        <xdr:cNvPr id="660" name="n_4aveValue【学校施設】&#10;有形固定資産減価償却率">
          <a:extLst>
            <a:ext uri="{FF2B5EF4-FFF2-40B4-BE49-F238E27FC236}">
              <a16:creationId xmlns:a16="http://schemas.microsoft.com/office/drawing/2014/main" id="{28CF980D-8692-46BA-91B3-BE780D608508}"/>
            </a:ext>
          </a:extLst>
        </xdr:cNvPr>
        <xdr:cNvSpPr txBox="1"/>
      </xdr:nvSpPr>
      <xdr:spPr>
        <a:xfrm>
          <a:off x="11668769" y="988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86377</xdr:rowOff>
    </xdr:from>
    <xdr:ext cx="405111" cy="259045"/>
    <xdr:sp macro="" textlink="">
      <xdr:nvSpPr>
        <xdr:cNvPr id="661" name="n_1mainValue【学校施設】&#10;有形固定資産減価償却率">
          <a:extLst>
            <a:ext uri="{FF2B5EF4-FFF2-40B4-BE49-F238E27FC236}">
              <a16:creationId xmlns:a16="http://schemas.microsoft.com/office/drawing/2014/main" id="{44AFB80C-6E29-4569-A906-97189E7BC4F1}"/>
            </a:ext>
          </a:extLst>
        </xdr:cNvPr>
        <xdr:cNvSpPr txBox="1"/>
      </xdr:nvSpPr>
      <xdr:spPr>
        <a:xfrm>
          <a:off x="14123044" y="948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73042</xdr:rowOff>
    </xdr:from>
    <xdr:ext cx="405111" cy="259045"/>
    <xdr:sp macro="" textlink="">
      <xdr:nvSpPr>
        <xdr:cNvPr id="662" name="n_2mainValue【学校施設】&#10;有形固定資産減価償却率">
          <a:extLst>
            <a:ext uri="{FF2B5EF4-FFF2-40B4-BE49-F238E27FC236}">
              <a16:creationId xmlns:a16="http://schemas.microsoft.com/office/drawing/2014/main" id="{292D52FC-E5C0-4F8E-AA3A-C33F168BF554}"/>
            </a:ext>
          </a:extLst>
        </xdr:cNvPr>
        <xdr:cNvSpPr txBox="1"/>
      </xdr:nvSpPr>
      <xdr:spPr>
        <a:xfrm>
          <a:off x="13318182" y="947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42562</xdr:rowOff>
    </xdr:from>
    <xdr:ext cx="405111" cy="259045"/>
    <xdr:sp macro="" textlink="">
      <xdr:nvSpPr>
        <xdr:cNvPr id="663" name="n_3mainValue【学校施設】&#10;有形固定資産減価償却率">
          <a:extLst>
            <a:ext uri="{FF2B5EF4-FFF2-40B4-BE49-F238E27FC236}">
              <a16:creationId xmlns:a16="http://schemas.microsoft.com/office/drawing/2014/main" id="{5E3A6E4C-17C8-4784-B28E-BD0F809C68D5}"/>
            </a:ext>
          </a:extLst>
        </xdr:cNvPr>
        <xdr:cNvSpPr txBox="1"/>
      </xdr:nvSpPr>
      <xdr:spPr>
        <a:xfrm>
          <a:off x="12500619" y="944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38752</xdr:rowOff>
    </xdr:from>
    <xdr:ext cx="405111" cy="259045"/>
    <xdr:sp macro="" textlink="">
      <xdr:nvSpPr>
        <xdr:cNvPr id="664" name="n_4mainValue【学校施設】&#10;有形固定資産減価償却率">
          <a:extLst>
            <a:ext uri="{FF2B5EF4-FFF2-40B4-BE49-F238E27FC236}">
              <a16:creationId xmlns:a16="http://schemas.microsoft.com/office/drawing/2014/main" id="{34E3CDE5-592C-4E69-9288-05134A603640}"/>
            </a:ext>
          </a:extLst>
        </xdr:cNvPr>
        <xdr:cNvSpPr txBox="1"/>
      </xdr:nvSpPr>
      <xdr:spPr>
        <a:xfrm>
          <a:off x="11668769" y="943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CFCC77E5-7B9F-4AF1-9C17-FD262EED23FE}"/>
            </a:ext>
          </a:extLst>
        </xdr:cNvPr>
        <xdr:cNvSpPr/>
      </xdr:nvSpPr>
      <xdr:spPr>
        <a:xfrm>
          <a:off x="16916400" y="757237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446D2A39-0683-4C85-8C7E-8336934326B9}"/>
            </a:ext>
          </a:extLst>
        </xdr:cNvPr>
        <xdr:cNvSpPr/>
      </xdr:nvSpPr>
      <xdr:spPr>
        <a:xfrm>
          <a:off x="1704340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138F4B23-B11D-440D-94C0-95E4C2191F39}"/>
            </a:ext>
          </a:extLst>
        </xdr:cNvPr>
        <xdr:cNvSpPr/>
      </xdr:nvSpPr>
      <xdr:spPr>
        <a:xfrm>
          <a:off x="1704340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B7F0955-0672-4B70-B18E-A367C0BD8DAA}"/>
            </a:ext>
          </a:extLst>
        </xdr:cNvPr>
        <xdr:cNvSpPr/>
      </xdr:nvSpPr>
      <xdr:spPr>
        <a:xfrm>
          <a:off x="1797367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EA41EB0C-435C-454B-AF0C-DBFDA8825899}"/>
            </a:ext>
          </a:extLst>
        </xdr:cNvPr>
        <xdr:cNvSpPr/>
      </xdr:nvSpPr>
      <xdr:spPr>
        <a:xfrm>
          <a:off x="1797367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E69A242E-CCE5-41E9-A0EB-28F7B163619A}"/>
            </a:ext>
          </a:extLst>
        </xdr:cNvPr>
        <xdr:cNvSpPr/>
      </xdr:nvSpPr>
      <xdr:spPr>
        <a:xfrm>
          <a:off x="1903095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9955F026-9EF8-4740-8551-AC8869989BC0}"/>
            </a:ext>
          </a:extLst>
        </xdr:cNvPr>
        <xdr:cNvSpPr/>
      </xdr:nvSpPr>
      <xdr:spPr>
        <a:xfrm>
          <a:off x="1903095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7EEA0C7D-1920-4085-AFCD-4ECE18B8CC84}"/>
            </a:ext>
          </a:extLst>
        </xdr:cNvPr>
        <xdr:cNvSpPr/>
      </xdr:nvSpPr>
      <xdr:spPr>
        <a:xfrm>
          <a:off x="16916400" y="864870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0A3ACFD7-FB66-4E1F-9B7D-3EB2A4B4DF5C}"/>
            </a:ext>
          </a:extLst>
        </xdr:cNvPr>
        <xdr:cNvSpPr txBox="1"/>
      </xdr:nvSpPr>
      <xdr:spPr>
        <a:xfrm>
          <a:off x="16892588"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F233FC9B-8703-440B-9AC9-F6418DDEC9F0}"/>
            </a:ext>
          </a:extLst>
        </xdr:cNvPr>
        <xdr:cNvCxnSpPr/>
      </xdr:nvCxnSpPr>
      <xdr:spPr>
        <a:xfrm>
          <a:off x="16916400" y="1081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5" name="テキスト ボックス 674">
          <a:extLst>
            <a:ext uri="{FF2B5EF4-FFF2-40B4-BE49-F238E27FC236}">
              <a16:creationId xmlns:a16="http://schemas.microsoft.com/office/drawing/2014/main" id="{B35504ED-8F31-430B-A4E5-048819D2D66B}"/>
            </a:ext>
          </a:extLst>
        </xdr:cNvPr>
        <xdr:cNvSpPr txBox="1"/>
      </xdr:nvSpPr>
      <xdr:spPr>
        <a:xfrm>
          <a:off x="16492084" y="1067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ACCEC9D3-C953-444C-AAB8-673CCA05CE27}"/>
            </a:ext>
          </a:extLst>
        </xdr:cNvPr>
        <xdr:cNvCxnSpPr/>
      </xdr:nvCxnSpPr>
      <xdr:spPr>
        <a:xfrm>
          <a:off x="16916400" y="1050335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FA8D3A28-9F26-4722-B9E6-B5B4B3A29215}"/>
            </a:ext>
          </a:extLst>
        </xdr:cNvPr>
        <xdr:cNvSpPr txBox="1"/>
      </xdr:nvSpPr>
      <xdr:spPr>
        <a:xfrm>
          <a:off x="16492084" y="103706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6E7F158A-01F0-46EC-9B73-5B8182E52F56}"/>
            </a:ext>
          </a:extLst>
        </xdr:cNvPr>
        <xdr:cNvCxnSpPr/>
      </xdr:nvCxnSpPr>
      <xdr:spPr>
        <a:xfrm>
          <a:off x="16916400" y="10195832"/>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3C236F6E-B851-4684-B863-3904B8A4D7CB}"/>
            </a:ext>
          </a:extLst>
        </xdr:cNvPr>
        <xdr:cNvSpPr txBox="1"/>
      </xdr:nvSpPr>
      <xdr:spPr>
        <a:xfrm>
          <a:off x="16492084" y="10053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7776233D-F543-4014-93D1-D6D6138CBAFC}"/>
            </a:ext>
          </a:extLst>
        </xdr:cNvPr>
        <xdr:cNvCxnSpPr/>
      </xdr:nvCxnSpPr>
      <xdr:spPr>
        <a:xfrm>
          <a:off x="16916400" y="988831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776066AE-523F-4FCB-9AB1-A557BB646C64}"/>
            </a:ext>
          </a:extLst>
        </xdr:cNvPr>
        <xdr:cNvSpPr txBox="1"/>
      </xdr:nvSpPr>
      <xdr:spPr>
        <a:xfrm>
          <a:off x="16492084"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943784A5-AC3F-470B-90DD-5967EFC3A7D5}"/>
            </a:ext>
          </a:extLst>
        </xdr:cNvPr>
        <xdr:cNvCxnSpPr/>
      </xdr:nvCxnSpPr>
      <xdr:spPr>
        <a:xfrm>
          <a:off x="16916400" y="957126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8E5A6ADB-E2C3-4BF7-9A89-249ACF2FAFE3}"/>
            </a:ext>
          </a:extLst>
        </xdr:cNvPr>
        <xdr:cNvSpPr txBox="1"/>
      </xdr:nvSpPr>
      <xdr:spPr>
        <a:xfrm>
          <a:off x="16492084"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5EFCC349-5986-4499-876C-81D0B71BCD1F}"/>
            </a:ext>
          </a:extLst>
        </xdr:cNvPr>
        <xdr:cNvCxnSpPr/>
      </xdr:nvCxnSpPr>
      <xdr:spPr>
        <a:xfrm>
          <a:off x="16916400" y="926374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DD71853C-8995-46CF-A158-08E8CCA9D3A7}"/>
            </a:ext>
          </a:extLst>
        </xdr:cNvPr>
        <xdr:cNvSpPr txBox="1"/>
      </xdr:nvSpPr>
      <xdr:spPr>
        <a:xfrm>
          <a:off x="16492084" y="913104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E27718D1-FC14-47D2-ABD0-47C80775E7C3}"/>
            </a:ext>
          </a:extLst>
        </xdr:cNvPr>
        <xdr:cNvCxnSpPr/>
      </xdr:nvCxnSpPr>
      <xdr:spPr>
        <a:xfrm>
          <a:off x="16916400" y="8956222"/>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422A0372-0FE4-4A56-B46C-A4D3B4A69A23}"/>
            </a:ext>
          </a:extLst>
        </xdr:cNvPr>
        <xdr:cNvSpPr txBox="1"/>
      </xdr:nvSpPr>
      <xdr:spPr>
        <a:xfrm>
          <a:off x="16492084" y="88235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29067630-CD02-4901-A74B-8E6B5E662CC6}"/>
            </a:ext>
          </a:extLst>
        </xdr:cNvPr>
        <xdr:cNvCxnSpPr/>
      </xdr:nvCxnSpPr>
      <xdr:spPr>
        <a:xfrm>
          <a:off x="16916400" y="86487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E4005775-5A98-49D9-B292-8FC6223EFD2F}"/>
            </a:ext>
          </a:extLst>
        </xdr:cNvPr>
        <xdr:cNvSpPr txBox="1"/>
      </xdr:nvSpPr>
      <xdr:spPr>
        <a:xfrm>
          <a:off x="16492084" y="8516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a:extLst>
            <a:ext uri="{FF2B5EF4-FFF2-40B4-BE49-F238E27FC236}">
              <a16:creationId xmlns:a16="http://schemas.microsoft.com/office/drawing/2014/main" id="{076FD2D2-9DFA-44EE-BFA3-1E5E5F98792C}"/>
            </a:ext>
          </a:extLst>
        </xdr:cNvPr>
        <xdr:cNvSpPr/>
      </xdr:nvSpPr>
      <xdr:spPr>
        <a:xfrm>
          <a:off x="16916400" y="864870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691" name="直線コネクタ 690">
          <a:extLst>
            <a:ext uri="{FF2B5EF4-FFF2-40B4-BE49-F238E27FC236}">
              <a16:creationId xmlns:a16="http://schemas.microsoft.com/office/drawing/2014/main" id="{2AA70438-9364-43CD-81C7-42AC7D1FFA06}"/>
            </a:ext>
          </a:extLst>
        </xdr:cNvPr>
        <xdr:cNvCxnSpPr/>
      </xdr:nvCxnSpPr>
      <xdr:spPr>
        <a:xfrm flipV="1">
          <a:off x="20503514" y="8913767"/>
          <a:ext cx="0" cy="1540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2" name="【学校施設】&#10;一人当たり面積最小値テキスト">
          <a:extLst>
            <a:ext uri="{FF2B5EF4-FFF2-40B4-BE49-F238E27FC236}">
              <a16:creationId xmlns:a16="http://schemas.microsoft.com/office/drawing/2014/main" id="{EE594AD6-9220-4F42-82C9-950295B2C197}"/>
            </a:ext>
          </a:extLst>
        </xdr:cNvPr>
        <xdr:cNvSpPr txBox="1"/>
      </xdr:nvSpPr>
      <xdr:spPr>
        <a:xfrm>
          <a:off x="20542250" y="10458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3" name="直線コネクタ 692">
          <a:extLst>
            <a:ext uri="{FF2B5EF4-FFF2-40B4-BE49-F238E27FC236}">
              <a16:creationId xmlns:a16="http://schemas.microsoft.com/office/drawing/2014/main" id="{2057A690-36DB-48E2-A057-0BDCC730A306}"/>
            </a:ext>
          </a:extLst>
        </xdr:cNvPr>
        <xdr:cNvCxnSpPr/>
      </xdr:nvCxnSpPr>
      <xdr:spPr>
        <a:xfrm>
          <a:off x="20429538" y="10454368"/>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694" name="【学校施設】&#10;一人当たり面積最大値テキスト">
          <a:extLst>
            <a:ext uri="{FF2B5EF4-FFF2-40B4-BE49-F238E27FC236}">
              <a16:creationId xmlns:a16="http://schemas.microsoft.com/office/drawing/2014/main" id="{D43D1D81-D68D-4A25-BFFD-3043BFDCEB8C}"/>
            </a:ext>
          </a:extLst>
        </xdr:cNvPr>
        <xdr:cNvSpPr txBox="1"/>
      </xdr:nvSpPr>
      <xdr:spPr>
        <a:xfrm>
          <a:off x="20542250" y="870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695" name="直線コネクタ 694">
          <a:extLst>
            <a:ext uri="{FF2B5EF4-FFF2-40B4-BE49-F238E27FC236}">
              <a16:creationId xmlns:a16="http://schemas.microsoft.com/office/drawing/2014/main" id="{CCBCB047-9105-478B-8644-8803BB300569}"/>
            </a:ext>
          </a:extLst>
        </xdr:cNvPr>
        <xdr:cNvCxnSpPr/>
      </xdr:nvCxnSpPr>
      <xdr:spPr>
        <a:xfrm>
          <a:off x="20429538" y="8913767"/>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101073</xdr:rowOff>
    </xdr:from>
    <xdr:ext cx="469744" cy="259045"/>
    <xdr:sp macro="" textlink="">
      <xdr:nvSpPr>
        <xdr:cNvPr id="696" name="【学校施設】&#10;一人当たり面積平均値テキスト">
          <a:extLst>
            <a:ext uri="{FF2B5EF4-FFF2-40B4-BE49-F238E27FC236}">
              <a16:creationId xmlns:a16="http://schemas.microsoft.com/office/drawing/2014/main" id="{4CF59E2E-5AAF-4D97-82A3-528CDBE77DD4}"/>
            </a:ext>
          </a:extLst>
        </xdr:cNvPr>
        <xdr:cNvSpPr txBox="1"/>
      </xdr:nvSpPr>
      <xdr:spPr>
        <a:xfrm>
          <a:off x="20542250" y="98260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697" name="フローチャート: 判断 696">
          <a:extLst>
            <a:ext uri="{FF2B5EF4-FFF2-40B4-BE49-F238E27FC236}">
              <a16:creationId xmlns:a16="http://schemas.microsoft.com/office/drawing/2014/main" id="{0D3DC196-9381-4076-9B1D-3FE3E1744BFE}"/>
            </a:ext>
          </a:extLst>
        </xdr:cNvPr>
        <xdr:cNvSpPr/>
      </xdr:nvSpPr>
      <xdr:spPr>
        <a:xfrm>
          <a:off x="20453350" y="9965146"/>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698" name="フローチャート: 判断 697">
          <a:extLst>
            <a:ext uri="{FF2B5EF4-FFF2-40B4-BE49-F238E27FC236}">
              <a16:creationId xmlns:a16="http://schemas.microsoft.com/office/drawing/2014/main" id="{C8F2435C-5FA4-45C1-9744-92F8C465C0F6}"/>
            </a:ext>
          </a:extLst>
        </xdr:cNvPr>
        <xdr:cNvSpPr/>
      </xdr:nvSpPr>
      <xdr:spPr>
        <a:xfrm>
          <a:off x="19686588" y="9993449"/>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699" name="フローチャート: 判断 698">
          <a:extLst>
            <a:ext uri="{FF2B5EF4-FFF2-40B4-BE49-F238E27FC236}">
              <a16:creationId xmlns:a16="http://schemas.microsoft.com/office/drawing/2014/main" id="{5E9353E6-0C8D-4640-BEB9-93CDB4507F57}"/>
            </a:ext>
          </a:extLst>
        </xdr:cNvPr>
        <xdr:cNvSpPr/>
      </xdr:nvSpPr>
      <xdr:spPr>
        <a:xfrm>
          <a:off x="18854738" y="10003246"/>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700" name="フローチャート: 判断 699">
          <a:extLst>
            <a:ext uri="{FF2B5EF4-FFF2-40B4-BE49-F238E27FC236}">
              <a16:creationId xmlns:a16="http://schemas.microsoft.com/office/drawing/2014/main" id="{AFEB78F8-B438-41B7-9B2E-50C316A1D276}"/>
            </a:ext>
          </a:extLst>
        </xdr:cNvPr>
        <xdr:cNvSpPr/>
      </xdr:nvSpPr>
      <xdr:spPr>
        <a:xfrm>
          <a:off x="18037175" y="10017397"/>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701" name="フローチャート: 判断 700">
          <a:extLst>
            <a:ext uri="{FF2B5EF4-FFF2-40B4-BE49-F238E27FC236}">
              <a16:creationId xmlns:a16="http://schemas.microsoft.com/office/drawing/2014/main" id="{F524FA4A-D90B-4F6A-844A-AC08770A0988}"/>
            </a:ext>
          </a:extLst>
        </xdr:cNvPr>
        <xdr:cNvSpPr/>
      </xdr:nvSpPr>
      <xdr:spPr>
        <a:xfrm>
          <a:off x="17219613" y="10027194"/>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7D9D0976-D93A-411A-8111-4CC12C45F1C9}"/>
            </a:ext>
          </a:extLst>
        </xdr:cNvPr>
        <xdr:cNvSpPr txBox="1"/>
      </xdr:nvSpPr>
      <xdr:spPr>
        <a:xfrm>
          <a:off x="2032793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43B6C890-3AE9-48A6-8168-5F807258A794}"/>
            </a:ext>
          </a:extLst>
        </xdr:cNvPr>
        <xdr:cNvSpPr txBox="1"/>
      </xdr:nvSpPr>
      <xdr:spPr>
        <a:xfrm>
          <a:off x="195611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12B46022-4191-468E-A47A-E25DEBD66180}"/>
            </a:ext>
          </a:extLst>
        </xdr:cNvPr>
        <xdr:cNvSpPr txBox="1"/>
      </xdr:nvSpPr>
      <xdr:spPr>
        <a:xfrm>
          <a:off x="18729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19EE6E09-34F6-4E6A-8E3E-33FBF1D2ACD7}"/>
            </a:ext>
          </a:extLst>
        </xdr:cNvPr>
        <xdr:cNvSpPr txBox="1"/>
      </xdr:nvSpPr>
      <xdr:spPr>
        <a:xfrm>
          <a:off x="17911763"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BA9183AC-4329-477B-B467-2C04D25FA60F}"/>
            </a:ext>
          </a:extLst>
        </xdr:cNvPr>
        <xdr:cNvSpPr txBox="1"/>
      </xdr:nvSpPr>
      <xdr:spPr>
        <a:xfrm>
          <a:off x="170942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138612</xdr:rowOff>
    </xdr:from>
    <xdr:to>
      <xdr:col>116</xdr:col>
      <xdr:colOff>114300</xdr:colOff>
      <xdr:row>63</xdr:row>
      <xdr:rowOff>68762</xdr:rowOff>
    </xdr:to>
    <xdr:sp macro="" textlink="">
      <xdr:nvSpPr>
        <xdr:cNvPr id="707" name="楕円 706">
          <a:extLst>
            <a:ext uri="{FF2B5EF4-FFF2-40B4-BE49-F238E27FC236}">
              <a16:creationId xmlns:a16="http://schemas.microsoft.com/office/drawing/2014/main" id="{A38BD997-CA48-4549-B5ED-7A294895A88F}"/>
            </a:ext>
          </a:extLst>
        </xdr:cNvPr>
        <xdr:cNvSpPr/>
      </xdr:nvSpPr>
      <xdr:spPr>
        <a:xfrm>
          <a:off x="20453350" y="10187487"/>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117039</xdr:rowOff>
    </xdr:from>
    <xdr:ext cx="469744" cy="259045"/>
    <xdr:sp macro="" textlink="">
      <xdr:nvSpPr>
        <xdr:cNvPr id="708" name="【学校施設】&#10;一人当たり面積該当値テキスト">
          <a:extLst>
            <a:ext uri="{FF2B5EF4-FFF2-40B4-BE49-F238E27FC236}">
              <a16:creationId xmlns:a16="http://schemas.microsoft.com/office/drawing/2014/main" id="{8FD9E856-DEA4-497C-B333-4ED34EE870A9}"/>
            </a:ext>
          </a:extLst>
        </xdr:cNvPr>
        <xdr:cNvSpPr txBox="1"/>
      </xdr:nvSpPr>
      <xdr:spPr>
        <a:xfrm>
          <a:off x="20542250" y="10165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24856</xdr:rowOff>
    </xdr:from>
    <xdr:to>
      <xdr:col>112</xdr:col>
      <xdr:colOff>38100</xdr:colOff>
      <xdr:row>63</xdr:row>
      <xdr:rowOff>126456</xdr:rowOff>
    </xdr:to>
    <xdr:sp macro="" textlink="">
      <xdr:nvSpPr>
        <xdr:cNvPr id="709" name="楕円 708">
          <a:extLst>
            <a:ext uri="{FF2B5EF4-FFF2-40B4-BE49-F238E27FC236}">
              <a16:creationId xmlns:a16="http://schemas.microsoft.com/office/drawing/2014/main" id="{01F0BBFA-391B-4FF8-B688-D7EB1962B49E}"/>
            </a:ext>
          </a:extLst>
        </xdr:cNvPr>
        <xdr:cNvSpPr/>
      </xdr:nvSpPr>
      <xdr:spPr>
        <a:xfrm>
          <a:off x="19686588" y="10235656"/>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17962</xdr:rowOff>
    </xdr:from>
    <xdr:to>
      <xdr:col>116</xdr:col>
      <xdr:colOff>63500</xdr:colOff>
      <xdr:row>63</xdr:row>
      <xdr:rowOff>75656</xdr:rowOff>
    </xdr:to>
    <xdr:cxnSp macro="">
      <xdr:nvCxnSpPr>
        <xdr:cNvPr id="710" name="直線コネクタ 709">
          <a:extLst>
            <a:ext uri="{FF2B5EF4-FFF2-40B4-BE49-F238E27FC236}">
              <a16:creationId xmlns:a16="http://schemas.microsoft.com/office/drawing/2014/main" id="{734FFE1C-0AEF-4506-85A5-8BC383E3C397}"/>
            </a:ext>
          </a:extLst>
        </xdr:cNvPr>
        <xdr:cNvCxnSpPr/>
      </xdr:nvCxnSpPr>
      <xdr:spPr>
        <a:xfrm flipV="1">
          <a:off x="19737388" y="10228762"/>
          <a:ext cx="766762" cy="57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10704</xdr:rowOff>
    </xdr:from>
    <xdr:to>
      <xdr:col>107</xdr:col>
      <xdr:colOff>101600</xdr:colOff>
      <xdr:row>63</xdr:row>
      <xdr:rowOff>112304</xdr:rowOff>
    </xdr:to>
    <xdr:sp macro="" textlink="">
      <xdr:nvSpPr>
        <xdr:cNvPr id="711" name="楕円 710">
          <a:extLst>
            <a:ext uri="{FF2B5EF4-FFF2-40B4-BE49-F238E27FC236}">
              <a16:creationId xmlns:a16="http://schemas.microsoft.com/office/drawing/2014/main" id="{86FD0233-4C29-4D60-B9C5-5885AE664577}"/>
            </a:ext>
          </a:extLst>
        </xdr:cNvPr>
        <xdr:cNvSpPr/>
      </xdr:nvSpPr>
      <xdr:spPr>
        <a:xfrm>
          <a:off x="18854738" y="1022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61504</xdr:rowOff>
    </xdr:from>
    <xdr:to>
      <xdr:col>111</xdr:col>
      <xdr:colOff>177800</xdr:colOff>
      <xdr:row>63</xdr:row>
      <xdr:rowOff>75656</xdr:rowOff>
    </xdr:to>
    <xdr:cxnSp macro="">
      <xdr:nvCxnSpPr>
        <xdr:cNvPr id="712" name="直線コネクタ 711">
          <a:extLst>
            <a:ext uri="{FF2B5EF4-FFF2-40B4-BE49-F238E27FC236}">
              <a16:creationId xmlns:a16="http://schemas.microsoft.com/office/drawing/2014/main" id="{34FC30F7-294B-46EC-AB79-2A9775312512}"/>
            </a:ext>
          </a:extLst>
        </xdr:cNvPr>
        <xdr:cNvCxnSpPr/>
      </xdr:nvCxnSpPr>
      <xdr:spPr>
        <a:xfrm>
          <a:off x="18905538" y="10272304"/>
          <a:ext cx="83185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10704</xdr:rowOff>
    </xdr:from>
    <xdr:to>
      <xdr:col>102</xdr:col>
      <xdr:colOff>165100</xdr:colOff>
      <xdr:row>63</xdr:row>
      <xdr:rowOff>112304</xdr:rowOff>
    </xdr:to>
    <xdr:sp macro="" textlink="">
      <xdr:nvSpPr>
        <xdr:cNvPr id="713" name="楕円 712">
          <a:extLst>
            <a:ext uri="{FF2B5EF4-FFF2-40B4-BE49-F238E27FC236}">
              <a16:creationId xmlns:a16="http://schemas.microsoft.com/office/drawing/2014/main" id="{000F575D-B8E6-49EC-A0A6-4F8A12C92B79}"/>
            </a:ext>
          </a:extLst>
        </xdr:cNvPr>
        <xdr:cNvSpPr/>
      </xdr:nvSpPr>
      <xdr:spPr>
        <a:xfrm>
          <a:off x="18037175" y="1022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61504</xdr:rowOff>
    </xdr:from>
    <xdr:to>
      <xdr:col>107</xdr:col>
      <xdr:colOff>50800</xdr:colOff>
      <xdr:row>63</xdr:row>
      <xdr:rowOff>61504</xdr:rowOff>
    </xdr:to>
    <xdr:cxnSp macro="">
      <xdr:nvCxnSpPr>
        <xdr:cNvPr id="714" name="直線コネクタ 713">
          <a:extLst>
            <a:ext uri="{FF2B5EF4-FFF2-40B4-BE49-F238E27FC236}">
              <a16:creationId xmlns:a16="http://schemas.microsoft.com/office/drawing/2014/main" id="{B421887C-5FB7-471C-ABA1-176E40DA74AD}"/>
            </a:ext>
          </a:extLst>
        </xdr:cNvPr>
        <xdr:cNvCxnSpPr/>
      </xdr:nvCxnSpPr>
      <xdr:spPr>
        <a:xfrm>
          <a:off x="18087975" y="10272304"/>
          <a:ext cx="8175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19413</xdr:rowOff>
    </xdr:from>
    <xdr:to>
      <xdr:col>98</xdr:col>
      <xdr:colOff>38100</xdr:colOff>
      <xdr:row>63</xdr:row>
      <xdr:rowOff>121013</xdr:rowOff>
    </xdr:to>
    <xdr:sp macro="" textlink="">
      <xdr:nvSpPr>
        <xdr:cNvPr id="715" name="楕円 714">
          <a:extLst>
            <a:ext uri="{FF2B5EF4-FFF2-40B4-BE49-F238E27FC236}">
              <a16:creationId xmlns:a16="http://schemas.microsoft.com/office/drawing/2014/main" id="{3CE9A3ED-8286-4427-B8A0-4FDF7AF84003}"/>
            </a:ext>
          </a:extLst>
        </xdr:cNvPr>
        <xdr:cNvSpPr/>
      </xdr:nvSpPr>
      <xdr:spPr>
        <a:xfrm>
          <a:off x="17219613" y="10230213"/>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61504</xdr:rowOff>
    </xdr:from>
    <xdr:to>
      <xdr:col>102</xdr:col>
      <xdr:colOff>114300</xdr:colOff>
      <xdr:row>63</xdr:row>
      <xdr:rowOff>70213</xdr:rowOff>
    </xdr:to>
    <xdr:cxnSp macro="">
      <xdr:nvCxnSpPr>
        <xdr:cNvPr id="716" name="直線コネクタ 715">
          <a:extLst>
            <a:ext uri="{FF2B5EF4-FFF2-40B4-BE49-F238E27FC236}">
              <a16:creationId xmlns:a16="http://schemas.microsoft.com/office/drawing/2014/main" id="{8A88EC77-8849-4CF2-9B53-58C90199325D}"/>
            </a:ext>
          </a:extLst>
        </xdr:cNvPr>
        <xdr:cNvCxnSpPr/>
      </xdr:nvCxnSpPr>
      <xdr:spPr>
        <a:xfrm flipV="1">
          <a:off x="17270413" y="10272304"/>
          <a:ext cx="817562"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53176</xdr:rowOff>
    </xdr:from>
    <xdr:ext cx="469744" cy="259045"/>
    <xdr:sp macro="" textlink="">
      <xdr:nvSpPr>
        <xdr:cNvPr id="717" name="n_1aveValue【学校施設】&#10;一人当たり面積">
          <a:extLst>
            <a:ext uri="{FF2B5EF4-FFF2-40B4-BE49-F238E27FC236}">
              <a16:creationId xmlns:a16="http://schemas.microsoft.com/office/drawing/2014/main" id="{482F4F8B-EE4A-4493-A202-06926F5E44DB}"/>
            </a:ext>
          </a:extLst>
        </xdr:cNvPr>
        <xdr:cNvSpPr txBox="1"/>
      </xdr:nvSpPr>
      <xdr:spPr>
        <a:xfrm>
          <a:off x="19504102" y="977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62973</xdr:rowOff>
    </xdr:from>
    <xdr:ext cx="469744" cy="259045"/>
    <xdr:sp macro="" textlink="">
      <xdr:nvSpPr>
        <xdr:cNvPr id="718" name="n_2aveValue【学校施設】&#10;一人当たり面積">
          <a:extLst>
            <a:ext uri="{FF2B5EF4-FFF2-40B4-BE49-F238E27FC236}">
              <a16:creationId xmlns:a16="http://schemas.microsoft.com/office/drawing/2014/main" id="{810539C6-7F10-4465-9537-2AC843FF39D9}"/>
            </a:ext>
          </a:extLst>
        </xdr:cNvPr>
        <xdr:cNvSpPr txBox="1"/>
      </xdr:nvSpPr>
      <xdr:spPr>
        <a:xfrm>
          <a:off x="18684952" y="978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77124</xdr:rowOff>
    </xdr:from>
    <xdr:ext cx="469744" cy="259045"/>
    <xdr:sp macro="" textlink="">
      <xdr:nvSpPr>
        <xdr:cNvPr id="719" name="n_3aveValue【学校施設】&#10;一人当たり面積">
          <a:extLst>
            <a:ext uri="{FF2B5EF4-FFF2-40B4-BE49-F238E27FC236}">
              <a16:creationId xmlns:a16="http://schemas.microsoft.com/office/drawing/2014/main" id="{666D08FA-CE31-4559-AA62-FC1C2868F068}"/>
            </a:ext>
          </a:extLst>
        </xdr:cNvPr>
        <xdr:cNvSpPr txBox="1"/>
      </xdr:nvSpPr>
      <xdr:spPr>
        <a:xfrm>
          <a:off x="17867390" y="980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86921</xdr:rowOff>
    </xdr:from>
    <xdr:ext cx="469744" cy="259045"/>
    <xdr:sp macro="" textlink="">
      <xdr:nvSpPr>
        <xdr:cNvPr id="720" name="n_4aveValue【学校施設】&#10;一人当たり面積">
          <a:extLst>
            <a:ext uri="{FF2B5EF4-FFF2-40B4-BE49-F238E27FC236}">
              <a16:creationId xmlns:a16="http://schemas.microsoft.com/office/drawing/2014/main" id="{31821833-596C-4CCA-ADF9-9A63A6544BE2}"/>
            </a:ext>
          </a:extLst>
        </xdr:cNvPr>
        <xdr:cNvSpPr txBox="1"/>
      </xdr:nvSpPr>
      <xdr:spPr>
        <a:xfrm>
          <a:off x="17049827" y="9811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117583</xdr:rowOff>
    </xdr:from>
    <xdr:ext cx="469744" cy="259045"/>
    <xdr:sp macro="" textlink="">
      <xdr:nvSpPr>
        <xdr:cNvPr id="721" name="n_1mainValue【学校施設】&#10;一人当たり面積">
          <a:extLst>
            <a:ext uri="{FF2B5EF4-FFF2-40B4-BE49-F238E27FC236}">
              <a16:creationId xmlns:a16="http://schemas.microsoft.com/office/drawing/2014/main" id="{0CAE04E7-02ED-44CC-AFA8-6D977F5215AB}"/>
            </a:ext>
          </a:extLst>
        </xdr:cNvPr>
        <xdr:cNvSpPr txBox="1"/>
      </xdr:nvSpPr>
      <xdr:spPr>
        <a:xfrm>
          <a:off x="19504102" y="1032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103431</xdr:rowOff>
    </xdr:from>
    <xdr:ext cx="469744" cy="259045"/>
    <xdr:sp macro="" textlink="">
      <xdr:nvSpPr>
        <xdr:cNvPr id="722" name="n_2mainValue【学校施設】&#10;一人当たり面積">
          <a:extLst>
            <a:ext uri="{FF2B5EF4-FFF2-40B4-BE49-F238E27FC236}">
              <a16:creationId xmlns:a16="http://schemas.microsoft.com/office/drawing/2014/main" id="{6441EC1C-12D6-4753-B154-0059D1AA8C7D}"/>
            </a:ext>
          </a:extLst>
        </xdr:cNvPr>
        <xdr:cNvSpPr txBox="1"/>
      </xdr:nvSpPr>
      <xdr:spPr>
        <a:xfrm>
          <a:off x="18684952" y="10314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103431</xdr:rowOff>
    </xdr:from>
    <xdr:ext cx="469744" cy="259045"/>
    <xdr:sp macro="" textlink="">
      <xdr:nvSpPr>
        <xdr:cNvPr id="723" name="n_3mainValue【学校施設】&#10;一人当たり面積">
          <a:extLst>
            <a:ext uri="{FF2B5EF4-FFF2-40B4-BE49-F238E27FC236}">
              <a16:creationId xmlns:a16="http://schemas.microsoft.com/office/drawing/2014/main" id="{7EB0BA4A-50A3-478C-AF1F-94ABFFC47C53}"/>
            </a:ext>
          </a:extLst>
        </xdr:cNvPr>
        <xdr:cNvSpPr txBox="1"/>
      </xdr:nvSpPr>
      <xdr:spPr>
        <a:xfrm>
          <a:off x="17867390" y="10314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112140</xdr:rowOff>
    </xdr:from>
    <xdr:ext cx="469744" cy="259045"/>
    <xdr:sp macro="" textlink="">
      <xdr:nvSpPr>
        <xdr:cNvPr id="724" name="n_4mainValue【学校施設】&#10;一人当たり面積">
          <a:extLst>
            <a:ext uri="{FF2B5EF4-FFF2-40B4-BE49-F238E27FC236}">
              <a16:creationId xmlns:a16="http://schemas.microsoft.com/office/drawing/2014/main" id="{8ECDA1B6-8E28-4353-8E50-A205ED9F4F2E}"/>
            </a:ext>
          </a:extLst>
        </xdr:cNvPr>
        <xdr:cNvSpPr txBox="1"/>
      </xdr:nvSpPr>
      <xdr:spPr>
        <a:xfrm>
          <a:off x="17049827" y="10322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B8375EAB-E766-4C5C-8898-778104B69241}"/>
            </a:ext>
          </a:extLst>
        </xdr:cNvPr>
        <xdr:cNvSpPr/>
      </xdr:nvSpPr>
      <xdr:spPr>
        <a:xfrm>
          <a:off x="11517313" y="11172825"/>
          <a:ext cx="4367212"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8F0189AF-A610-4C98-AA54-9C3ED29C2120}"/>
            </a:ext>
          </a:extLst>
        </xdr:cNvPr>
        <xdr:cNvSpPr/>
      </xdr:nvSpPr>
      <xdr:spPr>
        <a:xfrm>
          <a:off x="1163002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026AB906-ADEE-4007-8A8D-BED90711D8F6}"/>
            </a:ext>
          </a:extLst>
        </xdr:cNvPr>
        <xdr:cNvSpPr/>
      </xdr:nvSpPr>
      <xdr:spPr>
        <a:xfrm>
          <a:off x="1163002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2A074398-55FE-42BB-8E5F-BC094EB5403B}"/>
            </a:ext>
          </a:extLst>
        </xdr:cNvPr>
        <xdr:cNvSpPr/>
      </xdr:nvSpPr>
      <xdr:spPr>
        <a:xfrm>
          <a:off x="12574588"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C256F5AA-9079-4E46-9F93-E2836EF5AFBE}"/>
            </a:ext>
          </a:extLst>
        </xdr:cNvPr>
        <xdr:cNvSpPr/>
      </xdr:nvSpPr>
      <xdr:spPr>
        <a:xfrm>
          <a:off x="12574588"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A9A528CD-5AFA-4AFF-9CDC-332668D51318}"/>
            </a:ext>
          </a:extLst>
        </xdr:cNvPr>
        <xdr:cNvSpPr/>
      </xdr:nvSpPr>
      <xdr:spPr>
        <a:xfrm>
          <a:off x="13631863"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0EE39920-4719-478C-BBD9-BD7498F2C426}"/>
            </a:ext>
          </a:extLst>
        </xdr:cNvPr>
        <xdr:cNvSpPr/>
      </xdr:nvSpPr>
      <xdr:spPr>
        <a:xfrm>
          <a:off x="13631863"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19147C6A-AA77-4135-A635-28FD0740D04A}"/>
            </a:ext>
          </a:extLst>
        </xdr:cNvPr>
        <xdr:cNvSpPr/>
      </xdr:nvSpPr>
      <xdr:spPr>
        <a:xfrm>
          <a:off x="11517313" y="12249150"/>
          <a:ext cx="4367212"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D2E5DF77-E537-486D-B8E7-0E6BEE92651D}"/>
            </a:ext>
          </a:extLst>
        </xdr:cNvPr>
        <xdr:cNvSpPr txBox="1"/>
      </xdr:nvSpPr>
      <xdr:spPr>
        <a:xfrm>
          <a:off x="11479213"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61765408-D772-4CE0-9C6E-54AFA1FCC566}"/>
            </a:ext>
          </a:extLst>
        </xdr:cNvPr>
        <xdr:cNvCxnSpPr/>
      </xdr:nvCxnSpPr>
      <xdr:spPr>
        <a:xfrm>
          <a:off x="11517313" y="14411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7613E848-D05B-4CA7-AA3C-A63497C1BD07}"/>
            </a:ext>
          </a:extLst>
        </xdr:cNvPr>
        <xdr:cNvSpPr txBox="1"/>
      </xdr:nvSpPr>
      <xdr:spPr>
        <a:xfrm>
          <a:off x="11092996" y="1426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A389E8C2-F18A-486D-92B8-1225340A7216}"/>
            </a:ext>
          </a:extLst>
        </xdr:cNvPr>
        <xdr:cNvCxnSpPr/>
      </xdr:nvCxnSpPr>
      <xdr:spPr>
        <a:xfrm>
          <a:off x="11517313" y="140493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D4730E82-0682-4E2A-AD74-94EBD2AB547F}"/>
            </a:ext>
          </a:extLst>
        </xdr:cNvPr>
        <xdr:cNvSpPr txBox="1"/>
      </xdr:nvSpPr>
      <xdr:spPr>
        <a:xfrm>
          <a:off x="11092996" y="1391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F583FDB0-05FE-4823-A00E-41519C31139B}"/>
            </a:ext>
          </a:extLst>
        </xdr:cNvPr>
        <xdr:cNvCxnSpPr/>
      </xdr:nvCxnSpPr>
      <xdr:spPr>
        <a:xfrm>
          <a:off x="11517313" y="13687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D69C851A-F1D4-414A-90F3-31EAC49A1007}"/>
            </a:ext>
          </a:extLst>
        </xdr:cNvPr>
        <xdr:cNvSpPr txBox="1"/>
      </xdr:nvSpPr>
      <xdr:spPr>
        <a:xfrm>
          <a:off x="11142829" y="13554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14E2D43D-BCC8-42B3-8F9B-F00A3C138BE0}"/>
            </a:ext>
          </a:extLst>
        </xdr:cNvPr>
        <xdr:cNvCxnSpPr/>
      </xdr:nvCxnSpPr>
      <xdr:spPr>
        <a:xfrm>
          <a:off x="11517313" y="13325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4DB61AF6-8A2B-45FB-A193-791A815E57F2}"/>
            </a:ext>
          </a:extLst>
        </xdr:cNvPr>
        <xdr:cNvSpPr txBox="1"/>
      </xdr:nvSpPr>
      <xdr:spPr>
        <a:xfrm>
          <a:off x="11142829"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883C0C53-B250-47A7-A9FE-9A3CA08D94E8}"/>
            </a:ext>
          </a:extLst>
        </xdr:cNvPr>
        <xdr:cNvCxnSpPr/>
      </xdr:nvCxnSpPr>
      <xdr:spPr>
        <a:xfrm>
          <a:off x="11517313" y="129635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CE010F9C-3C51-47E5-B505-FF762FDACE60}"/>
            </a:ext>
          </a:extLst>
        </xdr:cNvPr>
        <xdr:cNvSpPr txBox="1"/>
      </xdr:nvSpPr>
      <xdr:spPr>
        <a:xfrm>
          <a:off x="11142829" y="12830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29DF0E11-A532-445F-8840-0E565FD4BFB2}"/>
            </a:ext>
          </a:extLst>
        </xdr:cNvPr>
        <xdr:cNvCxnSpPr/>
      </xdr:nvCxnSpPr>
      <xdr:spPr>
        <a:xfrm>
          <a:off x="11517313" y="12611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6C19AE92-895E-49EC-BD0B-CDC258865A31}"/>
            </a:ext>
          </a:extLst>
        </xdr:cNvPr>
        <xdr:cNvSpPr txBox="1"/>
      </xdr:nvSpPr>
      <xdr:spPr>
        <a:xfrm>
          <a:off x="11142829" y="124784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6732704B-F420-4C49-BD05-3D61EE0526E1}"/>
            </a:ext>
          </a:extLst>
        </xdr:cNvPr>
        <xdr:cNvCxnSpPr/>
      </xdr:nvCxnSpPr>
      <xdr:spPr>
        <a:xfrm>
          <a:off x="11517313" y="12249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81BF3D78-7683-4B2D-A68A-1BD376039518}"/>
            </a:ext>
          </a:extLst>
        </xdr:cNvPr>
        <xdr:cNvSpPr txBox="1"/>
      </xdr:nvSpPr>
      <xdr:spPr>
        <a:xfrm>
          <a:off x="11206949" y="121164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児童館】&#10;有形固定資産減価償却率グラフ枠">
          <a:extLst>
            <a:ext uri="{FF2B5EF4-FFF2-40B4-BE49-F238E27FC236}">
              <a16:creationId xmlns:a16="http://schemas.microsoft.com/office/drawing/2014/main" id="{59A675D2-FFE6-4134-81B3-5641044B5C27}"/>
            </a:ext>
          </a:extLst>
        </xdr:cNvPr>
        <xdr:cNvSpPr/>
      </xdr:nvSpPr>
      <xdr:spPr>
        <a:xfrm>
          <a:off x="11517313" y="12249150"/>
          <a:ext cx="4367212"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749" name="直線コネクタ 748">
          <a:extLst>
            <a:ext uri="{FF2B5EF4-FFF2-40B4-BE49-F238E27FC236}">
              <a16:creationId xmlns:a16="http://schemas.microsoft.com/office/drawing/2014/main" id="{908DDB60-05ED-4215-B94D-DFB01680FA55}"/>
            </a:ext>
          </a:extLst>
        </xdr:cNvPr>
        <xdr:cNvCxnSpPr/>
      </xdr:nvCxnSpPr>
      <xdr:spPr>
        <a:xfrm flipV="1">
          <a:off x="15104427" y="12521564"/>
          <a:ext cx="0" cy="1527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0" name="【児童館】&#10;有形固定資産減価償却率最小値テキスト">
          <a:extLst>
            <a:ext uri="{FF2B5EF4-FFF2-40B4-BE49-F238E27FC236}">
              <a16:creationId xmlns:a16="http://schemas.microsoft.com/office/drawing/2014/main" id="{68DD5529-32D5-477E-A818-FB485D9D30A8}"/>
            </a:ext>
          </a:extLst>
        </xdr:cNvPr>
        <xdr:cNvSpPr txBox="1"/>
      </xdr:nvSpPr>
      <xdr:spPr>
        <a:xfrm>
          <a:off x="15143163" y="14053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a:extLst>
            <a:ext uri="{FF2B5EF4-FFF2-40B4-BE49-F238E27FC236}">
              <a16:creationId xmlns:a16="http://schemas.microsoft.com/office/drawing/2014/main" id="{1EF2C693-0228-4A1D-8250-AEECEE695F82}"/>
            </a:ext>
          </a:extLst>
        </xdr:cNvPr>
        <xdr:cNvCxnSpPr/>
      </xdr:nvCxnSpPr>
      <xdr:spPr>
        <a:xfrm>
          <a:off x="15016163" y="1404937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752" name="【児童館】&#10;有形固定資産減価償却率最大値テキスト">
          <a:extLst>
            <a:ext uri="{FF2B5EF4-FFF2-40B4-BE49-F238E27FC236}">
              <a16:creationId xmlns:a16="http://schemas.microsoft.com/office/drawing/2014/main" id="{CEA1ABBE-EE7D-43C3-B97F-B459346278C0}"/>
            </a:ext>
          </a:extLst>
        </xdr:cNvPr>
        <xdr:cNvSpPr txBox="1"/>
      </xdr:nvSpPr>
      <xdr:spPr>
        <a:xfrm>
          <a:off x="15143163" y="12315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753" name="直線コネクタ 752">
          <a:extLst>
            <a:ext uri="{FF2B5EF4-FFF2-40B4-BE49-F238E27FC236}">
              <a16:creationId xmlns:a16="http://schemas.microsoft.com/office/drawing/2014/main" id="{1F731033-24DC-4EC6-8DAD-B5B84BAB2033}"/>
            </a:ext>
          </a:extLst>
        </xdr:cNvPr>
        <xdr:cNvCxnSpPr/>
      </xdr:nvCxnSpPr>
      <xdr:spPr>
        <a:xfrm>
          <a:off x="15016163" y="12521564"/>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140988</xdr:rowOff>
    </xdr:from>
    <xdr:ext cx="405111" cy="259045"/>
    <xdr:sp macro="" textlink="">
      <xdr:nvSpPr>
        <xdr:cNvPr id="754" name="【児童館】&#10;有形固定資産減価償却率平均値テキスト">
          <a:extLst>
            <a:ext uri="{FF2B5EF4-FFF2-40B4-BE49-F238E27FC236}">
              <a16:creationId xmlns:a16="http://schemas.microsoft.com/office/drawing/2014/main" id="{F5DB58B7-C8A4-4FDE-A5AE-0739A938E8C0}"/>
            </a:ext>
          </a:extLst>
        </xdr:cNvPr>
        <xdr:cNvSpPr txBox="1"/>
      </xdr:nvSpPr>
      <xdr:spPr>
        <a:xfrm>
          <a:off x="15143163" y="13266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755" name="フローチャート: 判断 754">
          <a:extLst>
            <a:ext uri="{FF2B5EF4-FFF2-40B4-BE49-F238E27FC236}">
              <a16:creationId xmlns:a16="http://schemas.microsoft.com/office/drawing/2014/main" id="{561C47E8-F5A6-4B9C-A4F9-1E6061A7747D}"/>
            </a:ext>
          </a:extLst>
        </xdr:cNvPr>
        <xdr:cNvSpPr/>
      </xdr:nvSpPr>
      <xdr:spPr>
        <a:xfrm>
          <a:off x="15054263" y="13288011"/>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756" name="フローチャート: 判断 755">
          <a:extLst>
            <a:ext uri="{FF2B5EF4-FFF2-40B4-BE49-F238E27FC236}">
              <a16:creationId xmlns:a16="http://schemas.microsoft.com/office/drawing/2014/main" id="{4B0E0737-9AF3-4541-AD08-1FF221623A0C}"/>
            </a:ext>
          </a:extLst>
        </xdr:cNvPr>
        <xdr:cNvSpPr/>
      </xdr:nvSpPr>
      <xdr:spPr>
        <a:xfrm>
          <a:off x="14273213" y="13288962"/>
          <a:ext cx="101600"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757" name="フローチャート: 判断 756">
          <a:extLst>
            <a:ext uri="{FF2B5EF4-FFF2-40B4-BE49-F238E27FC236}">
              <a16:creationId xmlns:a16="http://schemas.microsoft.com/office/drawing/2014/main" id="{F09A716F-8D90-4BAC-A815-E91F55641C62}"/>
            </a:ext>
          </a:extLst>
        </xdr:cNvPr>
        <xdr:cNvSpPr/>
      </xdr:nvSpPr>
      <xdr:spPr>
        <a:xfrm>
          <a:off x="13455650" y="13278486"/>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758" name="フローチャート: 判断 757">
          <a:extLst>
            <a:ext uri="{FF2B5EF4-FFF2-40B4-BE49-F238E27FC236}">
              <a16:creationId xmlns:a16="http://schemas.microsoft.com/office/drawing/2014/main" id="{DC0BA748-B3A2-48FA-AE9D-C6AB0A2B34C4}"/>
            </a:ext>
          </a:extLst>
        </xdr:cNvPr>
        <xdr:cNvSpPr/>
      </xdr:nvSpPr>
      <xdr:spPr>
        <a:xfrm>
          <a:off x="12638088" y="13276580"/>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759" name="フローチャート: 判断 758">
          <a:extLst>
            <a:ext uri="{FF2B5EF4-FFF2-40B4-BE49-F238E27FC236}">
              <a16:creationId xmlns:a16="http://schemas.microsoft.com/office/drawing/2014/main" id="{3A552BDA-10BE-4ED9-9F32-EB1D898FF7B3}"/>
            </a:ext>
          </a:extLst>
        </xdr:cNvPr>
        <xdr:cNvSpPr/>
      </xdr:nvSpPr>
      <xdr:spPr>
        <a:xfrm>
          <a:off x="11806238" y="1330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46F8D146-B862-4E47-8DB0-7D36855B4FDF}"/>
            </a:ext>
          </a:extLst>
        </xdr:cNvPr>
        <xdr:cNvSpPr txBox="1"/>
      </xdr:nvSpPr>
      <xdr:spPr>
        <a:xfrm>
          <a:off x="149288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49D1DA8-53DF-4A4B-A9D1-CBCD50256503}"/>
            </a:ext>
          </a:extLst>
        </xdr:cNvPr>
        <xdr:cNvSpPr txBox="1"/>
      </xdr:nvSpPr>
      <xdr:spPr>
        <a:xfrm>
          <a:off x="141478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5EFD80D5-09B6-4EE8-A5FA-C8BE7A853E4B}"/>
            </a:ext>
          </a:extLst>
        </xdr:cNvPr>
        <xdr:cNvSpPr txBox="1"/>
      </xdr:nvSpPr>
      <xdr:spPr>
        <a:xfrm>
          <a:off x="1333023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5BDEFC3-F300-43DD-92C7-D6668D31D8C8}"/>
            </a:ext>
          </a:extLst>
        </xdr:cNvPr>
        <xdr:cNvSpPr txBox="1"/>
      </xdr:nvSpPr>
      <xdr:spPr>
        <a:xfrm>
          <a:off x="125126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F7214F0B-DF5A-42A9-A7C8-F77EA04ADDDE}"/>
            </a:ext>
          </a:extLst>
        </xdr:cNvPr>
        <xdr:cNvSpPr txBox="1"/>
      </xdr:nvSpPr>
      <xdr:spPr>
        <a:xfrm>
          <a:off x="116808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38736</xdr:rowOff>
    </xdr:from>
    <xdr:to>
      <xdr:col>85</xdr:col>
      <xdr:colOff>177800</xdr:colOff>
      <xdr:row>79</xdr:row>
      <xdr:rowOff>140336</xdr:rowOff>
    </xdr:to>
    <xdr:sp macro="" textlink="">
      <xdr:nvSpPr>
        <xdr:cNvPr id="765" name="楕円 764">
          <a:extLst>
            <a:ext uri="{FF2B5EF4-FFF2-40B4-BE49-F238E27FC236}">
              <a16:creationId xmlns:a16="http://schemas.microsoft.com/office/drawing/2014/main" id="{6F8570DA-233D-485A-B981-3BE76DF6A4E5}"/>
            </a:ext>
          </a:extLst>
        </xdr:cNvPr>
        <xdr:cNvSpPr/>
      </xdr:nvSpPr>
      <xdr:spPr>
        <a:xfrm>
          <a:off x="15054263" y="1284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61613</xdr:rowOff>
    </xdr:from>
    <xdr:ext cx="405111" cy="259045"/>
    <xdr:sp macro="" textlink="">
      <xdr:nvSpPr>
        <xdr:cNvPr id="766" name="【児童館】&#10;有形固定資産減価償却率該当値テキスト">
          <a:extLst>
            <a:ext uri="{FF2B5EF4-FFF2-40B4-BE49-F238E27FC236}">
              <a16:creationId xmlns:a16="http://schemas.microsoft.com/office/drawing/2014/main" id="{54A19290-8CB0-4DC0-A393-DDD491BD8460}"/>
            </a:ext>
          </a:extLst>
        </xdr:cNvPr>
        <xdr:cNvSpPr txBox="1"/>
      </xdr:nvSpPr>
      <xdr:spPr>
        <a:xfrm>
          <a:off x="15143163" y="12701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141605</xdr:rowOff>
    </xdr:from>
    <xdr:to>
      <xdr:col>81</xdr:col>
      <xdr:colOff>101600</xdr:colOff>
      <xdr:row>80</xdr:row>
      <xdr:rowOff>71755</xdr:rowOff>
    </xdr:to>
    <xdr:sp macro="" textlink="">
      <xdr:nvSpPr>
        <xdr:cNvPr id="767" name="楕円 766">
          <a:extLst>
            <a:ext uri="{FF2B5EF4-FFF2-40B4-BE49-F238E27FC236}">
              <a16:creationId xmlns:a16="http://schemas.microsoft.com/office/drawing/2014/main" id="{A50A713F-9530-4D91-A643-1E663D4AF6BB}"/>
            </a:ext>
          </a:extLst>
        </xdr:cNvPr>
        <xdr:cNvSpPr/>
      </xdr:nvSpPr>
      <xdr:spPr>
        <a:xfrm>
          <a:off x="14273213" y="1294320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89536</xdr:rowOff>
    </xdr:from>
    <xdr:to>
      <xdr:col>85</xdr:col>
      <xdr:colOff>127000</xdr:colOff>
      <xdr:row>80</xdr:row>
      <xdr:rowOff>20955</xdr:rowOff>
    </xdr:to>
    <xdr:cxnSp macro="">
      <xdr:nvCxnSpPr>
        <xdr:cNvPr id="768" name="直線コネクタ 767">
          <a:extLst>
            <a:ext uri="{FF2B5EF4-FFF2-40B4-BE49-F238E27FC236}">
              <a16:creationId xmlns:a16="http://schemas.microsoft.com/office/drawing/2014/main" id="{DC59689A-7254-4537-9E54-FD8FC5B05D01}"/>
            </a:ext>
          </a:extLst>
        </xdr:cNvPr>
        <xdr:cNvCxnSpPr/>
      </xdr:nvCxnSpPr>
      <xdr:spPr>
        <a:xfrm flipV="1">
          <a:off x="14324013" y="12891136"/>
          <a:ext cx="781050" cy="9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90170</xdr:rowOff>
    </xdr:from>
    <xdr:to>
      <xdr:col>76</xdr:col>
      <xdr:colOff>165100</xdr:colOff>
      <xdr:row>80</xdr:row>
      <xdr:rowOff>20320</xdr:rowOff>
    </xdr:to>
    <xdr:sp macro="" textlink="">
      <xdr:nvSpPr>
        <xdr:cNvPr id="769" name="楕円 768">
          <a:extLst>
            <a:ext uri="{FF2B5EF4-FFF2-40B4-BE49-F238E27FC236}">
              <a16:creationId xmlns:a16="http://schemas.microsoft.com/office/drawing/2014/main" id="{D3200E3F-BB1D-446A-B693-F097F8424F29}"/>
            </a:ext>
          </a:extLst>
        </xdr:cNvPr>
        <xdr:cNvSpPr/>
      </xdr:nvSpPr>
      <xdr:spPr>
        <a:xfrm>
          <a:off x="13455650" y="1289177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140970</xdr:rowOff>
    </xdr:from>
    <xdr:to>
      <xdr:col>81</xdr:col>
      <xdr:colOff>50800</xdr:colOff>
      <xdr:row>80</xdr:row>
      <xdr:rowOff>20955</xdr:rowOff>
    </xdr:to>
    <xdr:cxnSp macro="">
      <xdr:nvCxnSpPr>
        <xdr:cNvPr id="770" name="直線コネクタ 769">
          <a:extLst>
            <a:ext uri="{FF2B5EF4-FFF2-40B4-BE49-F238E27FC236}">
              <a16:creationId xmlns:a16="http://schemas.microsoft.com/office/drawing/2014/main" id="{80690819-A79A-4C82-A177-E9DAE6285B2A}"/>
            </a:ext>
          </a:extLst>
        </xdr:cNvPr>
        <xdr:cNvCxnSpPr/>
      </xdr:nvCxnSpPr>
      <xdr:spPr>
        <a:xfrm>
          <a:off x="13506450" y="12942570"/>
          <a:ext cx="817563"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67311</xdr:rowOff>
    </xdr:from>
    <xdr:to>
      <xdr:col>72</xdr:col>
      <xdr:colOff>38100</xdr:colOff>
      <xdr:row>79</xdr:row>
      <xdr:rowOff>168911</xdr:rowOff>
    </xdr:to>
    <xdr:sp macro="" textlink="">
      <xdr:nvSpPr>
        <xdr:cNvPr id="771" name="楕円 770">
          <a:extLst>
            <a:ext uri="{FF2B5EF4-FFF2-40B4-BE49-F238E27FC236}">
              <a16:creationId xmlns:a16="http://schemas.microsoft.com/office/drawing/2014/main" id="{10668DE3-A583-4BB0-8020-4567FD2E07CE}"/>
            </a:ext>
          </a:extLst>
        </xdr:cNvPr>
        <xdr:cNvSpPr/>
      </xdr:nvSpPr>
      <xdr:spPr>
        <a:xfrm>
          <a:off x="12638088" y="12868911"/>
          <a:ext cx="87312"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118111</xdr:rowOff>
    </xdr:from>
    <xdr:to>
      <xdr:col>76</xdr:col>
      <xdr:colOff>114300</xdr:colOff>
      <xdr:row>79</xdr:row>
      <xdr:rowOff>140970</xdr:rowOff>
    </xdr:to>
    <xdr:cxnSp macro="">
      <xdr:nvCxnSpPr>
        <xdr:cNvPr id="772" name="直線コネクタ 771">
          <a:extLst>
            <a:ext uri="{FF2B5EF4-FFF2-40B4-BE49-F238E27FC236}">
              <a16:creationId xmlns:a16="http://schemas.microsoft.com/office/drawing/2014/main" id="{AD68D425-99ED-45E4-9944-AD4501FB6F63}"/>
            </a:ext>
          </a:extLst>
        </xdr:cNvPr>
        <xdr:cNvCxnSpPr/>
      </xdr:nvCxnSpPr>
      <xdr:spPr>
        <a:xfrm>
          <a:off x="12688888" y="12919711"/>
          <a:ext cx="817562"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25400</xdr:rowOff>
    </xdr:from>
    <xdr:to>
      <xdr:col>67</xdr:col>
      <xdr:colOff>101600</xdr:colOff>
      <xdr:row>79</xdr:row>
      <xdr:rowOff>127000</xdr:rowOff>
    </xdr:to>
    <xdr:sp macro="" textlink="">
      <xdr:nvSpPr>
        <xdr:cNvPr id="773" name="楕円 772">
          <a:extLst>
            <a:ext uri="{FF2B5EF4-FFF2-40B4-BE49-F238E27FC236}">
              <a16:creationId xmlns:a16="http://schemas.microsoft.com/office/drawing/2014/main" id="{EA1A9349-D949-486E-803C-B2366AC1EB7A}"/>
            </a:ext>
          </a:extLst>
        </xdr:cNvPr>
        <xdr:cNvSpPr/>
      </xdr:nvSpPr>
      <xdr:spPr>
        <a:xfrm>
          <a:off x="11806238" y="1282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76200</xdr:rowOff>
    </xdr:from>
    <xdr:to>
      <xdr:col>71</xdr:col>
      <xdr:colOff>177800</xdr:colOff>
      <xdr:row>79</xdr:row>
      <xdr:rowOff>118111</xdr:rowOff>
    </xdr:to>
    <xdr:cxnSp macro="">
      <xdr:nvCxnSpPr>
        <xdr:cNvPr id="774" name="直線コネクタ 773">
          <a:extLst>
            <a:ext uri="{FF2B5EF4-FFF2-40B4-BE49-F238E27FC236}">
              <a16:creationId xmlns:a16="http://schemas.microsoft.com/office/drawing/2014/main" id="{C0911BAB-D3B4-44C8-B314-59099AEE3788}"/>
            </a:ext>
          </a:extLst>
        </xdr:cNvPr>
        <xdr:cNvCxnSpPr/>
      </xdr:nvCxnSpPr>
      <xdr:spPr>
        <a:xfrm>
          <a:off x="11857038" y="12877800"/>
          <a:ext cx="83185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89552</xdr:rowOff>
    </xdr:from>
    <xdr:ext cx="405111" cy="259045"/>
    <xdr:sp macro="" textlink="">
      <xdr:nvSpPr>
        <xdr:cNvPr id="775" name="n_1aveValue【児童館】&#10;有形固定資産減価償却率">
          <a:extLst>
            <a:ext uri="{FF2B5EF4-FFF2-40B4-BE49-F238E27FC236}">
              <a16:creationId xmlns:a16="http://schemas.microsoft.com/office/drawing/2014/main" id="{D9599CAB-E5A5-4F0D-8C6E-8F64A50CAF0D}"/>
            </a:ext>
          </a:extLst>
        </xdr:cNvPr>
        <xdr:cNvSpPr txBox="1"/>
      </xdr:nvSpPr>
      <xdr:spPr>
        <a:xfrm>
          <a:off x="14123044" y="1337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74313</xdr:rowOff>
    </xdr:from>
    <xdr:ext cx="405111" cy="259045"/>
    <xdr:sp macro="" textlink="">
      <xdr:nvSpPr>
        <xdr:cNvPr id="776" name="n_2aveValue【児童館】&#10;有形固定資産減価償却率">
          <a:extLst>
            <a:ext uri="{FF2B5EF4-FFF2-40B4-BE49-F238E27FC236}">
              <a16:creationId xmlns:a16="http://schemas.microsoft.com/office/drawing/2014/main" id="{153A3B7E-2DD4-47E2-B716-56B689C98185}"/>
            </a:ext>
          </a:extLst>
        </xdr:cNvPr>
        <xdr:cNvSpPr txBox="1"/>
      </xdr:nvSpPr>
      <xdr:spPr>
        <a:xfrm>
          <a:off x="13318182" y="13361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72407</xdr:rowOff>
    </xdr:from>
    <xdr:ext cx="405111" cy="259045"/>
    <xdr:sp macro="" textlink="">
      <xdr:nvSpPr>
        <xdr:cNvPr id="777" name="n_3aveValue【児童館】&#10;有形固定資産減価償却率">
          <a:extLst>
            <a:ext uri="{FF2B5EF4-FFF2-40B4-BE49-F238E27FC236}">
              <a16:creationId xmlns:a16="http://schemas.microsoft.com/office/drawing/2014/main" id="{153B80EC-609D-411C-A16E-082FA67DBD89}"/>
            </a:ext>
          </a:extLst>
        </xdr:cNvPr>
        <xdr:cNvSpPr txBox="1"/>
      </xdr:nvSpPr>
      <xdr:spPr>
        <a:xfrm>
          <a:off x="12500619" y="1335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106697</xdr:rowOff>
    </xdr:from>
    <xdr:ext cx="405111" cy="259045"/>
    <xdr:sp macro="" textlink="">
      <xdr:nvSpPr>
        <xdr:cNvPr id="778" name="n_4aveValue【児童館】&#10;有形固定資産減価償却率">
          <a:extLst>
            <a:ext uri="{FF2B5EF4-FFF2-40B4-BE49-F238E27FC236}">
              <a16:creationId xmlns:a16="http://schemas.microsoft.com/office/drawing/2014/main" id="{17B1DEE2-CC79-4BF9-9482-22D214A177BF}"/>
            </a:ext>
          </a:extLst>
        </xdr:cNvPr>
        <xdr:cNvSpPr txBox="1"/>
      </xdr:nvSpPr>
      <xdr:spPr>
        <a:xfrm>
          <a:off x="11668769" y="13394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88282</xdr:rowOff>
    </xdr:from>
    <xdr:ext cx="405111" cy="259045"/>
    <xdr:sp macro="" textlink="">
      <xdr:nvSpPr>
        <xdr:cNvPr id="779" name="n_1mainValue【児童館】&#10;有形固定資産減価償却率">
          <a:extLst>
            <a:ext uri="{FF2B5EF4-FFF2-40B4-BE49-F238E27FC236}">
              <a16:creationId xmlns:a16="http://schemas.microsoft.com/office/drawing/2014/main" id="{B7C63549-181E-49F2-AA9D-73B1516AF8E2}"/>
            </a:ext>
          </a:extLst>
        </xdr:cNvPr>
        <xdr:cNvSpPr txBox="1"/>
      </xdr:nvSpPr>
      <xdr:spPr>
        <a:xfrm>
          <a:off x="14123044" y="1272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36847</xdr:rowOff>
    </xdr:from>
    <xdr:ext cx="405111" cy="259045"/>
    <xdr:sp macro="" textlink="">
      <xdr:nvSpPr>
        <xdr:cNvPr id="780" name="n_2mainValue【児童館】&#10;有形固定資産減価償却率">
          <a:extLst>
            <a:ext uri="{FF2B5EF4-FFF2-40B4-BE49-F238E27FC236}">
              <a16:creationId xmlns:a16="http://schemas.microsoft.com/office/drawing/2014/main" id="{4D14102C-8CCD-45BC-9765-64F09972F45A}"/>
            </a:ext>
          </a:extLst>
        </xdr:cNvPr>
        <xdr:cNvSpPr txBox="1"/>
      </xdr:nvSpPr>
      <xdr:spPr>
        <a:xfrm>
          <a:off x="13318182" y="1267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13988</xdr:rowOff>
    </xdr:from>
    <xdr:ext cx="405111" cy="259045"/>
    <xdr:sp macro="" textlink="">
      <xdr:nvSpPr>
        <xdr:cNvPr id="781" name="n_3mainValue【児童館】&#10;有形固定資産減価償却率">
          <a:extLst>
            <a:ext uri="{FF2B5EF4-FFF2-40B4-BE49-F238E27FC236}">
              <a16:creationId xmlns:a16="http://schemas.microsoft.com/office/drawing/2014/main" id="{01750050-3D6C-4AAA-83CB-F5F6C43059CF}"/>
            </a:ext>
          </a:extLst>
        </xdr:cNvPr>
        <xdr:cNvSpPr txBox="1"/>
      </xdr:nvSpPr>
      <xdr:spPr>
        <a:xfrm>
          <a:off x="12500619" y="1265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143527</xdr:rowOff>
    </xdr:from>
    <xdr:ext cx="405111" cy="259045"/>
    <xdr:sp macro="" textlink="">
      <xdr:nvSpPr>
        <xdr:cNvPr id="782" name="n_4mainValue【児童館】&#10;有形固定資産減価償却率">
          <a:extLst>
            <a:ext uri="{FF2B5EF4-FFF2-40B4-BE49-F238E27FC236}">
              <a16:creationId xmlns:a16="http://schemas.microsoft.com/office/drawing/2014/main" id="{45E57F3D-AF41-4953-A9D6-5C51957A91C9}"/>
            </a:ext>
          </a:extLst>
        </xdr:cNvPr>
        <xdr:cNvSpPr txBox="1"/>
      </xdr:nvSpPr>
      <xdr:spPr>
        <a:xfrm>
          <a:off x="11668769" y="1262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9B3681A9-3C18-429F-A763-4DC2A6CDA767}"/>
            </a:ext>
          </a:extLst>
        </xdr:cNvPr>
        <xdr:cNvSpPr/>
      </xdr:nvSpPr>
      <xdr:spPr>
        <a:xfrm>
          <a:off x="16916400" y="111728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F15DDDB8-E002-4964-808F-DD0E24BD30A9}"/>
            </a:ext>
          </a:extLst>
        </xdr:cNvPr>
        <xdr:cNvSpPr/>
      </xdr:nvSpPr>
      <xdr:spPr>
        <a:xfrm>
          <a:off x="1704340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21DDB0CB-64AC-422D-B746-95D8E35E4C6A}"/>
            </a:ext>
          </a:extLst>
        </xdr:cNvPr>
        <xdr:cNvSpPr/>
      </xdr:nvSpPr>
      <xdr:spPr>
        <a:xfrm>
          <a:off x="1704340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13EC0318-51B0-4BA2-8F4A-C4F3CE82025F}"/>
            </a:ext>
          </a:extLst>
        </xdr:cNvPr>
        <xdr:cNvSpPr/>
      </xdr:nvSpPr>
      <xdr:spPr>
        <a:xfrm>
          <a:off x="1797367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A349A0DC-77C9-4E6C-B17F-CF93E64BAD33}"/>
            </a:ext>
          </a:extLst>
        </xdr:cNvPr>
        <xdr:cNvSpPr/>
      </xdr:nvSpPr>
      <xdr:spPr>
        <a:xfrm>
          <a:off x="1797367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36B7E4CC-4F5E-4BC5-9DD4-917B9C47D9D6}"/>
            </a:ext>
          </a:extLst>
        </xdr:cNvPr>
        <xdr:cNvSpPr/>
      </xdr:nvSpPr>
      <xdr:spPr>
        <a:xfrm>
          <a:off x="1903095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F867063B-1866-4289-9A85-1C5626B8E1E9}"/>
            </a:ext>
          </a:extLst>
        </xdr:cNvPr>
        <xdr:cNvSpPr/>
      </xdr:nvSpPr>
      <xdr:spPr>
        <a:xfrm>
          <a:off x="1903095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1DEED0F1-49DF-40F0-A9BD-AE2131A74CEC}"/>
            </a:ext>
          </a:extLst>
        </xdr:cNvPr>
        <xdr:cNvSpPr/>
      </xdr:nvSpPr>
      <xdr:spPr>
        <a:xfrm>
          <a:off x="16916400" y="122491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2F9C73F3-AF44-4CC4-89F4-47F081DF2BEF}"/>
            </a:ext>
          </a:extLst>
        </xdr:cNvPr>
        <xdr:cNvSpPr txBox="1"/>
      </xdr:nvSpPr>
      <xdr:spPr>
        <a:xfrm>
          <a:off x="16892588"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D88C160D-7145-4089-BD21-552A2B266F0D}"/>
            </a:ext>
          </a:extLst>
        </xdr:cNvPr>
        <xdr:cNvCxnSpPr/>
      </xdr:nvCxnSpPr>
      <xdr:spPr>
        <a:xfrm>
          <a:off x="16916400" y="14411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F24883D6-5FC9-4430-B7DD-03C2025B3D40}"/>
            </a:ext>
          </a:extLst>
        </xdr:cNvPr>
        <xdr:cNvCxnSpPr/>
      </xdr:nvCxnSpPr>
      <xdr:spPr>
        <a:xfrm>
          <a:off x="16916400" y="139731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3E8ABB80-6E61-4088-88E2-F118D9193313}"/>
            </a:ext>
          </a:extLst>
        </xdr:cNvPr>
        <xdr:cNvSpPr txBox="1"/>
      </xdr:nvSpPr>
      <xdr:spPr>
        <a:xfrm>
          <a:off x="16492084" y="13840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1F4C14C1-89B7-4351-882F-68DB903BCA94}"/>
            </a:ext>
          </a:extLst>
        </xdr:cNvPr>
        <xdr:cNvCxnSpPr/>
      </xdr:nvCxnSpPr>
      <xdr:spPr>
        <a:xfrm>
          <a:off x="16916400" y="135445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4A63A5F3-92E0-4485-8092-699FCFED61C6}"/>
            </a:ext>
          </a:extLst>
        </xdr:cNvPr>
        <xdr:cNvSpPr txBox="1"/>
      </xdr:nvSpPr>
      <xdr:spPr>
        <a:xfrm>
          <a:off x="16492084" y="13411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76A96059-104D-4C76-9807-C6CE535691C5}"/>
            </a:ext>
          </a:extLst>
        </xdr:cNvPr>
        <xdr:cNvCxnSpPr/>
      </xdr:nvCxnSpPr>
      <xdr:spPr>
        <a:xfrm>
          <a:off x="16916400" y="131159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FCE34EB8-CFCE-4274-AD92-9503DAC3D87F}"/>
            </a:ext>
          </a:extLst>
        </xdr:cNvPr>
        <xdr:cNvSpPr txBox="1"/>
      </xdr:nvSpPr>
      <xdr:spPr>
        <a:xfrm>
          <a:off x="16492084" y="12973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78F3499D-7E71-4C32-8E54-28C67AA518FF}"/>
            </a:ext>
          </a:extLst>
        </xdr:cNvPr>
        <xdr:cNvCxnSpPr/>
      </xdr:nvCxnSpPr>
      <xdr:spPr>
        <a:xfrm>
          <a:off x="16916400" y="126777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1DAC6782-940F-4A01-9D0F-B7D627D5F7CD}"/>
            </a:ext>
          </a:extLst>
        </xdr:cNvPr>
        <xdr:cNvSpPr txBox="1"/>
      </xdr:nvSpPr>
      <xdr:spPr>
        <a:xfrm>
          <a:off x="16492084" y="1254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6DDF0D44-32BD-4A9D-BEF9-17BC3048FE3A}"/>
            </a:ext>
          </a:extLst>
        </xdr:cNvPr>
        <xdr:cNvCxnSpPr/>
      </xdr:nvCxnSpPr>
      <xdr:spPr>
        <a:xfrm>
          <a:off x="16916400" y="12249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9C2B5D39-E99D-4A60-B47C-48EB204E96EB}"/>
            </a:ext>
          </a:extLst>
        </xdr:cNvPr>
        <xdr:cNvSpPr txBox="1"/>
      </xdr:nvSpPr>
      <xdr:spPr>
        <a:xfrm>
          <a:off x="16492084" y="12116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C8C99756-57E1-4A19-A2C5-4424C777EC18}"/>
            </a:ext>
          </a:extLst>
        </xdr:cNvPr>
        <xdr:cNvSpPr/>
      </xdr:nvSpPr>
      <xdr:spPr>
        <a:xfrm>
          <a:off x="16916400" y="122491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804" name="直線コネクタ 803">
          <a:extLst>
            <a:ext uri="{FF2B5EF4-FFF2-40B4-BE49-F238E27FC236}">
              <a16:creationId xmlns:a16="http://schemas.microsoft.com/office/drawing/2014/main" id="{CB588150-03D5-4BDE-A9A8-E09E30CB581C}"/>
            </a:ext>
          </a:extLst>
        </xdr:cNvPr>
        <xdr:cNvCxnSpPr/>
      </xdr:nvCxnSpPr>
      <xdr:spPr>
        <a:xfrm flipV="1">
          <a:off x="20503514" y="12641580"/>
          <a:ext cx="0" cy="1308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805" name="【児童館】&#10;一人当たり面積最小値テキスト">
          <a:extLst>
            <a:ext uri="{FF2B5EF4-FFF2-40B4-BE49-F238E27FC236}">
              <a16:creationId xmlns:a16="http://schemas.microsoft.com/office/drawing/2014/main" id="{A6BB5EB9-01E1-4CBD-B989-62E8542E372B}"/>
            </a:ext>
          </a:extLst>
        </xdr:cNvPr>
        <xdr:cNvSpPr txBox="1"/>
      </xdr:nvSpPr>
      <xdr:spPr>
        <a:xfrm>
          <a:off x="20542250" y="1395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806" name="直線コネクタ 805">
          <a:extLst>
            <a:ext uri="{FF2B5EF4-FFF2-40B4-BE49-F238E27FC236}">
              <a16:creationId xmlns:a16="http://schemas.microsoft.com/office/drawing/2014/main" id="{D21D511B-B018-4310-B64B-A6C510338361}"/>
            </a:ext>
          </a:extLst>
        </xdr:cNvPr>
        <xdr:cNvCxnSpPr/>
      </xdr:nvCxnSpPr>
      <xdr:spPr>
        <a:xfrm>
          <a:off x="20429538" y="13950314"/>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807" name="【児童館】&#10;一人当たり面積最大値テキスト">
          <a:extLst>
            <a:ext uri="{FF2B5EF4-FFF2-40B4-BE49-F238E27FC236}">
              <a16:creationId xmlns:a16="http://schemas.microsoft.com/office/drawing/2014/main" id="{84B901CC-B32C-4775-95A6-7175B73DA482}"/>
            </a:ext>
          </a:extLst>
        </xdr:cNvPr>
        <xdr:cNvSpPr txBox="1"/>
      </xdr:nvSpPr>
      <xdr:spPr>
        <a:xfrm>
          <a:off x="20542250" y="12426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808" name="直線コネクタ 807">
          <a:extLst>
            <a:ext uri="{FF2B5EF4-FFF2-40B4-BE49-F238E27FC236}">
              <a16:creationId xmlns:a16="http://schemas.microsoft.com/office/drawing/2014/main" id="{687B8E10-31CA-4A38-857B-C648EE1ADF44}"/>
            </a:ext>
          </a:extLst>
        </xdr:cNvPr>
        <xdr:cNvCxnSpPr/>
      </xdr:nvCxnSpPr>
      <xdr:spPr>
        <a:xfrm>
          <a:off x="20429538" y="1264158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160038</xdr:rowOff>
    </xdr:from>
    <xdr:ext cx="469744" cy="259045"/>
    <xdr:sp macro="" textlink="">
      <xdr:nvSpPr>
        <xdr:cNvPr id="809" name="【児童館】&#10;一人当たり面積平均値テキスト">
          <a:extLst>
            <a:ext uri="{FF2B5EF4-FFF2-40B4-BE49-F238E27FC236}">
              <a16:creationId xmlns:a16="http://schemas.microsoft.com/office/drawing/2014/main" id="{6F8EF266-9578-46F6-AD2F-6D1FCFE6D7F4}"/>
            </a:ext>
          </a:extLst>
        </xdr:cNvPr>
        <xdr:cNvSpPr txBox="1"/>
      </xdr:nvSpPr>
      <xdr:spPr>
        <a:xfrm>
          <a:off x="20542250" y="136093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810" name="フローチャート: 判断 809">
          <a:extLst>
            <a:ext uri="{FF2B5EF4-FFF2-40B4-BE49-F238E27FC236}">
              <a16:creationId xmlns:a16="http://schemas.microsoft.com/office/drawing/2014/main" id="{E03410D5-522B-40AA-941A-A02C2B8B892B}"/>
            </a:ext>
          </a:extLst>
        </xdr:cNvPr>
        <xdr:cNvSpPr/>
      </xdr:nvSpPr>
      <xdr:spPr>
        <a:xfrm>
          <a:off x="20453350" y="1362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811" name="フローチャート: 判断 810">
          <a:extLst>
            <a:ext uri="{FF2B5EF4-FFF2-40B4-BE49-F238E27FC236}">
              <a16:creationId xmlns:a16="http://schemas.microsoft.com/office/drawing/2014/main" id="{4ECD60D1-07F9-4470-90AC-D3C7BE822A18}"/>
            </a:ext>
          </a:extLst>
        </xdr:cNvPr>
        <xdr:cNvSpPr/>
      </xdr:nvSpPr>
      <xdr:spPr>
        <a:xfrm>
          <a:off x="19686588" y="13621386"/>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2" name="フローチャート: 判断 811">
          <a:extLst>
            <a:ext uri="{FF2B5EF4-FFF2-40B4-BE49-F238E27FC236}">
              <a16:creationId xmlns:a16="http://schemas.microsoft.com/office/drawing/2014/main" id="{CD9CB595-A22C-4056-9D7D-102DC8A3AD72}"/>
            </a:ext>
          </a:extLst>
        </xdr:cNvPr>
        <xdr:cNvSpPr/>
      </xdr:nvSpPr>
      <xdr:spPr>
        <a:xfrm>
          <a:off x="18854738" y="1362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813" name="フローチャート: 判断 812">
          <a:extLst>
            <a:ext uri="{FF2B5EF4-FFF2-40B4-BE49-F238E27FC236}">
              <a16:creationId xmlns:a16="http://schemas.microsoft.com/office/drawing/2014/main" id="{50669CFA-C71F-43C1-9472-5637817AF6F2}"/>
            </a:ext>
          </a:extLst>
        </xdr:cNvPr>
        <xdr:cNvSpPr/>
      </xdr:nvSpPr>
      <xdr:spPr>
        <a:xfrm>
          <a:off x="18037175" y="13644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814" name="フローチャート: 判断 813">
          <a:extLst>
            <a:ext uri="{FF2B5EF4-FFF2-40B4-BE49-F238E27FC236}">
              <a16:creationId xmlns:a16="http://schemas.microsoft.com/office/drawing/2014/main" id="{A635775F-E2DC-43A8-9A69-875C0DFB03E5}"/>
            </a:ext>
          </a:extLst>
        </xdr:cNvPr>
        <xdr:cNvSpPr/>
      </xdr:nvSpPr>
      <xdr:spPr>
        <a:xfrm>
          <a:off x="17219613" y="1366710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C6B90EBB-9AC8-4357-A0F2-22A5954E038D}"/>
            </a:ext>
          </a:extLst>
        </xdr:cNvPr>
        <xdr:cNvSpPr txBox="1"/>
      </xdr:nvSpPr>
      <xdr:spPr>
        <a:xfrm>
          <a:off x="2032793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A3D3D255-0D18-4CAD-BC23-61CB3EBC5C74}"/>
            </a:ext>
          </a:extLst>
        </xdr:cNvPr>
        <xdr:cNvSpPr txBox="1"/>
      </xdr:nvSpPr>
      <xdr:spPr>
        <a:xfrm>
          <a:off x="195611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97D3FF84-B862-4B9F-B768-42381DC569BD}"/>
            </a:ext>
          </a:extLst>
        </xdr:cNvPr>
        <xdr:cNvSpPr txBox="1"/>
      </xdr:nvSpPr>
      <xdr:spPr>
        <a:xfrm>
          <a:off x="18729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3B6D4E61-B010-4590-BE24-F77E1346A6AD}"/>
            </a:ext>
          </a:extLst>
        </xdr:cNvPr>
        <xdr:cNvSpPr txBox="1"/>
      </xdr:nvSpPr>
      <xdr:spPr>
        <a:xfrm>
          <a:off x="17911763"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8F872817-412D-43BD-A2C7-C7639094418C}"/>
            </a:ext>
          </a:extLst>
        </xdr:cNvPr>
        <xdr:cNvSpPr txBox="1"/>
      </xdr:nvSpPr>
      <xdr:spPr>
        <a:xfrm>
          <a:off x="170942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90170</xdr:rowOff>
    </xdr:from>
    <xdr:to>
      <xdr:col>116</xdr:col>
      <xdr:colOff>114300</xdr:colOff>
      <xdr:row>82</xdr:row>
      <xdr:rowOff>20320</xdr:rowOff>
    </xdr:to>
    <xdr:sp macro="" textlink="">
      <xdr:nvSpPr>
        <xdr:cNvPr id="820" name="楕円 819">
          <a:extLst>
            <a:ext uri="{FF2B5EF4-FFF2-40B4-BE49-F238E27FC236}">
              <a16:creationId xmlns:a16="http://schemas.microsoft.com/office/drawing/2014/main" id="{FB485B04-384F-465E-9D79-204148A63FFA}"/>
            </a:ext>
          </a:extLst>
        </xdr:cNvPr>
        <xdr:cNvSpPr/>
      </xdr:nvSpPr>
      <xdr:spPr>
        <a:xfrm>
          <a:off x="20453350" y="1321562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113047</xdr:rowOff>
    </xdr:from>
    <xdr:ext cx="469744" cy="259045"/>
    <xdr:sp macro="" textlink="">
      <xdr:nvSpPr>
        <xdr:cNvPr id="821" name="【児童館】&#10;一人当たり面積該当値テキスト">
          <a:extLst>
            <a:ext uri="{FF2B5EF4-FFF2-40B4-BE49-F238E27FC236}">
              <a16:creationId xmlns:a16="http://schemas.microsoft.com/office/drawing/2014/main" id="{1DEC4BED-BEB2-4B75-9DF2-444E7A6E14C8}"/>
            </a:ext>
          </a:extLst>
        </xdr:cNvPr>
        <xdr:cNvSpPr txBox="1"/>
      </xdr:nvSpPr>
      <xdr:spPr>
        <a:xfrm>
          <a:off x="20542250" y="1307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10161</xdr:rowOff>
    </xdr:from>
    <xdr:to>
      <xdr:col>112</xdr:col>
      <xdr:colOff>38100</xdr:colOff>
      <xdr:row>82</xdr:row>
      <xdr:rowOff>111761</xdr:rowOff>
    </xdr:to>
    <xdr:sp macro="" textlink="">
      <xdr:nvSpPr>
        <xdr:cNvPr id="822" name="楕円 821">
          <a:extLst>
            <a:ext uri="{FF2B5EF4-FFF2-40B4-BE49-F238E27FC236}">
              <a16:creationId xmlns:a16="http://schemas.microsoft.com/office/drawing/2014/main" id="{CDC8AD44-9D5D-4C4A-8477-F80119860DB9}"/>
            </a:ext>
          </a:extLst>
        </xdr:cNvPr>
        <xdr:cNvSpPr/>
      </xdr:nvSpPr>
      <xdr:spPr>
        <a:xfrm>
          <a:off x="19686588" y="13297536"/>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140970</xdr:rowOff>
    </xdr:from>
    <xdr:to>
      <xdr:col>116</xdr:col>
      <xdr:colOff>63500</xdr:colOff>
      <xdr:row>82</xdr:row>
      <xdr:rowOff>60961</xdr:rowOff>
    </xdr:to>
    <xdr:cxnSp macro="">
      <xdr:nvCxnSpPr>
        <xdr:cNvPr id="823" name="直線コネクタ 822">
          <a:extLst>
            <a:ext uri="{FF2B5EF4-FFF2-40B4-BE49-F238E27FC236}">
              <a16:creationId xmlns:a16="http://schemas.microsoft.com/office/drawing/2014/main" id="{C632F473-ECCF-4827-9A02-B11A86BBB76F}"/>
            </a:ext>
          </a:extLst>
        </xdr:cNvPr>
        <xdr:cNvCxnSpPr/>
      </xdr:nvCxnSpPr>
      <xdr:spPr>
        <a:xfrm flipV="1">
          <a:off x="19737388" y="13266420"/>
          <a:ext cx="766762" cy="8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158750</xdr:rowOff>
    </xdr:from>
    <xdr:to>
      <xdr:col>107</xdr:col>
      <xdr:colOff>101600</xdr:colOff>
      <xdr:row>82</xdr:row>
      <xdr:rowOff>88900</xdr:rowOff>
    </xdr:to>
    <xdr:sp macro="" textlink="">
      <xdr:nvSpPr>
        <xdr:cNvPr id="824" name="楕円 823">
          <a:extLst>
            <a:ext uri="{FF2B5EF4-FFF2-40B4-BE49-F238E27FC236}">
              <a16:creationId xmlns:a16="http://schemas.microsoft.com/office/drawing/2014/main" id="{5E8459A6-7A16-49CC-8C1D-9AB4DC1A5A25}"/>
            </a:ext>
          </a:extLst>
        </xdr:cNvPr>
        <xdr:cNvSpPr/>
      </xdr:nvSpPr>
      <xdr:spPr>
        <a:xfrm>
          <a:off x="18854738" y="1328420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38100</xdr:rowOff>
    </xdr:from>
    <xdr:to>
      <xdr:col>111</xdr:col>
      <xdr:colOff>177800</xdr:colOff>
      <xdr:row>82</xdr:row>
      <xdr:rowOff>60961</xdr:rowOff>
    </xdr:to>
    <xdr:cxnSp macro="">
      <xdr:nvCxnSpPr>
        <xdr:cNvPr id="825" name="直線コネクタ 824">
          <a:extLst>
            <a:ext uri="{FF2B5EF4-FFF2-40B4-BE49-F238E27FC236}">
              <a16:creationId xmlns:a16="http://schemas.microsoft.com/office/drawing/2014/main" id="{3696778C-0EF8-4B9D-8F7A-A33E088C1B0D}"/>
            </a:ext>
          </a:extLst>
        </xdr:cNvPr>
        <xdr:cNvCxnSpPr/>
      </xdr:nvCxnSpPr>
      <xdr:spPr>
        <a:xfrm>
          <a:off x="18905538" y="13325475"/>
          <a:ext cx="83185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33020</xdr:rowOff>
    </xdr:from>
    <xdr:to>
      <xdr:col>102</xdr:col>
      <xdr:colOff>165100</xdr:colOff>
      <xdr:row>82</xdr:row>
      <xdr:rowOff>134620</xdr:rowOff>
    </xdr:to>
    <xdr:sp macro="" textlink="">
      <xdr:nvSpPr>
        <xdr:cNvPr id="826" name="楕円 825">
          <a:extLst>
            <a:ext uri="{FF2B5EF4-FFF2-40B4-BE49-F238E27FC236}">
              <a16:creationId xmlns:a16="http://schemas.microsoft.com/office/drawing/2014/main" id="{23D80189-7B49-4FC3-8D17-F0AF9610326B}"/>
            </a:ext>
          </a:extLst>
        </xdr:cNvPr>
        <xdr:cNvSpPr/>
      </xdr:nvSpPr>
      <xdr:spPr>
        <a:xfrm>
          <a:off x="18037175" y="1332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38100</xdr:rowOff>
    </xdr:from>
    <xdr:to>
      <xdr:col>107</xdr:col>
      <xdr:colOff>50800</xdr:colOff>
      <xdr:row>82</xdr:row>
      <xdr:rowOff>83820</xdr:rowOff>
    </xdr:to>
    <xdr:cxnSp macro="">
      <xdr:nvCxnSpPr>
        <xdr:cNvPr id="827" name="直線コネクタ 826">
          <a:extLst>
            <a:ext uri="{FF2B5EF4-FFF2-40B4-BE49-F238E27FC236}">
              <a16:creationId xmlns:a16="http://schemas.microsoft.com/office/drawing/2014/main" id="{FFE9290C-F973-440B-8E83-CCD6997FE5E7}"/>
            </a:ext>
          </a:extLst>
        </xdr:cNvPr>
        <xdr:cNvCxnSpPr/>
      </xdr:nvCxnSpPr>
      <xdr:spPr>
        <a:xfrm flipV="1">
          <a:off x="18087975" y="13325475"/>
          <a:ext cx="817563"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78739</xdr:rowOff>
    </xdr:from>
    <xdr:to>
      <xdr:col>98</xdr:col>
      <xdr:colOff>38100</xdr:colOff>
      <xdr:row>83</xdr:row>
      <xdr:rowOff>8889</xdr:rowOff>
    </xdr:to>
    <xdr:sp macro="" textlink="">
      <xdr:nvSpPr>
        <xdr:cNvPr id="828" name="楕円 827">
          <a:extLst>
            <a:ext uri="{FF2B5EF4-FFF2-40B4-BE49-F238E27FC236}">
              <a16:creationId xmlns:a16="http://schemas.microsoft.com/office/drawing/2014/main" id="{9EA3C27B-EF3D-4B8C-9D97-D995D7D60E15}"/>
            </a:ext>
          </a:extLst>
        </xdr:cNvPr>
        <xdr:cNvSpPr/>
      </xdr:nvSpPr>
      <xdr:spPr>
        <a:xfrm>
          <a:off x="17219613" y="13366114"/>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83820</xdr:rowOff>
    </xdr:from>
    <xdr:to>
      <xdr:col>102</xdr:col>
      <xdr:colOff>114300</xdr:colOff>
      <xdr:row>82</xdr:row>
      <xdr:rowOff>129539</xdr:rowOff>
    </xdr:to>
    <xdr:cxnSp macro="">
      <xdr:nvCxnSpPr>
        <xdr:cNvPr id="829" name="直線コネクタ 828">
          <a:extLst>
            <a:ext uri="{FF2B5EF4-FFF2-40B4-BE49-F238E27FC236}">
              <a16:creationId xmlns:a16="http://schemas.microsoft.com/office/drawing/2014/main" id="{7C18D24C-5833-4E04-B770-5DF3F8303285}"/>
            </a:ext>
          </a:extLst>
        </xdr:cNvPr>
        <xdr:cNvCxnSpPr/>
      </xdr:nvCxnSpPr>
      <xdr:spPr>
        <a:xfrm flipV="1">
          <a:off x="17270413" y="13371195"/>
          <a:ext cx="817562"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102888</xdr:rowOff>
    </xdr:from>
    <xdr:ext cx="469744" cy="259045"/>
    <xdr:sp macro="" textlink="">
      <xdr:nvSpPr>
        <xdr:cNvPr id="830" name="n_1aveValue【児童館】&#10;一人当たり面積">
          <a:extLst>
            <a:ext uri="{FF2B5EF4-FFF2-40B4-BE49-F238E27FC236}">
              <a16:creationId xmlns:a16="http://schemas.microsoft.com/office/drawing/2014/main" id="{94198414-963E-4500-A18C-16F9816C4164}"/>
            </a:ext>
          </a:extLst>
        </xdr:cNvPr>
        <xdr:cNvSpPr txBox="1"/>
      </xdr:nvSpPr>
      <xdr:spPr>
        <a:xfrm>
          <a:off x="19504102" y="1371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831" name="n_2aveValue【児童館】&#10;一人当たり面積">
          <a:extLst>
            <a:ext uri="{FF2B5EF4-FFF2-40B4-BE49-F238E27FC236}">
              <a16:creationId xmlns:a16="http://schemas.microsoft.com/office/drawing/2014/main" id="{842EED4D-D1BC-40C5-A3CB-93051D74FD32}"/>
            </a:ext>
          </a:extLst>
        </xdr:cNvPr>
        <xdr:cNvSpPr txBox="1"/>
      </xdr:nvSpPr>
      <xdr:spPr>
        <a:xfrm>
          <a:off x="18684952" y="1371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832" name="n_3aveValue【児童館】&#10;一人当たり面積">
          <a:extLst>
            <a:ext uri="{FF2B5EF4-FFF2-40B4-BE49-F238E27FC236}">
              <a16:creationId xmlns:a16="http://schemas.microsoft.com/office/drawing/2014/main" id="{671C57D2-3791-47C1-A7E0-151C59A6E152}"/>
            </a:ext>
          </a:extLst>
        </xdr:cNvPr>
        <xdr:cNvSpPr txBox="1"/>
      </xdr:nvSpPr>
      <xdr:spPr>
        <a:xfrm>
          <a:off x="17867390" y="13736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833" name="n_4aveValue【児童館】&#10;一人当たり面積">
          <a:extLst>
            <a:ext uri="{FF2B5EF4-FFF2-40B4-BE49-F238E27FC236}">
              <a16:creationId xmlns:a16="http://schemas.microsoft.com/office/drawing/2014/main" id="{15C62DDA-67B6-4B8D-8074-ED82869D8DF9}"/>
            </a:ext>
          </a:extLst>
        </xdr:cNvPr>
        <xdr:cNvSpPr txBox="1"/>
      </xdr:nvSpPr>
      <xdr:spPr>
        <a:xfrm>
          <a:off x="17049827" y="1375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128288</xdr:rowOff>
    </xdr:from>
    <xdr:ext cx="469744" cy="259045"/>
    <xdr:sp macro="" textlink="">
      <xdr:nvSpPr>
        <xdr:cNvPr id="834" name="n_1mainValue【児童館】&#10;一人当たり面積">
          <a:extLst>
            <a:ext uri="{FF2B5EF4-FFF2-40B4-BE49-F238E27FC236}">
              <a16:creationId xmlns:a16="http://schemas.microsoft.com/office/drawing/2014/main" id="{55D2E697-D2B1-43BE-B22B-BC1B21ED54D4}"/>
            </a:ext>
          </a:extLst>
        </xdr:cNvPr>
        <xdr:cNvSpPr txBox="1"/>
      </xdr:nvSpPr>
      <xdr:spPr>
        <a:xfrm>
          <a:off x="19504102" y="1309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105427</xdr:rowOff>
    </xdr:from>
    <xdr:ext cx="469744" cy="259045"/>
    <xdr:sp macro="" textlink="">
      <xdr:nvSpPr>
        <xdr:cNvPr id="835" name="n_2mainValue【児童館】&#10;一人当たり面積">
          <a:extLst>
            <a:ext uri="{FF2B5EF4-FFF2-40B4-BE49-F238E27FC236}">
              <a16:creationId xmlns:a16="http://schemas.microsoft.com/office/drawing/2014/main" id="{6403507A-476A-45DE-8F34-6BC01E4AAA2A}"/>
            </a:ext>
          </a:extLst>
        </xdr:cNvPr>
        <xdr:cNvSpPr txBox="1"/>
      </xdr:nvSpPr>
      <xdr:spPr>
        <a:xfrm>
          <a:off x="18684952" y="1306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151147</xdr:rowOff>
    </xdr:from>
    <xdr:ext cx="469744" cy="259045"/>
    <xdr:sp macro="" textlink="">
      <xdr:nvSpPr>
        <xdr:cNvPr id="836" name="n_3mainValue【児童館】&#10;一人当たり面積">
          <a:extLst>
            <a:ext uri="{FF2B5EF4-FFF2-40B4-BE49-F238E27FC236}">
              <a16:creationId xmlns:a16="http://schemas.microsoft.com/office/drawing/2014/main" id="{9B4F85F7-6FEF-4960-8924-951836E42BC3}"/>
            </a:ext>
          </a:extLst>
        </xdr:cNvPr>
        <xdr:cNvSpPr txBox="1"/>
      </xdr:nvSpPr>
      <xdr:spPr>
        <a:xfrm>
          <a:off x="17867390" y="1311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25416</xdr:rowOff>
    </xdr:from>
    <xdr:ext cx="469744" cy="259045"/>
    <xdr:sp macro="" textlink="">
      <xdr:nvSpPr>
        <xdr:cNvPr id="837" name="n_4mainValue【児童館】&#10;一人当たり面積">
          <a:extLst>
            <a:ext uri="{FF2B5EF4-FFF2-40B4-BE49-F238E27FC236}">
              <a16:creationId xmlns:a16="http://schemas.microsoft.com/office/drawing/2014/main" id="{97E71A0A-5A91-4984-9540-0966F15EF01C}"/>
            </a:ext>
          </a:extLst>
        </xdr:cNvPr>
        <xdr:cNvSpPr txBox="1"/>
      </xdr:nvSpPr>
      <xdr:spPr>
        <a:xfrm>
          <a:off x="17049827" y="1315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E37DBF7A-A69B-46EA-A83A-6E4D0500E487}"/>
            </a:ext>
          </a:extLst>
        </xdr:cNvPr>
        <xdr:cNvSpPr/>
      </xdr:nvSpPr>
      <xdr:spPr>
        <a:xfrm>
          <a:off x="11517313" y="14763750"/>
          <a:ext cx="4367212"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F2EEFBAB-E8C6-47D6-9BCE-15F31BBD73D0}"/>
            </a:ext>
          </a:extLst>
        </xdr:cNvPr>
        <xdr:cNvSpPr/>
      </xdr:nvSpPr>
      <xdr:spPr>
        <a:xfrm>
          <a:off x="1163002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FF3B69AC-136A-4465-911A-17CA28168004}"/>
            </a:ext>
          </a:extLst>
        </xdr:cNvPr>
        <xdr:cNvSpPr/>
      </xdr:nvSpPr>
      <xdr:spPr>
        <a:xfrm>
          <a:off x="1163002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4CF5C900-8815-4F21-8BC9-2C8A50A30E3E}"/>
            </a:ext>
          </a:extLst>
        </xdr:cNvPr>
        <xdr:cNvSpPr/>
      </xdr:nvSpPr>
      <xdr:spPr>
        <a:xfrm>
          <a:off x="12574588"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C3CDF8CF-08C8-44B5-A74B-E462EB27D6C2}"/>
            </a:ext>
          </a:extLst>
        </xdr:cNvPr>
        <xdr:cNvSpPr/>
      </xdr:nvSpPr>
      <xdr:spPr>
        <a:xfrm>
          <a:off x="12574588"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65E06450-9FDC-40D8-9FB4-A14FF59D8636}"/>
            </a:ext>
          </a:extLst>
        </xdr:cNvPr>
        <xdr:cNvSpPr/>
      </xdr:nvSpPr>
      <xdr:spPr>
        <a:xfrm>
          <a:off x="13631863"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81B838E4-338D-4A2F-8724-5A941ECAAF3B}"/>
            </a:ext>
          </a:extLst>
        </xdr:cNvPr>
        <xdr:cNvSpPr/>
      </xdr:nvSpPr>
      <xdr:spPr>
        <a:xfrm>
          <a:off x="13631863"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76C4BF54-DDC9-40AC-8C27-99A06451B7F5}"/>
            </a:ext>
          </a:extLst>
        </xdr:cNvPr>
        <xdr:cNvSpPr/>
      </xdr:nvSpPr>
      <xdr:spPr>
        <a:xfrm>
          <a:off x="11517313" y="15906750"/>
          <a:ext cx="4367212"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9826B652-9491-450D-B86E-477CFF87D796}"/>
            </a:ext>
          </a:extLst>
        </xdr:cNvPr>
        <xdr:cNvSpPr txBox="1"/>
      </xdr:nvSpPr>
      <xdr:spPr>
        <a:xfrm>
          <a:off x="11479213"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0A468572-D7FF-407E-B2F8-E90E6CAACA3B}"/>
            </a:ext>
          </a:extLst>
        </xdr:cNvPr>
        <xdr:cNvCxnSpPr/>
      </xdr:nvCxnSpPr>
      <xdr:spPr>
        <a:xfrm>
          <a:off x="11517313" y="18192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84C576DC-38DB-48DE-A98B-410DD69B2890}"/>
            </a:ext>
          </a:extLst>
        </xdr:cNvPr>
        <xdr:cNvSpPr txBox="1"/>
      </xdr:nvSpPr>
      <xdr:spPr>
        <a:xfrm>
          <a:off x="11092996"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9" name="直線コネクタ 848">
          <a:extLst>
            <a:ext uri="{FF2B5EF4-FFF2-40B4-BE49-F238E27FC236}">
              <a16:creationId xmlns:a16="http://schemas.microsoft.com/office/drawing/2014/main" id="{EC845A95-3939-4DB8-8B2F-6B1D3C54C38B}"/>
            </a:ext>
          </a:extLst>
        </xdr:cNvPr>
        <xdr:cNvCxnSpPr/>
      </xdr:nvCxnSpPr>
      <xdr:spPr>
        <a:xfrm>
          <a:off x="11517313" y="177355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50" name="テキスト ボックス 849">
          <a:extLst>
            <a:ext uri="{FF2B5EF4-FFF2-40B4-BE49-F238E27FC236}">
              <a16:creationId xmlns:a16="http://schemas.microsoft.com/office/drawing/2014/main" id="{E8843465-6BB5-4DF1-9464-542AA5325948}"/>
            </a:ext>
          </a:extLst>
        </xdr:cNvPr>
        <xdr:cNvSpPr txBox="1"/>
      </xdr:nvSpPr>
      <xdr:spPr>
        <a:xfrm>
          <a:off x="11092996" y="17593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51" name="直線コネクタ 850">
          <a:extLst>
            <a:ext uri="{FF2B5EF4-FFF2-40B4-BE49-F238E27FC236}">
              <a16:creationId xmlns:a16="http://schemas.microsoft.com/office/drawing/2014/main" id="{E61BF21D-0F61-400C-849F-9B1AA90266EC}"/>
            </a:ext>
          </a:extLst>
        </xdr:cNvPr>
        <xdr:cNvCxnSpPr/>
      </xdr:nvCxnSpPr>
      <xdr:spPr>
        <a:xfrm>
          <a:off x="11517313" y="172783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52" name="テキスト ボックス 851">
          <a:extLst>
            <a:ext uri="{FF2B5EF4-FFF2-40B4-BE49-F238E27FC236}">
              <a16:creationId xmlns:a16="http://schemas.microsoft.com/office/drawing/2014/main" id="{A05B29FF-95A9-4C03-89A8-AFD29198D136}"/>
            </a:ext>
          </a:extLst>
        </xdr:cNvPr>
        <xdr:cNvSpPr txBox="1"/>
      </xdr:nvSpPr>
      <xdr:spPr>
        <a:xfrm>
          <a:off x="11142829" y="17136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3" name="直線コネクタ 852">
          <a:extLst>
            <a:ext uri="{FF2B5EF4-FFF2-40B4-BE49-F238E27FC236}">
              <a16:creationId xmlns:a16="http://schemas.microsoft.com/office/drawing/2014/main" id="{340FDE82-F3E5-4F36-B845-525A284F9490}"/>
            </a:ext>
          </a:extLst>
        </xdr:cNvPr>
        <xdr:cNvCxnSpPr/>
      </xdr:nvCxnSpPr>
      <xdr:spPr>
        <a:xfrm>
          <a:off x="11517313" y="16821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4" name="テキスト ボックス 853">
          <a:extLst>
            <a:ext uri="{FF2B5EF4-FFF2-40B4-BE49-F238E27FC236}">
              <a16:creationId xmlns:a16="http://schemas.microsoft.com/office/drawing/2014/main" id="{AFC9F62E-BBDE-4B6F-B534-C2A744523882}"/>
            </a:ext>
          </a:extLst>
        </xdr:cNvPr>
        <xdr:cNvSpPr txBox="1"/>
      </xdr:nvSpPr>
      <xdr:spPr>
        <a:xfrm>
          <a:off x="11142829" y="16678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5" name="直線コネクタ 854">
          <a:extLst>
            <a:ext uri="{FF2B5EF4-FFF2-40B4-BE49-F238E27FC236}">
              <a16:creationId xmlns:a16="http://schemas.microsoft.com/office/drawing/2014/main" id="{E7B35B99-44B3-418D-8F28-87EF9F3C7F39}"/>
            </a:ext>
          </a:extLst>
        </xdr:cNvPr>
        <xdr:cNvCxnSpPr/>
      </xdr:nvCxnSpPr>
      <xdr:spPr>
        <a:xfrm>
          <a:off x="11517313" y="163639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6" name="テキスト ボックス 855">
          <a:extLst>
            <a:ext uri="{FF2B5EF4-FFF2-40B4-BE49-F238E27FC236}">
              <a16:creationId xmlns:a16="http://schemas.microsoft.com/office/drawing/2014/main" id="{1F3CD5FB-EEB4-4F21-8F49-920D8D2E6B18}"/>
            </a:ext>
          </a:extLst>
        </xdr:cNvPr>
        <xdr:cNvSpPr txBox="1"/>
      </xdr:nvSpPr>
      <xdr:spPr>
        <a:xfrm>
          <a:off x="11142829" y="16221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7" name="直線コネクタ 856">
          <a:extLst>
            <a:ext uri="{FF2B5EF4-FFF2-40B4-BE49-F238E27FC236}">
              <a16:creationId xmlns:a16="http://schemas.microsoft.com/office/drawing/2014/main" id="{26A31788-8024-4F34-8A0E-A84359B5E1B8}"/>
            </a:ext>
          </a:extLst>
        </xdr:cNvPr>
        <xdr:cNvCxnSpPr/>
      </xdr:nvCxnSpPr>
      <xdr:spPr>
        <a:xfrm>
          <a:off x="11517313" y="15906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8" name="テキスト ボックス 857">
          <a:extLst>
            <a:ext uri="{FF2B5EF4-FFF2-40B4-BE49-F238E27FC236}">
              <a16:creationId xmlns:a16="http://schemas.microsoft.com/office/drawing/2014/main" id="{F358FAC1-0B96-49A2-AB41-134D24847D22}"/>
            </a:ext>
          </a:extLst>
        </xdr:cNvPr>
        <xdr:cNvSpPr txBox="1"/>
      </xdr:nvSpPr>
      <xdr:spPr>
        <a:xfrm>
          <a:off x="11142829" y="1576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9" name="【公民館】&#10;有形固定資産減価償却率グラフ枠">
          <a:extLst>
            <a:ext uri="{FF2B5EF4-FFF2-40B4-BE49-F238E27FC236}">
              <a16:creationId xmlns:a16="http://schemas.microsoft.com/office/drawing/2014/main" id="{07FC7189-120E-450C-91EB-17CFB8A4BB12}"/>
            </a:ext>
          </a:extLst>
        </xdr:cNvPr>
        <xdr:cNvSpPr/>
      </xdr:nvSpPr>
      <xdr:spPr>
        <a:xfrm>
          <a:off x="11517313" y="15906750"/>
          <a:ext cx="4367212"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860" name="直線コネクタ 859">
          <a:extLst>
            <a:ext uri="{FF2B5EF4-FFF2-40B4-BE49-F238E27FC236}">
              <a16:creationId xmlns:a16="http://schemas.microsoft.com/office/drawing/2014/main" id="{D632AD8A-6101-4A7F-9CA3-46E612A4DB37}"/>
            </a:ext>
          </a:extLst>
        </xdr:cNvPr>
        <xdr:cNvCxnSpPr/>
      </xdr:nvCxnSpPr>
      <xdr:spPr>
        <a:xfrm flipV="1">
          <a:off x="15104427" y="1630451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861" name="【公民館】&#10;有形固定資産減価償却率最小値テキスト">
          <a:extLst>
            <a:ext uri="{FF2B5EF4-FFF2-40B4-BE49-F238E27FC236}">
              <a16:creationId xmlns:a16="http://schemas.microsoft.com/office/drawing/2014/main" id="{7CF37E7E-2C24-4D08-A14E-0D56803A6D06}"/>
            </a:ext>
          </a:extLst>
        </xdr:cNvPr>
        <xdr:cNvSpPr txBox="1"/>
      </xdr:nvSpPr>
      <xdr:spPr>
        <a:xfrm>
          <a:off x="15143163" y="1773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862" name="直線コネクタ 861">
          <a:extLst>
            <a:ext uri="{FF2B5EF4-FFF2-40B4-BE49-F238E27FC236}">
              <a16:creationId xmlns:a16="http://schemas.microsoft.com/office/drawing/2014/main" id="{4DAD31E4-BAEE-430C-BC12-40721934BF8D}"/>
            </a:ext>
          </a:extLst>
        </xdr:cNvPr>
        <xdr:cNvCxnSpPr/>
      </xdr:nvCxnSpPr>
      <xdr:spPr>
        <a:xfrm>
          <a:off x="15016163" y="1773555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863" name="【公民館】&#10;有形固定資産減価償却率最大値テキスト">
          <a:extLst>
            <a:ext uri="{FF2B5EF4-FFF2-40B4-BE49-F238E27FC236}">
              <a16:creationId xmlns:a16="http://schemas.microsoft.com/office/drawing/2014/main" id="{A0BA62F4-A795-4743-BBA5-987697BFE743}"/>
            </a:ext>
          </a:extLst>
        </xdr:cNvPr>
        <xdr:cNvSpPr txBox="1"/>
      </xdr:nvSpPr>
      <xdr:spPr>
        <a:xfrm>
          <a:off x="15143163" y="1607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864" name="直線コネクタ 863">
          <a:extLst>
            <a:ext uri="{FF2B5EF4-FFF2-40B4-BE49-F238E27FC236}">
              <a16:creationId xmlns:a16="http://schemas.microsoft.com/office/drawing/2014/main" id="{1EF685B3-B233-4DBB-B590-ECB261B156CC}"/>
            </a:ext>
          </a:extLst>
        </xdr:cNvPr>
        <xdr:cNvCxnSpPr/>
      </xdr:nvCxnSpPr>
      <xdr:spPr>
        <a:xfrm>
          <a:off x="15016163" y="16304513"/>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120414</xdr:rowOff>
    </xdr:from>
    <xdr:ext cx="405111" cy="259045"/>
    <xdr:sp macro="" textlink="">
      <xdr:nvSpPr>
        <xdr:cNvPr id="865" name="【公民館】&#10;有形固定資産減価償却率平均値テキスト">
          <a:extLst>
            <a:ext uri="{FF2B5EF4-FFF2-40B4-BE49-F238E27FC236}">
              <a16:creationId xmlns:a16="http://schemas.microsoft.com/office/drawing/2014/main" id="{3E3EC675-849C-4205-B9D5-38E26DAE1002}"/>
            </a:ext>
          </a:extLst>
        </xdr:cNvPr>
        <xdr:cNvSpPr txBox="1"/>
      </xdr:nvSpPr>
      <xdr:spPr>
        <a:xfrm>
          <a:off x="15143163" y="167510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866" name="フローチャート: 判断 865">
          <a:extLst>
            <a:ext uri="{FF2B5EF4-FFF2-40B4-BE49-F238E27FC236}">
              <a16:creationId xmlns:a16="http://schemas.microsoft.com/office/drawing/2014/main" id="{4543108E-9528-4F08-809F-087B91877925}"/>
            </a:ext>
          </a:extLst>
        </xdr:cNvPr>
        <xdr:cNvSpPr/>
      </xdr:nvSpPr>
      <xdr:spPr>
        <a:xfrm>
          <a:off x="15054263" y="1677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867" name="フローチャート: 判断 866">
          <a:extLst>
            <a:ext uri="{FF2B5EF4-FFF2-40B4-BE49-F238E27FC236}">
              <a16:creationId xmlns:a16="http://schemas.microsoft.com/office/drawing/2014/main" id="{12783014-B543-48F1-812A-91C5AA4E010D}"/>
            </a:ext>
          </a:extLst>
        </xdr:cNvPr>
        <xdr:cNvSpPr/>
      </xdr:nvSpPr>
      <xdr:spPr>
        <a:xfrm>
          <a:off x="14273213" y="16754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868" name="フローチャート: 判断 867">
          <a:extLst>
            <a:ext uri="{FF2B5EF4-FFF2-40B4-BE49-F238E27FC236}">
              <a16:creationId xmlns:a16="http://schemas.microsoft.com/office/drawing/2014/main" id="{D015C0F2-CA69-4AC4-B5B8-771BF39BFD6F}"/>
            </a:ext>
          </a:extLst>
        </xdr:cNvPr>
        <xdr:cNvSpPr/>
      </xdr:nvSpPr>
      <xdr:spPr>
        <a:xfrm>
          <a:off x="13455650" y="1672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869" name="フローチャート: 判断 868">
          <a:extLst>
            <a:ext uri="{FF2B5EF4-FFF2-40B4-BE49-F238E27FC236}">
              <a16:creationId xmlns:a16="http://schemas.microsoft.com/office/drawing/2014/main" id="{EF198C3F-DA46-4B68-8C7F-17C865922A3E}"/>
            </a:ext>
          </a:extLst>
        </xdr:cNvPr>
        <xdr:cNvSpPr/>
      </xdr:nvSpPr>
      <xdr:spPr>
        <a:xfrm>
          <a:off x="12638088" y="16701770"/>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870" name="フローチャート: 判断 869">
          <a:extLst>
            <a:ext uri="{FF2B5EF4-FFF2-40B4-BE49-F238E27FC236}">
              <a16:creationId xmlns:a16="http://schemas.microsoft.com/office/drawing/2014/main" id="{319BF1EF-D41C-4873-84C3-30EA00DFD97D}"/>
            </a:ext>
          </a:extLst>
        </xdr:cNvPr>
        <xdr:cNvSpPr/>
      </xdr:nvSpPr>
      <xdr:spPr>
        <a:xfrm>
          <a:off x="11806238" y="16683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E3DADA99-51B8-4764-866B-FD19EA465702}"/>
            </a:ext>
          </a:extLst>
        </xdr:cNvPr>
        <xdr:cNvSpPr txBox="1"/>
      </xdr:nvSpPr>
      <xdr:spPr>
        <a:xfrm>
          <a:off x="149288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61C5FF9D-0607-4236-BE2C-3C104BFD00D9}"/>
            </a:ext>
          </a:extLst>
        </xdr:cNvPr>
        <xdr:cNvSpPr txBox="1"/>
      </xdr:nvSpPr>
      <xdr:spPr>
        <a:xfrm>
          <a:off x="141478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44E73A97-3B6C-4721-9F30-4210D3CA1BFA}"/>
            </a:ext>
          </a:extLst>
        </xdr:cNvPr>
        <xdr:cNvSpPr txBox="1"/>
      </xdr:nvSpPr>
      <xdr:spPr>
        <a:xfrm>
          <a:off x="13330238"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6CCE7BC1-2DA5-47E9-870C-DC7A429C279F}"/>
            </a:ext>
          </a:extLst>
        </xdr:cNvPr>
        <xdr:cNvSpPr txBox="1"/>
      </xdr:nvSpPr>
      <xdr:spPr>
        <a:xfrm>
          <a:off x="1251267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B9D1DE18-7383-45E2-B04D-DC63C4472543}"/>
            </a:ext>
          </a:extLst>
        </xdr:cNvPr>
        <xdr:cNvSpPr txBox="1"/>
      </xdr:nvSpPr>
      <xdr:spPr>
        <a:xfrm>
          <a:off x="116808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146558</xdr:rowOff>
    </xdr:from>
    <xdr:to>
      <xdr:col>85</xdr:col>
      <xdr:colOff>177800</xdr:colOff>
      <xdr:row>102</xdr:row>
      <xdr:rowOff>76708</xdr:rowOff>
    </xdr:to>
    <xdr:sp macro="" textlink="">
      <xdr:nvSpPr>
        <xdr:cNvPr id="876" name="楕円 875">
          <a:extLst>
            <a:ext uri="{FF2B5EF4-FFF2-40B4-BE49-F238E27FC236}">
              <a16:creationId xmlns:a16="http://schemas.microsoft.com/office/drawing/2014/main" id="{290B4706-9849-4E8A-9B1F-B6185340A06D}"/>
            </a:ext>
          </a:extLst>
        </xdr:cNvPr>
        <xdr:cNvSpPr/>
      </xdr:nvSpPr>
      <xdr:spPr>
        <a:xfrm>
          <a:off x="15054263" y="1660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169435</xdr:rowOff>
    </xdr:from>
    <xdr:ext cx="405111" cy="259045"/>
    <xdr:sp macro="" textlink="">
      <xdr:nvSpPr>
        <xdr:cNvPr id="877" name="【公民館】&#10;有形固定資産減価償却率該当値テキスト">
          <a:extLst>
            <a:ext uri="{FF2B5EF4-FFF2-40B4-BE49-F238E27FC236}">
              <a16:creationId xmlns:a16="http://schemas.microsoft.com/office/drawing/2014/main" id="{79C28EA5-2B0D-4B19-BF71-A67A3903E83F}"/>
            </a:ext>
          </a:extLst>
        </xdr:cNvPr>
        <xdr:cNvSpPr txBox="1"/>
      </xdr:nvSpPr>
      <xdr:spPr>
        <a:xfrm>
          <a:off x="15143163" y="1645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16256</xdr:rowOff>
    </xdr:from>
    <xdr:to>
      <xdr:col>81</xdr:col>
      <xdr:colOff>101600</xdr:colOff>
      <xdr:row>102</xdr:row>
      <xdr:rowOff>117856</xdr:rowOff>
    </xdr:to>
    <xdr:sp macro="" textlink="">
      <xdr:nvSpPr>
        <xdr:cNvPr id="878" name="楕円 877">
          <a:extLst>
            <a:ext uri="{FF2B5EF4-FFF2-40B4-BE49-F238E27FC236}">
              <a16:creationId xmlns:a16="http://schemas.microsoft.com/office/drawing/2014/main" id="{5404246C-34A6-479C-AE05-04C97EA05C78}"/>
            </a:ext>
          </a:extLst>
        </xdr:cNvPr>
        <xdr:cNvSpPr/>
      </xdr:nvSpPr>
      <xdr:spPr>
        <a:xfrm>
          <a:off x="14273213" y="1664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25908</xdr:rowOff>
    </xdr:from>
    <xdr:to>
      <xdr:col>85</xdr:col>
      <xdr:colOff>127000</xdr:colOff>
      <xdr:row>102</xdr:row>
      <xdr:rowOff>67056</xdr:rowOff>
    </xdr:to>
    <xdr:cxnSp macro="">
      <xdr:nvCxnSpPr>
        <xdr:cNvPr id="879" name="直線コネクタ 878">
          <a:extLst>
            <a:ext uri="{FF2B5EF4-FFF2-40B4-BE49-F238E27FC236}">
              <a16:creationId xmlns:a16="http://schemas.microsoft.com/office/drawing/2014/main" id="{64EC99B4-09E5-4A88-A153-09FC266A8CFE}"/>
            </a:ext>
          </a:extLst>
        </xdr:cNvPr>
        <xdr:cNvCxnSpPr/>
      </xdr:nvCxnSpPr>
      <xdr:spPr>
        <a:xfrm flipV="1">
          <a:off x="14324013" y="16656558"/>
          <a:ext cx="78105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137413</xdr:rowOff>
    </xdr:from>
    <xdr:to>
      <xdr:col>76</xdr:col>
      <xdr:colOff>165100</xdr:colOff>
      <xdr:row>103</xdr:row>
      <xdr:rowOff>67563</xdr:rowOff>
    </xdr:to>
    <xdr:sp macro="" textlink="">
      <xdr:nvSpPr>
        <xdr:cNvPr id="880" name="楕円 879">
          <a:extLst>
            <a:ext uri="{FF2B5EF4-FFF2-40B4-BE49-F238E27FC236}">
              <a16:creationId xmlns:a16="http://schemas.microsoft.com/office/drawing/2014/main" id="{18BC3903-4BE0-4D0E-9BF9-1463155CFBAE}"/>
            </a:ext>
          </a:extLst>
        </xdr:cNvPr>
        <xdr:cNvSpPr/>
      </xdr:nvSpPr>
      <xdr:spPr>
        <a:xfrm>
          <a:off x="13455650" y="16768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67056</xdr:rowOff>
    </xdr:from>
    <xdr:to>
      <xdr:col>81</xdr:col>
      <xdr:colOff>50800</xdr:colOff>
      <xdr:row>103</xdr:row>
      <xdr:rowOff>16763</xdr:rowOff>
    </xdr:to>
    <xdr:cxnSp macro="">
      <xdr:nvCxnSpPr>
        <xdr:cNvPr id="881" name="直線コネクタ 880">
          <a:extLst>
            <a:ext uri="{FF2B5EF4-FFF2-40B4-BE49-F238E27FC236}">
              <a16:creationId xmlns:a16="http://schemas.microsoft.com/office/drawing/2014/main" id="{217FCE8E-1ED0-4A9A-B148-05C346BA13EC}"/>
            </a:ext>
          </a:extLst>
        </xdr:cNvPr>
        <xdr:cNvCxnSpPr/>
      </xdr:nvCxnSpPr>
      <xdr:spPr>
        <a:xfrm flipV="1">
          <a:off x="13506450" y="16697706"/>
          <a:ext cx="817563" cy="121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91694</xdr:rowOff>
    </xdr:from>
    <xdr:to>
      <xdr:col>72</xdr:col>
      <xdr:colOff>38100</xdr:colOff>
      <xdr:row>104</xdr:row>
      <xdr:rowOff>21844</xdr:rowOff>
    </xdr:to>
    <xdr:sp macro="" textlink="">
      <xdr:nvSpPr>
        <xdr:cNvPr id="882" name="楕円 881">
          <a:extLst>
            <a:ext uri="{FF2B5EF4-FFF2-40B4-BE49-F238E27FC236}">
              <a16:creationId xmlns:a16="http://schemas.microsoft.com/office/drawing/2014/main" id="{1206BEDE-E62D-4F48-9AD1-3ED6782BF46B}"/>
            </a:ext>
          </a:extLst>
        </xdr:cNvPr>
        <xdr:cNvSpPr/>
      </xdr:nvSpPr>
      <xdr:spPr>
        <a:xfrm>
          <a:off x="12638088" y="16893794"/>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16763</xdr:rowOff>
    </xdr:from>
    <xdr:to>
      <xdr:col>76</xdr:col>
      <xdr:colOff>114300</xdr:colOff>
      <xdr:row>103</xdr:row>
      <xdr:rowOff>142494</xdr:rowOff>
    </xdr:to>
    <xdr:cxnSp macro="">
      <xdr:nvCxnSpPr>
        <xdr:cNvPr id="883" name="直線コネクタ 882">
          <a:extLst>
            <a:ext uri="{FF2B5EF4-FFF2-40B4-BE49-F238E27FC236}">
              <a16:creationId xmlns:a16="http://schemas.microsoft.com/office/drawing/2014/main" id="{E16E8EB8-E865-444C-9C86-4B5CF9FB835F}"/>
            </a:ext>
          </a:extLst>
        </xdr:cNvPr>
        <xdr:cNvCxnSpPr/>
      </xdr:nvCxnSpPr>
      <xdr:spPr>
        <a:xfrm flipV="1">
          <a:off x="12688888" y="16818863"/>
          <a:ext cx="817562"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48261</xdr:rowOff>
    </xdr:from>
    <xdr:to>
      <xdr:col>67</xdr:col>
      <xdr:colOff>101600</xdr:colOff>
      <xdr:row>103</xdr:row>
      <xdr:rowOff>149861</xdr:rowOff>
    </xdr:to>
    <xdr:sp macro="" textlink="">
      <xdr:nvSpPr>
        <xdr:cNvPr id="884" name="楕円 883">
          <a:extLst>
            <a:ext uri="{FF2B5EF4-FFF2-40B4-BE49-F238E27FC236}">
              <a16:creationId xmlns:a16="http://schemas.microsoft.com/office/drawing/2014/main" id="{8D5CACC9-F2F4-47CF-9D77-077F683DCB15}"/>
            </a:ext>
          </a:extLst>
        </xdr:cNvPr>
        <xdr:cNvSpPr/>
      </xdr:nvSpPr>
      <xdr:spPr>
        <a:xfrm>
          <a:off x="11806238" y="1685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99061</xdr:rowOff>
    </xdr:from>
    <xdr:to>
      <xdr:col>71</xdr:col>
      <xdr:colOff>177800</xdr:colOff>
      <xdr:row>103</xdr:row>
      <xdr:rowOff>142494</xdr:rowOff>
    </xdr:to>
    <xdr:cxnSp macro="">
      <xdr:nvCxnSpPr>
        <xdr:cNvPr id="885" name="直線コネクタ 884">
          <a:extLst>
            <a:ext uri="{FF2B5EF4-FFF2-40B4-BE49-F238E27FC236}">
              <a16:creationId xmlns:a16="http://schemas.microsoft.com/office/drawing/2014/main" id="{D461D828-75FA-4DFF-82BC-52D39AEBD443}"/>
            </a:ext>
          </a:extLst>
        </xdr:cNvPr>
        <xdr:cNvCxnSpPr/>
      </xdr:nvCxnSpPr>
      <xdr:spPr>
        <a:xfrm>
          <a:off x="11857038" y="16901161"/>
          <a:ext cx="83185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44975</xdr:rowOff>
    </xdr:from>
    <xdr:ext cx="405111" cy="259045"/>
    <xdr:sp macro="" textlink="">
      <xdr:nvSpPr>
        <xdr:cNvPr id="886" name="n_1aveValue【公民館】&#10;有形固定資産減価償却率">
          <a:extLst>
            <a:ext uri="{FF2B5EF4-FFF2-40B4-BE49-F238E27FC236}">
              <a16:creationId xmlns:a16="http://schemas.microsoft.com/office/drawing/2014/main" id="{4A19BB05-D7C1-48DC-B8DA-04D2BC18BD4F}"/>
            </a:ext>
          </a:extLst>
        </xdr:cNvPr>
        <xdr:cNvSpPr txBox="1"/>
      </xdr:nvSpPr>
      <xdr:spPr>
        <a:xfrm>
          <a:off x="14123044" y="16847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38371</xdr:rowOff>
    </xdr:from>
    <xdr:ext cx="405111" cy="259045"/>
    <xdr:sp macro="" textlink="">
      <xdr:nvSpPr>
        <xdr:cNvPr id="887" name="n_2aveValue【公民館】&#10;有形固定資産減価償却率">
          <a:extLst>
            <a:ext uri="{FF2B5EF4-FFF2-40B4-BE49-F238E27FC236}">
              <a16:creationId xmlns:a16="http://schemas.microsoft.com/office/drawing/2014/main" id="{25348E5C-0254-49D5-AAEF-4AA0DFD8ADD0}"/>
            </a:ext>
          </a:extLst>
        </xdr:cNvPr>
        <xdr:cNvSpPr txBox="1"/>
      </xdr:nvSpPr>
      <xdr:spPr>
        <a:xfrm>
          <a:off x="13318182" y="16497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17797</xdr:rowOff>
    </xdr:from>
    <xdr:ext cx="405111" cy="259045"/>
    <xdr:sp macro="" textlink="">
      <xdr:nvSpPr>
        <xdr:cNvPr id="888" name="n_3aveValue【公民館】&#10;有形固定資産減価償却率">
          <a:extLst>
            <a:ext uri="{FF2B5EF4-FFF2-40B4-BE49-F238E27FC236}">
              <a16:creationId xmlns:a16="http://schemas.microsoft.com/office/drawing/2014/main" id="{E5A7B325-54A0-448E-A174-E3EFA6F63BA8}"/>
            </a:ext>
          </a:extLst>
        </xdr:cNvPr>
        <xdr:cNvSpPr txBox="1"/>
      </xdr:nvSpPr>
      <xdr:spPr>
        <a:xfrm>
          <a:off x="12500619" y="1647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170959</xdr:rowOff>
    </xdr:from>
    <xdr:ext cx="405111" cy="259045"/>
    <xdr:sp macro="" textlink="">
      <xdr:nvSpPr>
        <xdr:cNvPr id="889" name="n_4aveValue【公民館】&#10;有形固定資産減価償却率">
          <a:extLst>
            <a:ext uri="{FF2B5EF4-FFF2-40B4-BE49-F238E27FC236}">
              <a16:creationId xmlns:a16="http://schemas.microsoft.com/office/drawing/2014/main" id="{812A5723-B9B4-42FD-8A25-41638FE5F282}"/>
            </a:ext>
          </a:extLst>
        </xdr:cNvPr>
        <xdr:cNvSpPr txBox="1"/>
      </xdr:nvSpPr>
      <xdr:spPr>
        <a:xfrm>
          <a:off x="11668769" y="16458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134383</xdr:rowOff>
    </xdr:from>
    <xdr:ext cx="405111" cy="259045"/>
    <xdr:sp macro="" textlink="">
      <xdr:nvSpPr>
        <xdr:cNvPr id="890" name="n_1mainValue【公民館】&#10;有形固定資産減価償却率">
          <a:extLst>
            <a:ext uri="{FF2B5EF4-FFF2-40B4-BE49-F238E27FC236}">
              <a16:creationId xmlns:a16="http://schemas.microsoft.com/office/drawing/2014/main" id="{E022D53F-03FA-4F57-9D7D-22281876754D}"/>
            </a:ext>
          </a:extLst>
        </xdr:cNvPr>
        <xdr:cNvSpPr txBox="1"/>
      </xdr:nvSpPr>
      <xdr:spPr>
        <a:xfrm>
          <a:off x="14123044" y="16422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58690</xdr:rowOff>
    </xdr:from>
    <xdr:ext cx="405111" cy="259045"/>
    <xdr:sp macro="" textlink="">
      <xdr:nvSpPr>
        <xdr:cNvPr id="891" name="n_2mainValue【公民館】&#10;有形固定資産減価償却率">
          <a:extLst>
            <a:ext uri="{FF2B5EF4-FFF2-40B4-BE49-F238E27FC236}">
              <a16:creationId xmlns:a16="http://schemas.microsoft.com/office/drawing/2014/main" id="{92014603-EB68-4BA4-9FFC-88FD0AB6FC4D}"/>
            </a:ext>
          </a:extLst>
        </xdr:cNvPr>
        <xdr:cNvSpPr txBox="1"/>
      </xdr:nvSpPr>
      <xdr:spPr>
        <a:xfrm>
          <a:off x="13318182" y="16860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12971</xdr:rowOff>
    </xdr:from>
    <xdr:ext cx="405111" cy="259045"/>
    <xdr:sp macro="" textlink="">
      <xdr:nvSpPr>
        <xdr:cNvPr id="892" name="n_3mainValue【公民館】&#10;有形固定資産減価償却率">
          <a:extLst>
            <a:ext uri="{FF2B5EF4-FFF2-40B4-BE49-F238E27FC236}">
              <a16:creationId xmlns:a16="http://schemas.microsoft.com/office/drawing/2014/main" id="{09905B3D-2422-429F-9F72-B68577FDED1F}"/>
            </a:ext>
          </a:extLst>
        </xdr:cNvPr>
        <xdr:cNvSpPr txBox="1"/>
      </xdr:nvSpPr>
      <xdr:spPr>
        <a:xfrm>
          <a:off x="12500619" y="16986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140988</xdr:rowOff>
    </xdr:from>
    <xdr:ext cx="405111" cy="259045"/>
    <xdr:sp macro="" textlink="">
      <xdr:nvSpPr>
        <xdr:cNvPr id="893" name="n_4mainValue【公民館】&#10;有形固定資産減価償却率">
          <a:extLst>
            <a:ext uri="{FF2B5EF4-FFF2-40B4-BE49-F238E27FC236}">
              <a16:creationId xmlns:a16="http://schemas.microsoft.com/office/drawing/2014/main" id="{CFB0CB3C-378B-4419-9D89-D58B3B26D3EA}"/>
            </a:ext>
          </a:extLst>
        </xdr:cNvPr>
        <xdr:cNvSpPr txBox="1"/>
      </xdr:nvSpPr>
      <xdr:spPr>
        <a:xfrm>
          <a:off x="11668769" y="1694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19045443-810B-40F4-9DF1-ADBDE5EEE45E}"/>
            </a:ext>
          </a:extLst>
        </xdr:cNvPr>
        <xdr:cNvSpPr/>
      </xdr:nvSpPr>
      <xdr:spPr>
        <a:xfrm>
          <a:off x="16916400" y="14763750"/>
          <a:ext cx="43815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1CF1B8E4-0A82-4900-8DF1-F9C2181F1CC5}"/>
            </a:ext>
          </a:extLst>
        </xdr:cNvPr>
        <xdr:cNvSpPr/>
      </xdr:nvSpPr>
      <xdr:spPr>
        <a:xfrm>
          <a:off x="1704340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2F51CB52-20B8-446C-87EE-84C5526A970F}"/>
            </a:ext>
          </a:extLst>
        </xdr:cNvPr>
        <xdr:cNvSpPr/>
      </xdr:nvSpPr>
      <xdr:spPr>
        <a:xfrm>
          <a:off x="1704340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823F4B1D-64D1-405D-A51B-0F0BB6D27939}"/>
            </a:ext>
          </a:extLst>
        </xdr:cNvPr>
        <xdr:cNvSpPr/>
      </xdr:nvSpPr>
      <xdr:spPr>
        <a:xfrm>
          <a:off x="1797367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49B8C9B1-2CB1-43D2-8A93-FAD803BFCB3F}"/>
            </a:ext>
          </a:extLst>
        </xdr:cNvPr>
        <xdr:cNvSpPr/>
      </xdr:nvSpPr>
      <xdr:spPr>
        <a:xfrm>
          <a:off x="1797367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297A740C-8B21-48BB-A5F7-CA238D597E76}"/>
            </a:ext>
          </a:extLst>
        </xdr:cNvPr>
        <xdr:cNvSpPr/>
      </xdr:nvSpPr>
      <xdr:spPr>
        <a:xfrm>
          <a:off x="1903095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110871D9-867B-4342-93DE-AEA503E642BB}"/>
            </a:ext>
          </a:extLst>
        </xdr:cNvPr>
        <xdr:cNvSpPr/>
      </xdr:nvSpPr>
      <xdr:spPr>
        <a:xfrm>
          <a:off x="1903095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D8A544E5-8077-48C8-AD1B-E743476CD9CB}"/>
            </a:ext>
          </a:extLst>
        </xdr:cNvPr>
        <xdr:cNvSpPr/>
      </xdr:nvSpPr>
      <xdr:spPr>
        <a:xfrm>
          <a:off x="16916400" y="15906750"/>
          <a:ext cx="43815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7A866DDF-1C72-4B1B-8D77-7E83CB68C9ED}"/>
            </a:ext>
          </a:extLst>
        </xdr:cNvPr>
        <xdr:cNvSpPr txBox="1"/>
      </xdr:nvSpPr>
      <xdr:spPr>
        <a:xfrm>
          <a:off x="16892588"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792ECB8B-2750-4F82-8513-73C5865CF8DB}"/>
            </a:ext>
          </a:extLst>
        </xdr:cNvPr>
        <xdr:cNvCxnSpPr/>
      </xdr:nvCxnSpPr>
      <xdr:spPr>
        <a:xfrm>
          <a:off x="16916400" y="18192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4" name="直線コネクタ 903">
          <a:extLst>
            <a:ext uri="{FF2B5EF4-FFF2-40B4-BE49-F238E27FC236}">
              <a16:creationId xmlns:a16="http://schemas.microsoft.com/office/drawing/2014/main" id="{26C3FA67-E249-4F13-A669-FC0472673AC8}"/>
            </a:ext>
          </a:extLst>
        </xdr:cNvPr>
        <xdr:cNvCxnSpPr/>
      </xdr:nvCxnSpPr>
      <xdr:spPr>
        <a:xfrm>
          <a:off x="16916400" y="17811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5" name="テキスト ボックス 904">
          <a:extLst>
            <a:ext uri="{FF2B5EF4-FFF2-40B4-BE49-F238E27FC236}">
              <a16:creationId xmlns:a16="http://schemas.microsoft.com/office/drawing/2014/main" id="{B73D2854-907E-45F8-A976-65C0F7BA5700}"/>
            </a:ext>
          </a:extLst>
        </xdr:cNvPr>
        <xdr:cNvSpPr txBox="1"/>
      </xdr:nvSpPr>
      <xdr:spPr>
        <a:xfrm>
          <a:off x="16492084" y="176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6" name="直線コネクタ 905">
          <a:extLst>
            <a:ext uri="{FF2B5EF4-FFF2-40B4-BE49-F238E27FC236}">
              <a16:creationId xmlns:a16="http://schemas.microsoft.com/office/drawing/2014/main" id="{1A3A37A1-7D00-4325-9643-EAD1E283FD4E}"/>
            </a:ext>
          </a:extLst>
        </xdr:cNvPr>
        <xdr:cNvCxnSpPr/>
      </xdr:nvCxnSpPr>
      <xdr:spPr>
        <a:xfrm>
          <a:off x="16916400" y="17430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7" name="テキスト ボックス 906">
          <a:extLst>
            <a:ext uri="{FF2B5EF4-FFF2-40B4-BE49-F238E27FC236}">
              <a16:creationId xmlns:a16="http://schemas.microsoft.com/office/drawing/2014/main" id="{6C39B76D-A710-4B36-9C20-FCA80F861BCC}"/>
            </a:ext>
          </a:extLst>
        </xdr:cNvPr>
        <xdr:cNvSpPr txBox="1"/>
      </xdr:nvSpPr>
      <xdr:spPr>
        <a:xfrm>
          <a:off x="16492084" y="17288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8" name="直線コネクタ 907">
          <a:extLst>
            <a:ext uri="{FF2B5EF4-FFF2-40B4-BE49-F238E27FC236}">
              <a16:creationId xmlns:a16="http://schemas.microsoft.com/office/drawing/2014/main" id="{55C73B6A-ECEE-460D-A646-531CE1F2570F}"/>
            </a:ext>
          </a:extLst>
        </xdr:cNvPr>
        <xdr:cNvCxnSpPr/>
      </xdr:nvCxnSpPr>
      <xdr:spPr>
        <a:xfrm>
          <a:off x="16916400" y="17049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9" name="テキスト ボックス 908">
          <a:extLst>
            <a:ext uri="{FF2B5EF4-FFF2-40B4-BE49-F238E27FC236}">
              <a16:creationId xmlns:a16="http://schemas.microsoft.com/office/drawing/2014/main" id="{3D2C4A17-EEDC-4309-AB42-E965C7CB35BC}"/>
            </a:ext>
          </a:extLst>
        </xdr:cNvPr>
        <xdr:cNvSpPr txBox="1"/>
      </xdr:nvSpPr>
      <xdr:spPr>
        <a:xfrm>
          <a:off x="16492084"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0" name="直線コネクタ 909">
          <a:extLst>
            <a:ext uri="{FF2B5EF4-FFF2-40B4-BE49-F238E27FC236}">
              <a16:creationId xmlns:a16="http://schemas.microsoft.com/office/drawing/2014/main" id="{D394DE69-AE2F-4852-87FD-0DA9E7D773A8}"/>
            </a:ext>
          </a:extLst>
        </xdr:cNvPr>
        <xdr:cNvCxnSpPr/>
      </xdr:nvCxnSpPr>
      <xdr:spPr>
        <a:xfrm>
          <a:off x="16916400" y="16668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1" name="テキスト ボックス 910">
          <a:extLst>
            <a:ext uri="{FF2B5EF4-FFF2-40B4-BE49-F238E27FC236}">
              <a16:creationId xmlns:a16="http://schemas.microsoft.com/office/drawing/2014/main" id="{CB247D05-0660-499D-BA03-03AD56A17713}"/>
            </a:ext>
          </a:extLst>
        </xdr:cNvPr>
        <xdr:cNvSpPr txBox="1"/>
      </xdr:nvSpPr>
      <xdr:spPr>
        <a:xfrm>
          <a:off x="16492084" y="1652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2" name="直線コネクタ 911">
          <a:extLst>
            <a:ext uri="{FF2B5EF4-FFF2-40B4-BE49-F238E27FC236}">
              <a16:creationId xmlns:a16="http://schemas.microsoft.com/office/drawing/2014/main" id="{F908B000-47E5-472B-BB2C-461BFD01D4CE}"/>
            </a:ext>
          </a:extLst>
        </xdr:cNvPr>
        <xdr:cNvCxnSpPr/>
      </xdr:nvCxnSpPr>
      <xdr:spPr>
        <a:xfrm>
          <a:off x="16916400" y="16287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3" name="テキスト ボックス 912">
          <a:extLst>
            <a:ext uri="{FF2B5EF4-FFF2-40B4-BE49-F238E27FC236}">
              <a16:creationId xmlns:a16="http://schemas.microsoft.com/office/drawing/2014/main" id="{276CD5A3-3126-4D31-AA9A-604EBD33A928}"/>
            </a:ext>
          </a:extLst>
        </xdr:cNvPr>
        <xdr:cNvSpPr txBox="1"/>
      </xdr:nvSpPr>
      <xdr:spPr>
        <a:xfrm>
          <a:off x="16492084" y="16145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DE8D9BCD-BD04-4C5C-80F7-3CA69ECC5158}"/>
            </a:ext>
          </a:extLst>
        </xdr:cNvPr>
        <xdr:cNvCxnSpPr/>
      </xdr:nvCxnSpPr>
      <xdr:spPr>
        <a:xfrm>
          <a:off x="16916400" y="15906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431FDBA0-2C86-42A9-AAE7-94AA4D1CA4D8}"/>
            </a:ext>
          </a:extLst>
        </xdr:cNvPr>
        <xdr:cNvSpPr txBox="1"/>
      </xdr:nvSpPr>
      <xdr:spPr>
        <a:xfrm>
          <a:off x="16492084" y="1576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96584172-D354-4E6C-81B4-0CA6014F2CF1}"/>
            </a:ext>
          </a:extLst>
        </xdr:cNvPr>
        <xdr:cNvSpPr/>
      </xdr:nvSpPr>
      <xdr:spPr>
        <a:xfrm>
          <a:off x="16916400" y="15906750"/>
          <a:ext cx="43815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917" name="直線コネクタ 916">
          <a:extLst>
            <a:ext uri="{FF2B5EF4-FFF2-40B4-BE49-F238E27FC236}">
              <a16:creationId xmlns:a16="http://schemas.microsoft.com/office/drawing/2014/main" id="{2B229FD2-8B5C-4C7F-B1BD-EB86288433AE}"/>
            </a:ext>
          </a:extLst>
        </xdr:cNvPr>
        <xdr:cNvCxnSpPr/>
      </xdr:nvCxnSpPr>
      <xdr:spPr>
        <a:xfrm flipV="1">
          <a:off x="20503514" y="1625727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918" name="【公民館】&#10;一人当たり面積最小値テキスト">
          <a:extLst>
            <a:ext uri="{FF2B5EF4-FFF2-40B4-BE49-F238E27FC236}">
              <a16:creationId xmlns:a16="http://schemas.microsoft.com/office/drawing/2014/main" id="{FEF0A8F5-C4BB-419A-9FBF-238291D204DA}"/>
            </a:ext>
          </a:extLst>
        </xdr:cNvPr>
        <xdr:cNvSpPr txBox="1"/>
      </xdr:nvSpPr>
      <xdr:spPr>
        <a:xfrm>
          <a:off x="20542250" y="17777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919" name="直線コネクタ 918">
          <a:extLst>
            <a:ext uri="{FF2B5EF4-FFF2-40B4-BE49-F238E27FC236}">
              <a16:creationId xmlns:a16="http://schemas.microsoft.com/office/drawing/2014/main" id="{B8CD3529-6CF4-4BA3-82F2-CFD52D4B813A}"/>
            </a:ext>
          </a:extLst>
        </xdr:cNvPr>
        <xdr:cNvCxnSpPr/>
      </xdr:nvCxnSpPr>
      <xdr:spPr>
        <a:xfrm>
          <a:off x="20429538" y="1777365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920" name="【公民館】&#10;一人当たり面積最大値テキスト">
          <a:extLst>
            <a:ext uri="{FF2B5EF4-FFF2-40B4-BE49-F238E27FC236}">
              <a16:creationId xmlns:a16="http://schemas.microsoft.com/office/drawing/2014/main" id="{C73076F6-7DB7-4BC5-8B8B-3264D7199B06}"/>
            </a:ext>
          </a:extLst>
        </xdr:cNvPr>
        <xdr:cNvSpPr txBox="1"/>
      </xdr:nvSpPr>
      <xdr:spPr>
        <a:xfrm>
          <a:off x="20542250" y="16032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921" name="直線コネクタ 920">
          <a:extLst>
            <a:ext uri="{FF2B5EF4-FFF2-40B4-BE49-F238E27FC236}">
              <a16:creationId xmlns:a16="http://schemas.microsoft.com/office/drawing/2014/main" id="{C00F2E99-906D-44F5-9BD5-F60A774915CC}"/>
            </a:ext>
          </a:extLst>
        </xdr:cNvPr>
        <xdr:cNvCxnSpPr/>
      </xdr:nvCxnSpPr>
      <xdr:spPr>
        <a:xfrm>
          <a:off x="20429538" y="1625727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45738</xdr:rowOff>
    </xdr:from>
    <xdr:ext cx="469744" cy="259045"/>
    <xdr:sp macro="" textlink="">
      <xdr:nvSpPr>
        <xdr:cNvPr id="922" name="【公民館】&#10;一人当たり面積平均値テキスト">
          <a:extLst>
            <a:ext uri="{FF2B5EF4-FFF2-40B4-BE49-F238E27FC236}">
              <a16:creationId xmlns:a16="http://schemas.microsoft.com/office/drawing/2014/main" id="{1DC813D7-3E69-4693-9DF6-F4DDDBB8C3F1}"/>
            </a:ext>
          </a:extLst>
        </xdr:cNvPr>
        <xdr:cNvSpPr txBox="1"/>
      </xdr:nvSpPr>
      <xdr:spPr>
        <a:xfrm>
          <a:off x="20542250" y="171907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923" name="フローチャート: 判断 922">
          <a:extLst>
            <a:ext uri="{FF2B5EF4-FFF2-40B4-BE49-F238E27FC236}">
              <a16:creationId xmlns:a16="http://schemas.microsoft.com/office/drawing/2014/main" id="{CDFD83F3-1450-459F-BC72-479F1A2C8285}"/>
            </a:ext>
          </a:extLst>
        </xdr:cNvPr>
        <xdr:cNvSpPr/>
      </xdr:nvSpPr>
      <xdr:spPr>
        <a:xfrm>
          <a:off x="20453350" y="1721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924" name="フローチャート: 判断 923">
          <a:extLst>
            <a:ext uri="{FF2B5EF4-FFF2-40B4-BE49-F238E27FC236}">
              <a16:creationId xmlns:a16="http://schemas.microsoft.com/office/drawing/2014/main" id="{1C037BE9-8E68-4F62-B959-597C259E4527}"/>
            </a:ext>
          </a:extLst>
        </xdr:cNvPr>
        <xdr:cNvSpPr/>
      </xdr:nvSpPr>
      <xdr:spPr>
        <a:xfrm>
          <a:off x="19686588" y="17219930"/>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925" name="フローチャート: 判断 924">
          <a:extLst>
            <a:ext uri="{FF2B5EF4-FFF2-40B4-BE49-F238E27FC236}">
              <a16:creationId xmlns:a16="http://schemas.microsoft.com/office/drawing/2014/main" id="{CFF80D2B-4442-4321-AC7B-D36F74BFBBC4}"/>
            </a:ext>
          </a:extLst>
        </xdr:cNvPr>
        <xdr:cNvSpPr/>
      </xdr:nvSpPr>
      <xdr:spPr>
        <a:xfrm>
          <a:off x="18854738" y="1721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26" name="フローチャート: 判断 925">
          <a:extLst>
            <a:ext uri="{FF2B5EF4-FFF2-40B4-BE49-F238E27FC236}">
              <a16:creationId xmlns:a16="http://schemas.microsoft.com/office/drawing/2014/main" id="{81886BA3-F88E-4BB1-B9B7-27D580FCE57C}"/>
            </a:ext>
          </a:extLst>
        </xdr:cNvPr>
        <xdr:cNvSpPr/>
      </xdr:nvSpPr>
      <xdr:spPr>
        <a:xfrm>
          <a:off x="18037175" y="1721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27" name="フローチャート: 判断 926">
          <a:extLst>
            <a:ext uri="{FF2B5EF4-FFF2-40B4-BE49-F238E27FC236}">
              <a16:creationId xmlns:a16="http://schemas.microsoft.com/office/drawing/2014/main" id="{F5D82B1C-347A-4448-9F28-6D8E394045E4}"/>
            </a:ext>
          </a:extLst>
        </xdr:cNvPr>
        <xdr:cNvSpPr/>
      </xdr:nvSpPr>
      <xdr:spPr>
        <a:xfrm>
          <a:off x="17219613" y="17227550"/>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CB092004-C5F2-47A8-9C71-50BC161246FF}"/>
            </a:ext>
          </a:extLst>
        </xdr:cNvPr>
        <xdr:cNvSpPr txBox="1"/>
      </xdr:nvSpPr>
      <xdr:spPr>
        <a:xfrm>
          <a:off x="20327938"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B5930DF9-3C49-4F21-8D70-7B2F75C9C92A}"/>
            </a:ext>
          </a:extLst>
        </xdr:cNvPr>
        <xdr:cNvSpPr txBox="1"/>
      </xdr:nvSpPr>
      <xdr:spPr>
        <a:xfrm>
          <a:off x="1956117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8C4D761C-F258-424A-AD1F-BEEA4505656C}"/>
            </a:ext>
          </a:extLst>
        </xdr:cNvPr>
        <xdr:cNvSpPr txBox="1"/>
      </xdr:nvSpPr>
      <xdr:spPr>
        <a:xfrm>
          <a:off x="18729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3C84D635-D8BD-4AEA-B66F-18C12544A95F}"/>
            </a:ext>
          </a:extLst>
        </xdr:cNvPr>
        <xdr:cNvSpPr txBox="1"/>
      </xdr:nvSpPr>
      <xdr:spPr>
        <a:xfrm>
          <a:off x="17911763"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ABD16FEA-8981-40BA-990C-1D6A43E03F3E}"/>
            </a:ext>
          </a:extLst>
        </xdr:cNvPr>
        <xdr:cNvSpPr txBox="1"/>
      </xdr:nvSpPr>
      <xdr:spPr>
        <a:xfrm>
          <a:off x="170942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29211</xdr:rowOff>
    </xdr:from>
    <xdr:to>
      <xdr:col>116</xdr:col>
      <xdr:colOff>114300</xdr:colOff>
      <xdr:row>105</xdr:row>
      <xdr:rowOff>130811</xdr:rowOff>
    </xdr:to>
    <xdr:sp macro="" textlink="">
      <xdr:nvSpPr>
        <xdr:cNvPr id="933" name="楕円 932">
          <a:extLst>
            <a:ext uri="{FF2B5EF4-FFF2-40B4-BE49-F238E27FC236}">
              <a16:creationId xmlns:a16="http://schemas.microsoft.com/office/drawing/2014/main" id="{E640B58F-0747-4BB4-9DBA-BBB8995E290F}"/>
            </a:ext>
          </a:extLst>
        </xdr:cNvPr>
        <xdr:cNvSpPr/>
      </xdr:nvSpPr>
      <xdr:spPr>
        <a:xfrm>
          <a:off x="20453350" y="17174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52088</xdr:rowOff>
    </xdr:from>
    <xdr:ext cx="469744" cy="259045"/>
    <xdr:sp macro="" textlink="">
      <xdr:nvSpPr>
        <xdr:cNvPr id="934" name="【公民館】&#10;一人当たり面積該当値テキスト">
          <a:extLst>
            <a:ext uri="{FF2B5EF4-FFF2-40B4-BE49-F238E27FC236}">
              <a16:creationId xmlns:a16="http://schemas.microsoft.com/office/drawing/2014/main" id="{4FD52BA1-BBE9-4B81-A8CB-9CA5708E7EAA}"/>
            </a:ext>
          </a:extLst>
        </xdr:cNvPr>
        <xdr:cNvSpPr txBox="1"/>
      </xdr:nvSpPr>
      <xdr:spPr>
        <a:xfrm>
          <a:off x="20542250" y="1702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36830</xdr:rowOff>
    </xdr:from>
    <xdr:to>
      <xdr:col>112</xdr:col>
      <xdr:colOff>38100</xdr:colOff>
      <xdr:row>105</xdr:row>
      <xdr:rowOff>138430</xdr:rowOff>
    </xdr:to>
    <xdr:sp macro="" textlink="">
      <xdr:nvSpPr>
        <xdr:cNvPr id="935" name="楕円 934">
          <a:extLst>
            <a:ext uri="{FF2B5EF4-FFF2-40B4-BE49-F238E27FC236}">
              <a16:creationId xmlns:a16="http://schemas.microsoft.com/office/drawing/2014/main" id="{00B424B1-65F5-4E99-A50D-5383DC4A5246}"/>
            </a:ext>
          </a:extLst>
        </xdr:cNvPr>
        <xdr:cNvSpPr/>
      </xdr:nvSpPr>
      <xdr:spPr>
        <a:xfrm>
          <a:off x="19686588" y="1718183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80011</xdr:rowOff>
    </xdr:from>
    <xdr:to>
      <xdr:col>116</xdr:col>
      <xdr:colOff>63500</xdr:colOff>
      <xdr:row>105</xdr:row>
      <xdr:rowOff>87630</xdr:rowOff>
    </xdr:to>
    <xdr:cxnSp macro="">
      <xdr:nvCxnSpPr>
        <xdr:cNvPr id="936" name="直線コネクタ 935">
          <a:extLst>
            <a:ext uri="{FF2B5EF4-FFF2-40B4-BE49-F238E27FC236}">
              <a16:creationId xmlns:a16="http://schemas.microsoft.com/office/drawing/2014/main" id="{B64F954A-0501-491D-B40F-F24DE35827C9}"/>
            </a:ext>
          </a:extLst>
        </xdr:cNvPr>
        <xdr:cNvCxnSpPr/>
      </xdr:nvCxnSpPr>
      <xdr:spPr>
        <a:xfrm flipV="1">
          <a:off x="19737388" y="17225011"/>
          <a:ext cx="766762"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67311</xdr:rowOff>
    </xdr:from>
    <xdr:to>
      <xdr:col>107</xdr:col>
      <xdr:colOff>101600</xdr:colOff>
      <xdr:row>105</xdr:row>
      <xdr:rowOff>168911</xdr:rowOff>
    </xdr:to>
    <xdr:sp macro="" textlink="">
      <xdr:nvSpPr>
        <xdr:cNvPr id="937" name="楕円 936">
          <a:extLst>
            <a:ext uri="{FF2B5EF4-FFF2-40B4-BE49-F238E27FC236}">
              <a16:creationId xmlns:a16="http://schemas.microsoft.com/office/drawing/2014/main" id="{BF129153-874E-448F-9939-287536FA1B2F}"/>
            </a:ext>
          </a:extLst>
        </xdr:cNvPr>
        <xdr:cNvSpPr/>
      </xdr:nvSpPr>
      <xdr:spPr>
        <a:xfrm>
          <a:off x="18854738" y="1721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87630</xdr:rowOff>
    </xdr:from>
    <xdr:to>
      <xdr:col>111</xdr:col>
      <xdr:colOff>177800</xdr:colOff>
      <xdr:row>105</xdr:row>
      <xdr:rowOff>118111</xdr:rowOff>
    </xdr:to>
    <xdr:cxnSp macro="">
      <xdr:nvCxnSpPr>
        <xdr:cNvPr id="938" name="直線コネクタ 937">
          <a:extLst>
            <a:ext uri="{FF2B5EF4-FFF2-40B4-BE49-F238E27FC236}">
              <a16:creationId xmlns:a16="http://schemas.microsoft.com/office/drawing/2014/main" id="{FC547BEB-5991-42DF-A2A5-FB5A8BC6C739}"/>
            </a:ext>
          </a:extLst>
        </xdr:cNvPr>
        <xdr:cNvCxnSpPr/>
      </xdr:nvCxnSpPr>
      <xdr:spPr>
        <a:xfrm flipV="1">
          <a:off x="18905538" y="17232630"/>
          <a:ext cx="83185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39" name="楕円 938">
          <a:extLst>
            <a:ext uri="{FF2B5EF4-FFF2-40B4-BE49-F238E27FC236}">
              <a16:creationId xmlns:a16="http://schemas.microsoft.com/office/drawing/2014/main" id="{C0F7DB13-940E-4257-A0D9-9BCACB7FBBFE}"/>
            </a:ext>
          </a:extLst>
        </xdr:cNvPr>
        <xdr:cNvSpPr/>
      </xdr:nvSpPr>
      <xdr:spPr>
        <a:xfrm>
          <a:off x="18037175" y="1721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118111</xdr:rowOff>
    </xdr:from>
    <xdr:to>
      <xdr:col>107</xdr:col>
      <xdr:colOff>50800</xdr:colOff>
      <xdr:row>105</xdr:row>
      <xdr:rowOff>118111</xdr:rowOff>
    </xdr:to>
    <xdr:cxnSp macro="">
      <xdr:nvCxnSpPr>
        <xdr:cNvPr id="940" name="直線コネクタ 939">
          <a:extLst>
            <a:ext uri="{FF2B5EF4-FFF2-40B4-BE49-F238E27FC236}">
              <a16:creationId xmlns:a16="http://schemas.microsoft.com/office/drawing/2014/main" id="{787952A9-155F-43C4-9B83-3DD28C70BFFB}"/>
            </a:ext>
          </a:extLst>
        </xdr:cNvPr>
        <xdr:cNvCxnSpPr/>
      </xdr:nvCxnSpPr>
      <xdr:spPr>
        <a:xfrm>
          <a:off x="18087975" y="17263111"/>
          <a:ext cx="8175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41" name="楕円 940">
          <a:extLst>
            <a:ext uri="{FF2B5EF4-FFF2-40B4-BE49-F238E27FC236}">
              <a16:creationId xmlns:a16="http://schemas.microsoft.com/office/drawing/2014/main" id="{AD035AF6-C254-408B-B573-710BD04E2489}"/>
            </a:ext>
          </a:extLst>
        </xdr:cNvPr>
        <xdr:cNvSpPr/>
      </xdr:nvSpPr>
      <xdr:spPr>
        <a:xfrm>
          <a:off x="17219613" y="1721993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118111</xdr:rowOff>
    </xdr:from>
    <xdr:to>
      <xdr:col>102</xdr:col>
      <xdr:colOff>114300</xdr:colOff>
      <xdr:row>105</xdr:row>
      <xdr:rowOff>125730</xdr:rowOff>
    </xdr:to>
    <xdr:cxnSp macro="">
      <xdr:nvCxnSpPr>
        <xdr:cNvPr id="942" name="直線コネクタ 941">
          <a:extLst>
            <a:ext uri="{FF2B5EF4-FFF2-40B4-BE49-F238E27FC236}">
              <a16:creationId xmlns:a16="http://schemas.microsoft.com/office/drawing/2014/main" id="{6EC4659A-7651-4134-A1E6-7193FA010086}"/>
            </a:ext>
          </a:extLst>
        </xdr:cNvPr>
        <xdr:cNvCxnSpPr/>
      </xdr:nvCxnSpPr>
      <xdr:spPr>
        <a:xfrm flipV="1">
          <a:off x="17270413" y="17263111"/>
          <a:ext cx="817562"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167657</xdr:rowOff>
    </xdr:from>
    <xdr:ext cx="469744" cy="259045"/>
    <xdr:sp macro="" textlink="">
      <xdr:nvSpPr>
        <xdr:cNvPr id="943" name="n_1aveValue【公民館】&#10;一人当たり面積">
          <a:extLst>
            <a:ext uri="{FF2B5EF4-FFF2-40B4-BE49-F238E27FC236}">
              <a16:creationId xmlns:a16="http://schemas.microsoft.com/office/drawing/2014/main" id="{0E8B4EF7-3DB6-4D4C-B5FE-1B3B84D0DBC2}"/>
            </a:ext>
          </a:extLst>
        </xdr:cNvPr>
        <xdr:cNvSpPr txBox="1"/>
      </xdr:nvSpPr>
      <xdr:spPr>
        <a:xfrm>
          <a:off x="19504102" y="17312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160038</xdr:rowOff>
    </xdr:from>
    <xdr:ext cx="469744" cy="259045"/>
    <xdr:sp macro="" textlink="">
      <xdr:nvSpPr>
        <xdr:cNvPr id="944" name="n_2aveValue【公民館】&#10;一人当たり面積">
          <a:extLst>
            <a:ext uri="{FF2B5EF4-FFF2-40B4-BE49-F238E27FC236}">
              <a16:creationId xmlns:a16="http://schemas.microsoft.com/office/drawing/2014/main" id="{AE432005-9CAB-4535-8036-DF07FA9B06AD}"/>
            </a:ext>
          </a:extLst>
        </xdr:cNvPr>
        <xdr:cNvSpPr txBox="1"/>
      </xdr:nvSpPr>
      <xdr:spPr>
        <a:xfrm>
          <a:off x="18684952" y="1730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945" name="n_3aveValue【公民館】&#10;一人当たり面積">
          <a:extLst>
            <a:ext uri="{FF2B5EF4-FFF2-40B4-BE49-F238E27FC236}">
              <a16:creationId xmlns:a16="http://schemas.microsoft.com/office/drawing/2014/main" id="{41122872-F2CE-4848-A653-D7ED89709352}"/>
            </a:ext>
          </a:extLst>
        </xdr:cNvPr>
        <xdr:cNvSpPr txBox="1"/>
      </xdr:nvSpPr>
      <xdr:spPr>
        <a:xfrm>
          <a:off x="17867390" y="17312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3827</xdr:rowOff>
    </xdr:from>
    <xdr:ext cx="469744" cy="259045"/>
    <xdr:sp macro="" textlink="">
      <xdr:nvSpPr>
        <xdr:cNvPr id="946" name="n_4aveValue【公民館】&#10;一人当たり面積">
          <a:extLst>
            <a:ext uri="{FF2B5EF4-FFF2-40B4-BE49-F238E27FC236}">
              <a16:creationId xmlns:a16="http://schemas.microsoft.com/office/drawing/2014/main" id="{A3C1D4E0-F544-49A5-9344-2198232E2564}"/>
            </a:ext>
          </a:extLst>
        </xdr:cNvPr>
        <xdr:cNvSpPr txBox="1"/>
      </xdr:nvSpPr>
      <xdr:spPr>
        <a:xfrm>
          <a:off x="17049827" y="17320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154957</xdr:rowOff>
    </xdr:from>
    <xdr:ext cx="469744" cy="259045"/>
    <xdr:sp macro="" textlink="">
      <xdr:nvSpPr>
        <xdr:cNvPr id="947" name="n_1mainValue【公民館】&#10;一人当たり面積">
          <a:extLst>
            <a:ext uri="{FF2B5EF4-FFF2-40B4-BE49-F238E27FC236}">
              <a16:creationId xmlns:a16="http://schemas.microsoft.com/office/drawing/2014/main" id="{5D3D84A4-8FC1-4C13-A9FD-F4AD5710DFD8}"/>
            </a:ext>
          </a:extLst>
        </xdr:cNvPr>
        <xdr:cNvSpPr txBox="1"/>
      </xdr:nvSpPr>
      <xdr:spPr>
        <a:xfrm>
          <a:off x="19504102" y="1695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948" name="n_2mainValue【公民館】&#10;一人当たり面積">
          <a:extLst>
            <a:ext uri="{FF2B5EF4-FFF2-40B4-BE49-F238E27FC236}">
              <a16:creationId xmlns:a16="http://schemas.microsoft.com/office/drawing/2014/main" id="{C5645320-4261-4EF0-A654-378AD3C05B02}"/>
            </a:ext>
          </a:extLst>
        </xdr:cNvPr>
        <xdr:cNvSpPr txBox="1"/>
      </xdr:nvSpPr>
      <xdr:spPr>
        <a:xfrm>
          <a:off x="18684952" y="1698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949" name="n_3mainValue【公民館】&#10;一人当たり面積">
          <a:extLst>
            <a:ext uri="{FF2B5EF4-FFF2-40B4-BE49-F238E27FC236}">
              <a16:creationId xmlns:a16="http://schemas.microsoft.com/office/drawing/2014/main" id="{DFB3AD66-0FA1-4F1C-80C4-5C0C1F5EB599}"/>
            </a:ext>
          </a:extLst>
        </xdr:cNvPr>
        <xdr:cNvSpPr txBox="1"/>
      </xdr:nvSpPr>
      <xdr:spPr>
        <a:xfrm>
          <a:off x="17867390" y="1698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50" name="n_4mainValue【公民館】&#10;一人当たり面積">
          <a:extLst>
            <a:ext uri="{FF2B5EF4-FFF2-40B4-BE49-F238E27FC236}">
              <a16:creationId xmlns:a16="http://schemas.microsoft.com/office/drawing/2014/main" id="{2D36D682-3AC8-4DD8-8A22-95BB4631BEE9}"/>
            </a:ext>
          </a:extLst>
        </xdr:cNvPr>
        <xdr:cNvSpPr txBox="1"/>
      </xdr:nvSpPr>
      <xdr:spPr>
        <a:xfrm>
          <a:off x="17049827" y="1699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FE0E35BD-6532-4F3E-96B6-99ABE8C70D02}"/>
            </a:ext>
          </a:extLst>
        </xdr:cNvPr>
        <xdr:cNvSpPr/>
      </xdr:nvSpPr>
      <xdr:spPr>
        <a:xfrm>
          <a:off x="704850" y="18573750"/>
          <a:ext cx="2059305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8BA5F721-9EB0-4011-8DAA-22375B3007CA}"/>
            </a:ext>
          </a:extLst>
        </xdr:cNvPr>
        <xdr:cNvSpPr/>
      </xdr:nvSpPr>
      <xdr:spPr>
        <a:xfrm>
          <a:off x="704850" y="18637250"/>
          <a:ext cx="35623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720A4F02-8523-4EEC-9B98-B3A399B5A351}"/>
            </a:ext>
          </a:extLst>
        </xdr:cNvPr>
        <xdr:cNvSpPr txBox="1"/>
      </xdr:nvSpPr>
      <xdr:spPr>
        <a:xfrm>
          <a:off x="781050" y="18891250"/>
          <a:ext cx="2042795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建築年数の経過により減価償却率が悪化している施設が多くなっている。今後も資産の耐用年数等を十分に考慮した施設整備に努める。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20DF2DB-CA94-4DC4-8B9C-B6CB8CA558D9}"/>
            </a:ext>
          </a:extLst>
        </xdr:cNvPr>
        <xdr:cNvSpPr/>
      </xdr:nvSpPr>
      <xdr:spPr>
        <a:xfrm>
          <a:off x="592138" y="127000"/>
          <a:ext cx="11742737"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53D3B01-172D-4E3B-A42B-02EDBBB1BC6F}"/>
            </a:ext>
          </a:extLst>
        </xdr:cNvPr>
        <xdr:cNvSpPr/>
      </xdr:nvSpPr>
      <xdr:spPr>
        <a:xfrm>
          <a:off x="17621250" y="190500"/>
          <a:ext cx="3676650"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8D3C3E4-07F4-499E-938C-216BA39F7332}"/>
            </a:ext>
          </a:extLst>
        </xdr:cNvPr>
        <xdr:cNvSpPr/>
      </xdr:nvSpPr>
      <xdr:spPr>
        <a:xfrm>
          <a:off x="17640300" y="215900"/>
          <a:ext cx="3632200"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3E287C2-16EA-4AA7-A75B-D89122703FD8}"/>
            </a:ext>
          </a:extLst>
        </xdr:cNvPr>
        <xdr:cNvSpPr/>
      </xdr:nvSpPr>
      <xdr:spPr>
        <a:xfrm>
          <a:off x="17665700" y="241300"/>
          <a:ext cx="3575050" cy="415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大分県大分市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3D7CF3D-31B5-4DF9-AC6A-87910FC1C77B}"/>
            </a:ext>
          </a:extLst>
        </xdr:cNvPr>
        <xdr:cNvSpPr/>
      </xdr:nvSpPr>
      <xdr:spPr>
        <a:xfrm>
          <a:off x="15041563" y="190500"/>
          <a:ext cx="2460625"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70B1D2A-4037-4316-9393-E140B1A2BD0B}"/>
            </a:ext>
          </a:extLst>
        </xdr:cNvPr>
        <xdr:cNvSpPr/>
      </xdr:nvSpPr>
      <xdr:spPr>
        <a:xfrm>
          <a:off x="15066963" y="215900"/>
          <a:ext cx="2416175"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72FDA6A-C1FC-4BE8-A4F0-C1E080172DFD}"/>
            </a:ext>
          </a:extLst>
        </xdr:cNvPr>
        <xdr:cNvSpPr/>
      </xdr:nvSpPr>
      <xdr:spPr>
        <a:xfrm>
          <a:off x="15092363" y="241300"/>
          <a:ext cx="23590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494C973-CBD8-442E-9962-598DD4A5D965}"/>
            </a:ext>
          </a:extLst>
        </xdr:cNvPr>
        <xdr:cNvSpPr/>
      </xdr:nvSpPr>
      <xdr:spPr>
        <a:xfrm>
          <a:off x="704850" y="850900"/>
          <a:ext cx="9339263" cy="16827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B2D6954-6F42-435D-A7CB-89AA44917F42}"/>
            </a:ext>
          </a:extLst>
        </xdr:cNvPr>
        <xdr:cNvSpPr/>
      </xdr:nvSpPr>
      <xdr:spPr>
        <a:xfrm>
          <a:off x="831850" y="882650"/>
          <a:ext cx="12827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32CB5ED-33BD-42B0-A66D-C2BD559353E9}"/>
            </a:ext>
          </a:extLst>
        </xdr:cNvPr>
        <xdr:cNvSpPr/>
      </xdr:nvSpPr>
      <xdr:spPr>
        <a:xfrm>
          <a:off x="2065338" y="882650"/>
          <a:ext cx="1233487"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472,898
468,046
502.39
227,021,241
220,926,921
5,226,170
108,322,480
165,166,604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6EB5051-1F0B-490F-894C-2D21766FE864}"/>
            </a:ext>
          </a:extLst>
        </xdr:cNvPr>
        <xdr:cNvSpPr/>
      </xdr:nvSpPr>
      <xdr:spPr>
        <a:xfrm>
          <a:off x="3298825" y="882650"/>
          <a:ext cx="14097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AB701F7-1301-410D-8637-0DEBC85B9FFA}"/>
            </a:ext>
          </a:extLst>
        </xdr:cNvPr>
        <xdr:cNvSpPr/>
      </xdr:nvSpPr>
      <xdr:spPr>
        <a:xfrm>
          <a:off x="4708525" y="901700"/>
          <a:ext cx="1874838" cy="8874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809F5A9-9146-4D7D-8C93-BD63DF951B57}"/>
            </a:ext>
          </a:extLst>
        </xdr:cNvPr>
        <xdr:cNvSpPr/>
      </xdr:nvSpPr>
      <xdr:spPr>
        <a:xfrm>
          <a:off x="6583363" y="901700"/>
          <a:ext cx="1169987" cy="8874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45.7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80977F5-CCBF-49D7-BBA8-9803417E59BF}"/>
            </a:ext>
          </a:extLst>
        </xdr:cNvPr>
        <xdr:cNvSpPr/>
      </xdr:nvSpPr>
      <xdr:spPr>
        <a:xfrm>
          <a:off x="7816850" y="914400"/>
          <a:ext cx="592138" cy="882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C504EB0-96DC-4805-9937-59427526032B}"/>
            </a:ext>
          </a:extLst>
        </xdr:cNvPr>
        <xdr:cNvSpPr/>
      </xdr:nvSpPr>
      <xdr:spPr>
        <a:xfrm>
          <a:off x="4708525" y="1628775"/>
          <a:ext cx="1874838"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B920080-1092-4D73-8CAF-D86355BB9D68}"/>
            </a:ext>
          </a:extLst>
        </xdr:cNvPr>
        <xdr:cNvSpPr/>
      </xdr:nvSpPr>
      <xdr:spPr>
        <a:xfrm>
          <a:off x="6646863" y="1628775"/>
          <a:ext cx="3171825"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77FCF15-4D1B-4FBD-9462-CD9F0B0923E7}"/>
            </a:ext>
          </a:extLst>
        </xdr:cNvPr>
        <xdr:cNvSpPr/>
      </xdr:nvSpPr>
      <xdr:spPr>
        <a:xfrm>
          <a:off x="10245725" y="850900"/>
          <a:ext cx="1409700" cy="120332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0D386C7-DC5C-4D1C-978D-576E7C99318A}"/>
            </a:ext>
          </a:extLst>
        </xdr:cNvPr>
        <xdr:cNvSpPr/>
      </xdr:nvSpPr>
      <xdr:spPr>
        <a:xfrm>
          <a:off x="10491788" y="914400"/>
          <a:ext cx="1233487"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3E266CB-5459-452C-9058-8E12EF5D9AF6}"/>
            </a:ext>
          </a:extLst>
        </xdr:cNvPr>
        <xdr:cNvSpPr/>
      </xdr:nvSpPr>
      <xdr:spPr>
        <a:xfrm>
          <a:off x="10491788" y="1162050"/>
          <a:ext cx="1233487"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4BCBC98-353B-4C0E-BFE4-04A092D8FCDA}"/>
            </a:ext>
          </a:extLst>
        </xdr:cNvPr>
        <xdr:cNvSpPr/>
      </xdr:nvSpPr>
      <xdr:spPr>
        <a:xfrm>
          <a:off x="10491788" y="1473200"/>
          <a:ext cx="1346200"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981A015-67A8-441E-A257-817E50EE82EA}"/>
            </a:ext>
          </a:extLst>
        </xdr:cNvPr>
        <xdr:cNvCxnSpPr/>
      </xdr:nvCxnSpPr>
      <xdr:spPr>
        <a:xfrm flipH="1">
          <a:off x="10328275" y="993775"/>
          <a:ext cx="1952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5EAAA2-FA37-43C2-852E-BD27DB83EBAC}"/>
            </a:ext>
          </a:extLst>
        </xdr:cNvPr>
        <xdr:cNvSpPr/>
      </xdr:nvSpPr>
      <xdr:spPr>
        <a:xfrm>
          <a:off x="10382250" y="952500"/>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820527D-04C6-485B-8D77-12CDD1B7A56C}"/>
            </a:ext>
          </a:extLst>
        </xdr:cNvPr>
        <xdr:cNvSpPr/>
      </xdr:nvSpPr>
      <xdr:spPr>
        <a:xfrm>
          <a:off x="10382250" y="1200150"/>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CB6DD7E-297F-415D-939C-279F8072EFC2}"/>
            </a:ext>
          </a:extLst>
        </xdr:cNvPr>
        <xdr:cNvCxnSpPr/>
      </xdr:nvCxnSpPr>
      <xdr:spPr>
        <a:xfrm>
          <a:off x="10412413" y="1457325"/>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BBE70C7-879A-4F7B-A6DA-B042A27DAA5D}"/>
            </a:ext>
          </a:extLst>
        </xdr:cNvPr>
        <xdr:cNvCxnSpPr/>
      </xdr:nvCxnSpPr>
      <xdr:spPr>
        <a:xfrm>
          <a:off x="10347325" y="1457325"/>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69D4A86-5342-4047-A5C7-D96E2F204658}"/>
            </a:ext>
          </a:extLst>
        </xdr:cNvPr>
        <xdr:cNvCxnSpPr/>
      </xdr:nvCxnSpPr>
      <xdr:spPr>
        <a:xfrm flipV="1">
          <a:off x="10412413" y="1676400"/>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3A6D1C0-4C58-4637-BC47-BC3B9DA76110}"/>
            </a:ext>
          </a:extLst>
        </xdr:cNvPr>
        <xdr:cNvCxnSpPr/>
      </xdr:nvCxnSpPr>
      <xdr:spPr>
        <a:xfrm>
          <a:off x="10347325" y="1809750"/>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AAD21D0-179F-4FFB-960E-50A28F22DEB1}"/>
            </a:ext>
          </a:extLst>
        </xdr:cNvPr>
        <xdr:cNvSpPr txBox="1"/>
      </xdr:nvSpPr>
      <xdr:spPr>
        <a:xfrm>
          <a:off x="655638" y="2651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87A6337-2D67-483C-BED7-3345ABA3DEA7}"/>
            </a:ext>
          </a:extLst>
        </xdr:cNvPr>
        <xdr:cNvSpPr txBox="1"/>
      </xdr:nvSpPr>
      <xdr:spPr>
        <a:xfrm>
          <a:off x="655638" y="29495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5DA8CEC-8DB7-499E-BD95-63A4EFD8C8F8}"/>
            </a:ext>
          </a:extLst>
        </xdr:cNvPr>
        <xdr:cNvSpPr txBox="1"/>
      </xdr:nvSpPr>
      <xdr:spPr>
        <a:xfrm>
          <a:off x="655638"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D63B52E-A61D-494F-B3C6-6A890649DEB6}"/>
            </a:ext>
          </a:extLst>
        </xdr:cNvPr>
        <xdr:cNvSpPr txBox="1"/>
      </xdr:nvSpPr>
      <xdr:spPr>
        <a:xfrm>
          <a:off x="655638" y="35560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E450932-C78A-4375-A875-6222FC90E4A7}"/>
            </a:ext>
          </a:extLst>
        </xdr:cNvPr>
        <xdr:cNvSpPr/>
      </xdr:nvSpPr>
      <xdr:spPr>
        <a:xfrm>
          <a:off x="704850" y="39719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F2598DC-91C1-4A3B-A5B6-2F4B86B6277A}"/>
            </a:ext>
          </a:extLst>
        </xdr:cNvPr>
        <xdr:cNvSpPr/>
      </xdr:nvSpPr>
      <xdr:spPr>
        <a:xfrm>
          <a:off x="83185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CA740EF-B71A-48F3-BEDE-A180583A54DF}"/>
            </a:ext>
          </a:extLst>
        </xdr:cNvPr>
        <xdr:cNvSpPr/>
      </xdr:nvSpPr>
      <xdr:spPr>
        <a:xfrm>
          <a:off x="83185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F874A17-097C-40E4-B90D-C2FF2A72F8A3}"/>
            </a:ext>
          </a:extLst>
        </xdr:cNvPr>
        <xdr:cNvSpPr/>
      </xdr:nvSpPr>
      <xdr:spPr>
        <a:xfrm>
          <a:off x="176212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5EF1E6A-B892-4A15-9BDA-FBBF1C2E2B7E}"/>
            </a:ext>
          </a:extLst>
        </xdr:cNvPr>
        <xdr:cNvSpPr/>
      </xdr:nvSpPr>
      <xdr:spPr>
        <a:xfrm>
          <a:off x="176212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BDE9B16-E150-437B-B273-589BB53B2095}"/>
            </a:ext>
          </a:extLst>
        </xdr:cNvPr>
        <xdr:cNvSpPr/>
      </xdr:nvSpPr>
      <xdr:spPr>
        <a:xfrm>
          <a:off x="281940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5AED7E9-187D-4485-B7D2-F806491D7F5D}"/>
            </a:ext>
          </a:extLst>
        </xdr:cNvPr>
        <xdr:cNvSpPr/>
      </xdr:nvSpPr>
      <xdr:spPr>
        <a:xfrm>
          <a:off x="281940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BF103FF-B16A-4056-B422-10B4C6192A46}"/>
            </a:ext>
          </a:extLst>
        </xdr:cNvPr>
        <xdr:cNvSpPr/>
      </xdr:nvSpPr>
      <xdr:spPr>
        <a:xfrm>
          <a:off x="704850" y="50482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1D3545A-BC70-416B-949D-8119694CB113}"/>
            </a:ext>
          </a:extLst>
        </xdr:cNvPr>
        <xdr:cNvSpPr txBox="1"/>
      </xdr:nvSpPr>
      <xdr:spPr>
        <a:xfrm>
          <a:off x="681038"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28B6977-9F9E-4477-924F-45D708F449CE}"/>
            </a:ext>
          </a:extLst>
        </xdr:cNvPr>
        <xdr:cNvCxnSpPr/>
      </xdr:nvCxnSpPr>
      <xdr:spPr>
        <a:xfrm>
          <a:off x="704850" y="7210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BE9810F-C97B-454F-8459-2F589F2EA874}"/>
            </a:ext>
          </a:extLst>
        </xdr:cNvPr>
        <xdr:cNvSpPr txBox="1"/>
      </xdr:nvSpPr>
      <xdr:spPr>
        <a:xfrm>
          <a:off x="280534" y="7077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7BA94ED-4053-40F5-A99E-BFD7D5B4642F}"/>
            </a:ext>
          </a:extLst>
        </xdr:cNvPr>
        <xdr:cNvCxnSpPr/>
      </xdr:nvCxnSpPr>
      <xdr:spPr>
        <a:xfrm>
          <a:off x="704850" y="6848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40DA2FA-B1CF-4DB6-9E86-5271EA2934AC}"/>
            </a:ext>
          </a:extLst>
        </xdr:cNvPr>
        <xdr:cNvSpPr txBox="1"/>
      </xdr:nvSpPr>
      <xdr:spPr>
        <a:xfrm>
          <a:off x="280534"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1C85020-027A-4A72-8EFF-2380205C5C0F}"/>
            </a:ext>
          </a:extLst>
        </xdr:cNvPr>
        <xdr:cNvCxnSpPr/>
      </xdr:nvCxnSpPr>
      <xdr:spPr>
        <a:xfrm>
          <a:off x="704850" y="64865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5FE90CB-B6C4-48CA-8A2F-8BF7CE71CFF2}"/>
            </a:ext>
          </a:extLst>
        </xdr:cNvPr>
        <xdr:cNvSpPr txBox="1"/>
      </xdr:nvSpPr>
      <xdr:spPr>
        <a:xfrm>
          <a:off x="344654" y="6353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DFDBBB2-77E8-4573-A1FB-97863F89A614}"/>
            </a:ext>
          </a:extLst>
        </xdr:cNvPr>
        <xdr:cNvCxnSpPr/>
      </xdr:nvCxnSpPr>
      <xdr:spPr>
        <a:xfrm>
          <a:off x="704850" y="6134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AF5FFDB-A7C3-40D1-AD41-39E979D63123}"/>
            </a:ext>
          </a:extLst>
        </xdr:cNvPr>
        <xdr:cNvSpPr txBox="1"/>
      </xdr:nvSpPr>
      <xdr:spPr>
        <a:xfrm>
          <a:off x="344654" y="60014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27FBDF9-E9A0-484E-ABA1-3461B711C8CA}"/>
            </a:ext>
          </a:extLst>
        </xdr:cNvPr>
        <xdr:cNvCxnSpPr/>
      </xdr:nvCxnSpPr>
      <xdr:spPr>
        <a:xfrm>
          <a:off x="704850" y="5772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26C5E49-BA43-4958-A82C-AAECECE0D5D1}"/>
            </a:ext>
          </a:extLst>
        </xdr:cNvPr>
        <xdr:cNvSpPr txBox="1"/>
      </xdr:nvSpPr>
      <xdr:spPr>
        <a:xfrm>
          <a:off x="344654" y="5639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C5BBF04-FA63-477F-9622-5676BEAD222C}"/>
            </a:ext>
          </a:extLst>
        </xdr:cNvPr>
        <xdr:cNvCxnSpPr/>
      </xdr:nvCxnSpPr>
      <xdr:spPr>
        <a:xfrm>
          <a:off x="704850" y="54102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8AF58D0-1217-4585-8EFA-ED7D5B27C34A}"/>
            </a:ext>
          </a:extLst>
        </xdr:cNvPr>
        <xdr:cNvSpPr txBox="1"/>
      </xdr:nvSpPr>
      <xdr:spPr>
        <a:xfrm>
          <a:off x="344654" y="52775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B92F986-F67E-420F-93CD-9196145016F2}"/>
            </a:ext>
          </a:extLst>
        </xdr:cNvPr>
        <xdr:cNvCxnSpPr/>
      </xdr:nvCxnSpPr>
      <xdr:spPr>
        <a:xfrm>
          <a:off x="704850" y="50482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1544FDA-7CD7-44A7-B279-97F12AA415FD}"/>
            </a:ext>
          </a:extLst>
        </xdr:cNvPr>
        <xdr:cNvSpPr txBox="1"/>
      </xdr:nvSpPr>
      <xdr:spPr>
        <a:xfrm>
          <a:off x="394486" y="49155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FB722343-2E52-4ABB-889B-4C06B0775263}"/>
            </a:ext>
          </a:extLst>
        </xdr:cNvPr>
        <xdr:cNvSpPr/>
      </xdr:nvSpPr>
      <xdr:spPr>
        <a:xfrm>
          <a:off x="704850" y="50482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B5A5C43A-E179-4246-93CF-9158EF26F10C}"/>
            </a:ext>
          </a:extLst>
        </xdr:cNvPr>
        <xdr:cNvCxnSpPr/>
      </xdr:nvCxnSpPr>
      <xdr:spPr>
        <a:xfrm flipV="1">
          <a:off x="4291965" y="5429250"/>
          <a:ext cx="0" cy="1403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F752F2FA-1A5B-411A-8691-7FE398CB003A}"/>
            </a:ext>
          </a:extLst>
        </xdr:cNvPr>
        <xdr:cNvSpPr txBox="1"/>
      </xdr:nvSpPr>
      <xdr:spPr>
        <a:xfrm>
          <a:off x="4330700" y="683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CEFFA9B1-3E0B-4909-B13B-B5DE959E34BE}"/>
            </a:ext>
          </a:extLst>
        </xdr:cNvPr>
        <xdr:cNvCxnSpPr/>
      </xdr:nvCxnSpPr>
      <xdr:spPr>
        <a:xfrm>
          <a:off x="4217988" y="683323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5308B87C-7617-41C0-A98A-6ACFB50CF2C8}"/>
            </a:ext>
          </a:extLst>
        </xdr:cNvPr>
        <xdr:cNvSpPr txBox="1"/>
      </xdr:nvSpPr>
      <xdr:spPr>
        <a:xfrm>
          <a:off x="4330700" y="5214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18D02763-86A1-4DE9-90A2-15BF50E989D3}"/>
            </a:ext>
          </a:extLst>
        </xdr:cNvPr>
        <xdr:cNvCxnSpPr/>
      </xdr:nvCxnSpPr>
      <xdr:spPr>
        <a:xfrm>
          <a:off x="4217988" y="542925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72407</xdr:rowOff>
    </xdr:from>
    <xdr:ext cx="405111" cy="259045"/>
    <xdr:sp macro="" textlink="">
      <xdr:nvSpPr>
        <xdr:cNvPr id="62" name="【図書館】&#10;有形固定資産減価償却率平均値テキスト">
          <a:extLst>
            <a:ext uri="{FF2B5EF4-FFF2-40B4-BE49-F238E27FC236}">
              <a16:creationId xmlns:a16="http://schemas.microsoft.com/office/drawing/2014/main" id="{E800A788-7D13-49B2-B0E8-0C69163F6B7A}"/>
            </a:ext>
          </a:extLst>
        </xdr:cNvPr>
        <xdr:cNvSpPr txBox="1"/>
      </xdr:nvSpPr>
      <xdr:spPr>
        <a:xfrm>
          <a:off x="4330700" y="59112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5EDD49D5-62E2-4A8F-BFE9-9F3C30E72EAC}"/>
            </a:ext>
          </a:extLst>
        </xdr:cNvPr>
        <xdr:cNvSpPr/>
      </xdr:nvSpPr>
      <xdr:spPr>
        <a:xfrm>
          <a:off x="4241800" y="593280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7A74C6BA-FE82-49D8-92E8-2AA0F715696B}"/>
            </a:ext>
          </a:extLst>
        </xdr:cNvPr>
        <xdr:cNvSpPr/>
      </xdr:nvSpPr>
      <xdr:spPr>
        <a:xfrm>
          <a:off x="3475038" y="5900420"/>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A06A194C-6821-40DB-8DE1-B92DB68B06C1}"/>
            </a:ext>
          </a:extLst>
        </xdr:cNvPr>
        <xdr:cNvSpPr/>
      </xdr:nvSpPr>
      <xdr:spPr>
        <a:xfrm>
          <a:off x="2643188" y="5871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66CBFEE1-A28E-431A-AA6C-EE97C43914A5}"/>
            </a:ext>
          </a:extLst>
        </xdr:cNvPr>
        <xdr:cNvSpPr/>
      </xdr:nvSpPr>
      <xdr:spPr>
        <a:xfrm>
          <a:off x="1825625"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A70732A7-0EED-42B7-ABA8-E301C86F01F1}"/>
            </a:ext>
          </a:extLst>
        </xdr:cNvPr>
        <xdr:cNvSpPr/>
      </xdr:nvSpPr>
      <xdr:spPr>
        <a:xfrm>
          <a:off x="1008063" y="583755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7AA0169-5DC6-4D22-BF1C-106B9C8E8FDB}"/>
            </a:ext>
          </a:extLst>
        </xdr:cNvPr>
        <xdr:cNvSpPr txBox="1"/>
      </xdr:nvSpPr>
      <xdr:spPr>
        <a:xfrm>
          <a:off x="411638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977A234-F849-42A0-B300-F7607005D96D}"/>
            </a:ext>
          </a:extLst>
        </xdr:cNvPr>
        <xdr:cNvSpPr txBox="1"/>
      </xdr:nvSpPr>
      <xdr:spPr>
        <a:xfrm>
          <a:off x="3349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74F46DF-44AE-4E67-9194-F4913111DD4B}"/>
            </a:ext>
          </a:extLst>
        </xdr:cNvPr>
        <xdr:cNvSpPr txBox="1"/>
      </xdr:nvSpPr>
      <xdr:spPr>
        <a:xfrm>
          <a:off x="25177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D87E8DB-C513-4C95-8A60-FB8695728B52}"/>
            </a:ext>
          </a:extLst>
        </xdr:cNvPr>
        <xdr:cNvSpPr txBox="1"/>
      </xdr:nvSpPr>
      <xdr:spPr>
        <a:xfrm>
          <a:off x="1700213"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0DC8324-A107-4607-8C7C-49D8F35D3E0A}"/>
            </a:ext>
          </a:extLst>
        </xdr:cNvPr>
        <xdr:cNvSpPr txBox="1"/>
      </xdr:nvSpPr>
      <xdr:spPr>
        <a:xfrm>
          <a:off x="882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137795</xdr:rowOff>
    </xdr:from>
    <xdr:to>
      <xdr:col>24</xdr:col>
      <xdr:colOff>114300</xdr:colOff>
      <xdr:row>36</xdr:row>
      <xdr:rowOff>67945</xdr:rowOff>
    </xdr:to>
    <xdr:sp macro="" textlink="">
      <xdr:nvSpPr>
        <xdr:cNvPr id="73" name="楕円 72">
          <a:extLst>
            <a:ext uri="{FF2B5EF4-FFF2-40B4-BE49-F238E27FC236}">
              <a16:creationId xmlns:a16="http://schemas.microsoft.com/office/drawing/2014/main" id="{A1F0A8ED-A9A8-4ABD-9F70-A0AC6AFD490C}"/>
            </a:ext>
          </a:extLst>
        </xdr:cNvPr>
        <xdr:cNvSpPr/>
      </xdr:nvSpPr>
      <xdr:spPr>
        <a:xfrm>
          <a:off x="4241800" y="581469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160672</xdr:rowOff>
    </xdr:from>
    <xdr:ext cx="405111" cy="259045"/>
    <xdr:sp macro="" textlink="">
      <xdr:nvSpPr>
        <xdr:cNvPr id="74" name="【図書館】&#10;有形固定資産減価償却率該当値テキスト">
          <a:extLst>
            <a:ext uri="{FF2B5EF4-FFF2-40B4-BE49-F238E27FC236}">
              <a16:creationId xmlns:a16="http://schemas.microsoft.com/office/drawing/2014/main" id="{946CD301-0268-4E2B-9C6F-2783DE3D9869}"/>
            </a:ext>
          </a:extLst>
        </xdr:cNvPr>
        <xdr:cNvSpPr txBox="1"/>
      </xdr:nvSpPr>
      <xdr:spPr>
        <a:xfrm>
          <a:off x="4330700" y="567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99695</xdr:rowOff>
    </xdr:from>
    <xdr:to>
      <xdr:col>20</xdr:col>
      <xdr:colOff>38100</xdr:colOff>
      <xdr:row>36</xdr:row>
      <xdr:rowOff>29845</xdr:rowOff>
    </xdr:to>
    <xdr:sp macro="" textlink="">
      <xdr:nvSpPr>
        <xdr:cNvPr id="75" name="楕円 74">
          <a:extLst>
            <a:ext uri="{FF2B5EF4-FFF2-40B4-BE49-F238E27FC236}">
              <a16:creationId xmlns:a16="http://schemas.microsoft.com/office/drawing/2014/main" id="{00967B9D-A8EF-40E4-B090-A8F88DF1FBE2}"/>
            </a:ext>
          </a:extLst>
        </xdr:cNvPr>
        <xdr:cNvSpPr/>
      </xdr:nvSpPr>
      <xdr:spPr>
        <a:xfrm>
          <a:off x="3475038" y="5776595"/>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150495</xdr:rowOff>
    </xdr:from>
    <xdr:to>
      <xdr:col>24</xdr:col>
      <xdr:colOff>63500</xdr:colOff>
      <xdr:row>36</xdr:row>
      <xdr:rowOff>17145</xdr:rowOff>
    </xdr:to>
    <xdr:cxnSp macro="">
      <xdr:nvCxnSpPr>
        <xdr:cNvPr id="76" name="直線コネクタ 75">
          <a:extLst>
            <a:ext uri="{FF2B5EF4-FFF2-40B4-BE49-F238E27FC236}">
              <a16:creationId xmlns:a16="http://schemas.microsoft.com/office/drawing/2014/main" id="{AAFD0D5C-1054-4986-B966-0CF9EF5F0504}"/>
            </a:ext>
          </a:extLst>
        </xdr:cNvPr>
        <xdr:cNvCxnSpPr/>
      </xdr:nvCxnSpPr>
      <xdr:spPr>
        <a:xfrm>
          <a:off x="3525838" y="5827395"/>
          <a:ext cx="766762"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61595</xdr:rowOff>
    </xdr:from>
    <xdr:to>
      <xdr:col>15</xdr:col>
      <xdr:colOff>101600</xdr:colOff>
      <xdr:row>35</xdr:row>
      <xdr:rowOff>163195</xdr:rowOff>
    </xdr:to>
    <xdr:sp macro="" textlink="">
      <xdr:nvSpPr>
        <xdr:cNvPr id="77" name="楕円 76">
          <a:extLst>
            <a:ext uri="{FF2B5EF4-FFF2-40B4-BE49-F238E27FC236}">
              <a16:creationId xmlns:a16="http://schemas.microsoft.com/office/drawing/2014/main" id="{2161378C-160D-4928-BD8C-84EFDBFD91ED}"/>
            </a:ext>
          </a:extLst>
        </xdr:cNvPr>
        <xdr:cNvSpPr/>
      </xdr:nvSpPr>
      <xdr:spPr>
        <a:xfrm>
          <a:off x="2643188" y="573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112395</xdr:rowOff>
    </xdr:from>
    <xdr:to>
      <xdr:col>19</xdr:col>
      <xdr:colOff>177800</xdr:colOff>
      <xdr:row>35</xdr:row>
      <xdr:rowOff>150495</xdr:rowOff>
    </xdr:to>
    <xdr:cxnSp macro="">
      <xdr:nvCxnSpPr>
        <xdr:cNvPr id="78" name="直線コネクタ 77">
          <a:extLst>
            <a:ext uri="{FF2B5EF4-FFF2-40B4-BE49-F238E27FC236}">
              <a16:creationId xmlns:a16="http://schemas.microsoft.com/office/drawing/2014/main" id="{472FF42E-4352-4F38-8191-DC27039E12D9}"/>
            </a:ext>
          </a:extLst>
        </xdr:cNvPr>
        <xdr:cNvCxnSpPr/>
      </xdr:nvCxnSpPr>
      <xdr:spPr>
        <a:xfrm>
          <a:off x="2693988" y="5789295"/>
          <a:ext cx="8318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23495</xdr:rowOff>
    </xdr:from>
    <xdr:to>
      <xdr:col>10</xdr:col>
      <xdr:colOff>165100</xdr:colOff>
      <xdr:row>35</xdr:row>
      <xdr:rowOff>125095</xdr:rowOff>
    </xdr:to>
    <xdr:sp macro="" textlink="">
      <xdr:nvSpPr>
        <xdr:cNvPr id="79" name="楕円 78">
          <a:extLst>
            <a:ext uri="{FF2B5EF4-FFF2-40B4-BE49-F238E27FC236}">
              <a16:creationId xmlns:a16="http://schemas.microsoft.com/office/drawing/2014/main" id="{335D881D-383E-43BD-AF8B-E0E0E732DE51}"/>
            </a:ext>
          </a:extLst>
        </xdr:cNvPr>
        <xdr:cNvSpPr/>
      </xdr:nvSpPr>
      <xdr:spPr>
        <a:xfrm>
          <a:off x="1825625" y="570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74295</xdr:rowOff>
    </xdr:from>
    <xdr:to>
      <xdr:col>15</xdr:col>
      <xdr:colOff>50800</xdr:colOff>
      <xdr:row>35</xdr:row>
      <xdr:rowOff>112395</xdr:rowOff>
    </xdr:to>
    <xdr:cxnSp macro="">
      <xdr:nvCxnSpPr>
        <xdr:cNvPr id="80" name="直線コネクタ 79">
          <a:extLst>
            <a:ext uri="{FF2B5EF4-FFF2-40B4-BE49-F238E27FC236}">
              <a16:creationId xmlns:a16="http://schemas.microsoft.com/office/drawing/2014/main" id="{8C801198-DF5D-43F3-83DC-F1ADFC4CB463}"/>
            </a:ext>
          </a:extLst>
        </xdr:cNvPr>
        <xdr:cNvCxnSpPr/>
      </xdr:nvCxnSpPr>
      <xdr:spPr>
        <a:xfrm>
          <a:off x="1876425" y="5751195"/>
          <a:ext cx="817563"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156845</xdr:rowOff>
    </xdr:from>
    <xdr:to>
      <xdr:col>6</xdr:col>
      <xdr:colOff>38100</xdr:colOff>
      <xdr:row>35</xdr:row>
      <xdr:rowOff>86995</xdr:rowOff>
    </xdr:to>
    <xdr:sp macro="" textlink="">
      <xdr:nvSpPr>
        <xdr:cNvPr id="81" name="楕円 80">
          <a:extLst>
            <a:ext uri="{FF2B5EF4-FFF2-40B4-BE49-F238E27FC236}">
              <a16:creationId xmlns:a16="http://schemas.microsoft.com/office/drawing/2014/main" id="{35A02542-85E2-4D0B-B99A-6BE2C7808900}"/>
            </a:ext>
          </a:extLst>
        </xdr:cNvPr>
        <xdr:cNvSpPr/>
      </xdr:nvSpPr>
      <xdr:spPr>
        <a:xfrm>
          <a:off x="1008063" y="5671820"/>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36195</xdr:rowOff>
    </xdr:from>
    <xdr:to>
      <xdr:col>10</xdr:col>
      <xdr:colOff>114300</xdr:colOff>
      <xdr:row>35</xdr:row>
      <xdr:rowOff>74295</xdr:rowOff>
    </xdr:to>
    <xdr:cxnSp macro="">
      <xdr:nvCxnSpPr>
        <xdr:cNvPr id="82" name="直線コネクタ 81">
          <a:extLst>
            <a:ext uri="{FF2B5EF4-FFF2-40B4-BE49-F238E27FC236}">
              <a16:creationId xmlns:a16="http://schemas.microsoft.com/office/drawing/2014/main" id="{07692A0F-5065-4AD8-BF5D-C9FFC357DFEE}"/>
            </a:ext>
          </a:extLst>
        </xdr:cNvPr>
        <xdr:cNvCxnSpPr/>
      </xdr:nvCxnSpPr>
      <xdr:spPr>
        <a:xfrm>
          <a:off x="1058863" y="5713095"/>
          <a:ext cx="817562"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154322</xdr:rowOff>
    </xdr:from>
    <xdr:ext cx="405111" cy="259045"/>
    <xdr:sp macro="" textlink="">
      <xdr:nvSpPr>
        <xdr:cNvPr id="83" name="n_1aveValue【図書館】&#10;有形固定資産減価償却率">
          <a:extLst>
            <a:ext uri="{FF2B5EF4-FFF2-40B4-BE49-F238E27FC236}">
              <a16:creationId xmlns:a16="http://schemas.microsoft.com/office/drawing/2014/main" id="{1BF6707C-73C3-47B2-BBDC-EABDD7B10051}"/>
            </a:ext>
          </a:extLst>
        </xdr:cNvPr>
        <xdr:cNvSpPr txBox="1"/>
      </xdr:nvSpPr>
      <xdr:spPr>
        <a:xfrm>
          <a:off x="3324869" y="599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125747</xdr:rowOff>
    </xdr:from>
    <xdr:ext cx="405111" cy="259045"/>
    <xdr:sp macro="" textlink="">
      <xdr:nvSpPr>
        <xdr:cNvPr id="84" name="n_2aveValue【図書館】&#10;有形固定資産減価償却率">
          <a:extLst>
            <a:ext uri="{FF2B5EF4-FFF2-40B4-BE49-F238E27FC236}">
              <a16:creationId xmlns:a16="http://schemas.microsoft.com/office/drawing/2014/main" id="{9EE82233-1039-4613-AE90-C561654C0402}"/>
            </a:ext>
          </a:extLst>
        </xdr:cNvPr>
        <xdr:cNvSpPr txBox="1"/>
      </xdr:nvSpPr>
      <xdr:spPr>
        <a:xfrm>
          <a:off x="2505719" y="5964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図書館】&#10;有形固定資産減価償却率">
          <a:extLst>
            <a:ext uri="{FF2B5EF4-FFF2-40B4-BE49-F238E27FC236}">
              <a16:creationId xmlns:a16="http://schemas.microsoft.com/office/drawing/2014/main" id="{55FF3857-C3FF-449E-BE62-18244B9E5E72}"/>
            </a:ext>
          </a:extLst>
        </xdr:cNvPr>
        <xdr:cNvSpPr txBox="1"/>
      </xdr:nvSpPr>
      <xdr:spPr>
        <a:xfrm>
          <a:off x="1688157" y="593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91457</xdr:rowOff>
    </xdr:from>
    <xdr:ext cx="405111" cy="259045"/>
    <xdr:sp macro="" textlink="">
      <xdr:nvSpPr>
        <xdr:cNvPr id="86" name="n_4aveValue【図書館】&#10;有形固定資産減価償却率">
          <a:extLst>
            <a:ext uri="{FF2B5EF4-FFF2-40B4-BE49-F238E27FC236}">
              <a16:creationId xmlns:a16="http://schemas.microsoft.com/office/drawing/2014/main" id="{93453A5F-5EBC-49CA-B289-82BD30798E63}"/>
            </a:ext>
          </a:extLst>
        </xdr:cNvPr>
        <xdr:cNvSpPr txBox="1"/>
      </xdr:nvSpPr>
      <xdr:spPr>
        <a:xfrm>
          <a:off x="870594" y="5930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46372</xdr:rowOff>
    </xdr:from>
    <xdr:ext cx="405111" cy="259045"/>
    <xdr:sp macro="" textlink="">
      <xdr:nvSpPr>
        <xdr:cNvPr id="87" name="n_1mainValue【図書館】&#10;有形固定資産減価償却率">
          <a:extLst>
            <a:ext uri="{FF2B5EF4-FFF2-40B4-BE49-F238E27FC236}">
              <a16:creationId xmlns:a16="http://schemas.microsoft.com/office/drawing/2014/main" id="{546ED639-8BB2-4244-8D98-5823791A245A}"/>
            </a:ext>
          </a:extLst>
        </xdr:cNvPr>
        <xdr:cNvSpPr txBox="1"/>
      </xdr:nvSpPr>
      <xdr:spPr>
        <a:xfrm>
          <a:off x="3324869" y="55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8272</xdr:rowOff>
    </xdr:from>
    <xdr:ext cx="405111" cy="259045"/>
    <xdr:sp macro="" textlink="">
      <xdr:nvSpPr>
        <xdr:cNvPr id="88" name="n_2mainValue【図書館】&#10;有形固定資産減価償却率">
          <a:extLst>
            <a:ext uri="{FF2B5EF4-FFF2-40B4-BE49-F238E27FC236}">
              <a16:creationId xmlns:a16="http://schemas.microsoft.com/office/drawing/2014/main" id="{7928F2E3-DA35-4490-8E15-7E76BD39B03A}"/>
            </a:ext>
          </a:extLst>
        </xdr:cNvPr>
        <xdr:cNvSpPr txBox="1"/>
      </xdr:nvSpPr>
      <xdr:spPr>
        <a:xfrm>
          <a:off x="2505719" y="55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141622</xdr:rowOff>
    </xdr:from>
    <xdr:ext cx="405111" cy="259045"/>
    <xdr:sp macro="" textlink="">
      <xdr:nvSpPr>
        <xdr:cNvPr id="89" name="n_3mainValue【図書館】&#10;有形固定資産減価償却率">
          <a:extLst>
            <a:ext uri="{FF2B5EF4-FFF2-40B4-BE49-F238E27FC236}">
              <a16:creationId xmlns:a16="http://schemas.microsoft.com/office/drawing/2014/main" id="{E32C5AE9-7DC0-4C89-B31C-6410758A3F13}"/>
            </a:ext>
          </a:extLst>
        </xdr:cNvPr>
        <xdr:cNvSpPr txBox="1"/>
      </xdr:nvSpPr>
      <xdr:spPr>
        <a:xfrm>
          <a:off x="1688157" y="54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103522</xdr:rowOff>
    </xdr:from>
    <xdr:ext cx="405111" cy="259045"/>
    <xdr:sp macro="" textlink="">
      <xdr:nvSpPr>
        <xdr:cNvPr id="90" name="n_4mainValue【図書館】&#10;有形固定資産減価償却率">
          <a:extLst>
            <a:ext uri="{FF2B5EF4-FFF2-40B4-BE49-F238E27FC236}">
              <a16:creationId xmlns:a16="http://schemas.microsoft.com/office/drawing/2014/main" id="{FE6F449E-917A-4E68-AC5C-6F39E0FB8BA2}"/>
            </a:ext>
          </a:extLst>
        </xdr:cNvPr>
        <xdr:cNvSpPr txBox="1"/>
      </xdr:nvSpPr>
      <xdr:spPr>
        <a:xfrm>
          <a:off x="870594" y="545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4A60C6E-406C-4364-935D-B44758B2B0D8}"/>
            </a:ext>
          </a:extLst>
        </xdr:cNvPr>
        <xdr:cNvSpPr/>
      </xdr:nvSpPr>
      <xdr:spPr>
        <a:xfrm>
          <a:off x="6118225" y="3971925"/>
          <a:ext cx="4367213"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02E0DC1-FD5C-42BE-B316-989E2378507A}"/>
            </a:ext>
          </a:extLst>
        </xdr:cNvPr>
        <xdr:cNvSpPr/>
      </xdr:nvSpPr>
      <xdr:spPr>
        <a:xfrm>
          <a:off x="6230938"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BA7575D-9C70-4E4F-9DE4-661E0B07AAA5}"/>
            </a:ext>
          </a:extLst>
        </xdr:cNvPr>
        <xdr:cNvSpPr/>
      </xdr:nvSpPr>
      <xdr:spPr>
        <a:xfrm>
          <a:off x="6230938"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CCFBFF6-7272-4658-9A6C-97B24FF08605}"/>
            </a:ext>
          </a:extLst>
        </xdr:cNvPr>
        <xdr:cNvSpPr/>
      </xdr:nvSpPr>
      <xdr:spPr>
        <a:xfrm>
          <a:off x="717550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75D3D14-3696-46B1-AFC8-E1AD7C92491E}"/>
            </a:ext>
          </a:extLst>
        </xdr:cNvPr>
        <xdr:cNvSpPr/>
      </xdr:nvSpPr>
      <xdr:spPr>
        <a:xfrm>
          <a:off x="717550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C12A6D6-2F9C-4D91-B349-BBF1BDB952E7}"/>
            </a:ext>
          </a:extLst>
        </xdr:cNvPr>
        <xdr:cNvSpPr/>
      </xdr:nvSpPr>
      <xdr:spPr>
        <a:xfrm>
          <a:off x="823277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62AAF3C-8E36-4D4E-B9F5-470C0D2812DA}"/>
            </a:ext>
          </a:extLst>
        </xdr:cNvPr>
        <xdr:cNvSpPr/>
      </xdr:nvSpPr>
      <xdr:spPr>
        <a:xfrm>
          <a:off x="823277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DA0F025-4856-411D-B417-CB8843E1E0FA}"/>
            </a:ext>
          </a:extLst>
        </xdr:cNvPr>
        <xdr:cNvSpPr/>
      </xdr:nvSpPr>
      <xdr:spPr>
        <a:xfrm>
          <a:off x="6118225" y="5048250"/>
          <a:ext cx="43672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B58D7EDA-FF1F-4279-9758-5BC63AE81833}"/>
            </a:ext>
          </a:extLst>
        </xdr:cNvPr>
        <xdr:cNvSpPr txBox="1"/>
      </xdr:nvSpPr>
      <xdr:spPr>
        <a:xfrm>
          <a:off x="60801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05ED1AE-D50D-4894-9476-0BC505F9642B}"/>
            </a:ext>
          </a:extLst>
        </xdr:cNvPr>
        <xdr:cNvCxnSpPr/>
      </xdr:nvCxnSpPr>
      <xdr:spPr>
        <a:xfrm>
          <a:off x="6118225" y="72104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64E83611-2E9D-416F-B699-BEAE22678485}"/>
            </a:ext>
          </a:extLst>
        </xdr:cNvPr>
        <xdr:cNvCxnSpPr/>
      </xdr:nvCxnSpPr>
      <xdr:spPr>
        <a:xfrm>
          <a:off x="6118225" y="67818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D40D9792-3B90-44D2-BFFD-D59368B8665D}"/>
            </a:ext>
          </a:extLst>
        </xdr:cNvPr>
        <xdr:cNvSpPr txBox="1"/>
      </xdr:nvSpPr>
      <xdr:spPr>
        <a:xfrm>
          <a:off x="5679621" y="664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D5840381-988F-4E28-8632-733691388D74}"/>
            </a:ext>
          </a:extLst>
        </xdr:cNvPr>
        <xdr:cNvCxnSpPr/>
      </xdr:nvCxnSpPr>
      <xdr:spPr>
        <a:xfrm>
          <a:off x="6118225" y="63436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7951DC01-FEBA-4A48-84AB-FDB3428C01D2}"/>
            </a:ext>
          </a:extLst>
        </xdr:cNvPr>
        <xdr:cNvSpPr txBox="1"/>
      </xdr:nvSpPr>
      <xdr:spPr>
        <a:xfrm>
          <a:off x="5679621" y="62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BBF82FDA-A4D5-4FD0-AB61-8321D6431607}"/>
            </a:ext>
          </a:extLst>
        </xdr:cNvPr>
        <xdr:cNvCxnSpPr/>
      </xdr:nvCxnSpPr>
      <xdr:spPr>
        <a:xfrm>
          <a:off x="6118225" y="59150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5A8D5D07-AFFD-490D-8CF6-6321941C371F}"/>
            </a:ext>
          </a:extLst>
        </xdr:cNvPr>
        <xdr:cNvSpPr txBox="1"/>
      </xdr:nvSpPr>
      <xdr:spPr>
        <a:xfrm>
          <a:off x="5679621" y="5782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18FD916C-3BC1-4434-8FFF-C437FB5A194F}"/>
            </a:ext>
          </a:extLst>
        </xdr:cNvPr>
        <xdr:cNvCxnSpPr/>
      </xdr:nvCxnSpPr>
      <xdr:spPr>
        <a:xfrm>
          <a:off x="6118225" y="54864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86928114-E4C8-4BC5-837E-062E7A7F76E1}"/>
            </a:ext>
          </a:extLst>
        </xdr:cNvPr>
        <xdr:cNvSpPr txBox="1"/>
      </xdr:nvSpPr>
      <xdr:spPr>
        <a:xfrm>
          <a:off x="5679621" y="5353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E3F58F0-74A6-449B-A097-6D181F68A8DD}"/>
            </a:ext>
          </a:extLst>
        </xdr:cNvPr>
        <xdr:cNvCxnSpPr/>
      </xdr:nvCxnSpPr>
      <xdr:spPr>
        <a:xfrm>
          <a:off x="6118225" y="50482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7CF62213-3A2A-48A7-B82C-98FAE4FF784F}"/>
            </a:ext>
          </a:extLst>
        </xdr:cNvPr>
        <xdr:cNvSpPr txBox="1"/>
      </xdr:nvSpPr>
      <xdr:spPr>
        <a:xfrm>
          <a:off x="5679621" y="4915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35E6F54D-E657-4FD1-AE9A-7138573E1A52}"/>
            </a:ext>
          </a:extLst>
        </xdr:cNvPr>
        <xdr:cNvSpPr/>
      </xdr:nvSpPr>
      <xdr:spPr>
        <a:xfrm>
          <a:off x="6118225" y="5048250"/>
          <a:ext cx="43672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8A9F025F-DA8A-4C3C-90BF-2CC91301A9A4}"/>
            </a:ext>
          </a:extLst>
        </xdr:cNvPr>
        <xdr:cNvCxnSpPr/>
      </xdr:nvCxnSpPr>
      <xdr:spPr>
        <a:xfrm flipV="1">
          <a:off x="9691053" y="5417820"/>
          <a:ext cx="0" cy="1231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C2B71E37-8C8E-4FDD-8544-502C6CB11C8F}"/>
            </a:ext>
          </a:extLst>
        </xdr:cNvPr>
        <xdr:cNvSpPr txBox="1"/>
      </xdr:nvSpPr>
      <xdr:spPr>
        <a:xfrm>
          <a:off x="9729788" y="664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CDDB79FC-99E0-410E-8CCE-F827213D60D6}"/>
            </a:ext>
          </a:extLst>
        </xdr:cNvPr>
        <xdr:cNvCxnSpPr/>
      </xdr:nvCxnSpPr>
      <xdr:spPr>
        <a:xfrm>
          <a:off x="9617075" y="6649402"/>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FB3E5CCD-7B45-4B73-ADF1-2809B9C8A3A1}"/>
            </a:ext>
          </a:extLst>
        </xdr:cNvPr>
        <xdr:cNvSpPr txBox="1"/>
      </xdr:nvSpPr>
      <xdr:spPr>
        <a:xfrm>
          <a:off x="9729788" y="5202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025E3274-DCCC-4BC5-81E0-E5B173B57CC1}"/>
            </a:ext>
          </a:extLst>
        </xdr:cNvPr>
        <xdr:cNvCxnSpPr/>
      </xdr:nvCxnSpPr>
      <xdr:spPr>
        <a:xfrm>
          <a:off x="9617075" y="5417820"/>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2557</xdr:rowOff>
    </xdr:from>
    <xdr:ext cx="469744" cy="259045"/>
    <xdr:sp macro="" textlink="">
      <xdr:nvSpPr>
        <xdr:cNvPr id="117" name="【図書館】&#10;一人当たり面積平均値テキスト">
          <a:extLst>
            <a:ext uri="{FF2B5EF4-FFF2-40B4-BE49-F238E27FC236}">
              <a16:creationId xmlns:a16="http://schemas.microsoft.com/office/drawing/2014/main" id="{E11223E6-A3E3-4C83-98E0-941AB98DC061}"/>
            </a:ext>
          </a:extLst>
        </xdr:cNvPr>
        <xdr:cNvSpPr txBox="1"/>
      </xdr:nvSpPr>
      <xdr:spPr>
        <a:xfrm>
          <a:off x="9729788" y="6003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292DF5E7-ABAC-4C13-AB34-5986914BD2D3}"/>
            </a:ext>
          </a:extLst>
        </xdr:cNvPr>
        <xdr:cNvSpPr/>
      </xdr:nvSpPr>
      <xdr:spPr>
        <a:xfrm>
          <a:off x="9655175" y="6151880"/>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A80059A6-885C-4152-9D73-BC57E85473AC}"/>
            </a:ext>
          </a:extLst>
        </xdr:cNvPr>
        <xdr:cNvSpPr/>
      </xdr:nvSpPr>
      <xdr:spPr>
        <a:xfrm>
          <a:off x="8874125" y="615188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202EF9B2-4806-4F9B-A77D-8F10DE4782A2}"/>
            </a:ext>
          </a:extLst>
        </xdr:cNvPr>
        <xdr:cNvSpPr/>
      </xdr:nvSpPr>
      <xdr:spPr>
        <a:xfrm>
          <a:off x="8056563" y="616521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527F367C-856E-4580-9F73-351A43D10211}"/>
            </a:ext>
          </a:extLst>
        </xdr:cNvPr>
        <xdr:cNvSpPr/>
      </xdr:nvSpPr>
      <xdr:spPr>
        <a:xfrm>
          <a:off x="7224713"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8483DCB5-DC5D-4296-9F20-566882F73813}"/>
            </a:ext>
          </a:extLst>
        </xdr:cNvPr>
        <xdr:cNvSpPr/>
      </xdr:nvSpPr>
      <xdr:spPr>
        <a:xfrm>
          <a:off x="640715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27BD013-86B1-4258-B0B8-AC893BC2516D}"/>
            </a:ext>
          </a:extLst>
        </xdr:cNvPr>
        <xdr:cNvSpPr txBox="1"/>
      </xdr:nvSpPr>
      <xdr:spPr>
        <a:xfrm>
          <a:off x="95154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945457A-7C19-4E45-A6F1-3DC03F1792BB}"/>
            </a:ext>
          </a:extLst>
        </xdr:cNvPr>
        <xdr:cNvSpPr txBox="1"/>
      </xdr:nvSpPr>
      <xdr:spPr>
        <a:xfrm>
          <a:off x="8748713"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6CAC40C-99A2-4F1F-ACB2-84FD7EF015E4}"/>
            </a:ext>
          </a:extLst>
        </xdr:cNvPr>
        <xdr:cNvSpPr txBox="1"/>
      </xdr:nvSpPr>
      <xdr:spPr>
        <a:xfrm>
          <a:off x="79311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0B47A47-903A-4D4D-B647-586F047F78E7}"/>
            </a:ext>
          </a:extLst>
        </xdr:cNvPr>
        <xdr:cNvSpPr txBox="1"/>
      </xdr:nvSpPr>
      <xdr:spPr>
        <a:xfrm>
          <a:off x="7099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970461D-621A-4628-AC71-47CD164E7007}"/>
            </a:ext>
          </a:extLst>
        </xdr:cNvPr>
        <xdr:cNvSpPr txBox="1"/>
      </xdr:nvSpPr>
      <xdr:spPr>
        <a:xfrm>
          <a:off x="628173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28" name="楕円 127">
          <a:extLst>
            <a:ext uri="{FF2B5EF4-FFF2-40B4-BE49-F238E27FC236}">
              <a16:creationId xmlns:a16="http://schemas.microsoft.com/office/drawing/2014/main" id="{595569B7-446D-4F26-96D7-78FD1A4097AA}"/>
            </a:ext>
          </a:extLst>
        </xdr:cNvPr>
        <xdr:cNvSpPr/>
      </xdr:nvSpPr>
      <xdr:spPr>
        <a:xfrm>
          <a:off x="9655175" y="6384290"/>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38117</xdr:rowOff>
    </xdr:from>
    <xdr:ext cx="469744" cy="259045"/>
    <xdr:sp macro="" textlink="">
      <xdr:nvSpPr>
        <xdr:cNvPr id="129" name="【図書館】&#10;一人当たり面積該当値テキスト">
          <a:extLst>
            <a:ext uri="{FF2B5EF4-FFF2-40B4-BE49-F238E27FC236}">
              <a16:creationId xmlns:a16="http://schemas.microsoft.com/office/drawing/2014/main" id="{3189DEA0-0ADB-4B6C-8DAB-CB778DF5FF98}"/>
            </a:ext>
          </a:extLst>
        </xdr:cNvPr>
        <xdr:cNvSpPr txBox="1"/>
      </xdr:nvSpPr>
      <xdr:spPr>
        <a:xfrm>
          <a:off x="9729788" y="636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59690</xdr:rowOff>
    </xdr:from>
    <xdr:to>
      <xdr:col>50</xdr:col>
      <xdr:colOff>165100</xdr:colOff>
      <xdr:row>39</xdr:row>
      <xdr:rowOff>161290</xdr:rowOff>
    </xdr:to>
    <xdr:sp macro="" textlink="">
      <xdr:nvSpPr>
        <xdr:cNvPr id="130" name="楕円 129">
          <a:extLst>
            <a:ext uri="{FF2B5EF4-FFF2-40B4-BE49-F238E27FC236}">
              <a16:creationId xmlns:a16="http://schemas.microsoft.com/office/drawing/2014/main" id="{EAE30045-4C72-4601-9264-879F5A8616A6}"/>
            </a:ext>
          </a:extLst>
        </xdr:cNvPr>
        <xdr:cNvSpPr/>
      </xdr:nvSpPr>
      <xdr:spPr>
        <a:xfrm>
          <a:off x="8874125"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110490</xdr:rowOff>
    </xdr:from>
    <xdr:to>
      <xdr:col>55</xdr:col>
      <xdr:colOff>0</xdr:colOff>
      <xdr:row>39</xdr:row>
      <xdr:rowOff>110490</xdr:rowOff>
    </xdr:to>
    <xdr:cxnSp macro="">
      <xdr:nvCxnSpPr>
        <xdr:cNvPr id="131" name="直線コネクタ 130">
          <a:extLst>
            <a:ext uri="{FF2B5EF4-FFF2-40B4-BE49-F238E27FC236}">
              <a16:creationId xmlns:a16="http://schemas.microsoft.com/office/drawing/2014/main" id="{80801468-13AF-4BC5-ABE3-5CFA1C605475}"/>
            </a:ext>
          </a:extLst>
        </xdr:cNvPr>
        <xdr:cNvCxnSpPr/>
      </xdr:nvCxnSpPr>
      <xdr:spPr>
        <a:xfrm>
          <a:off x="8924925" y="6435090"/>
          <a:ext cx="7667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59690</xdr:rowOff>
    </xdr:from>
    <xdr:to>
      <xdr:col>46</xdr:col>
      <xdr:colOff>38100</xdr:colOff>
      <xdr:row>39</xdr:row>
      <xdr:rowOff>161290</xdr:rowOff>
    </xdr:to>
    <xdr:sp macro="" textlink="">
      <xdr:nvSpPr>
        <xdr:cNvPr id="132" name="楕円 131">
          <a:extLst>
            <a:ext uri="{FF2B5EF4-FFF2-40B4-BE49-F238E27FC236}">
              <a16:creationId xmlns:a16="http://schemas.microsoft.com/office/drawing/2014/main" id="{9DC5B35F-D77D-4B75-8BDB-FB273F5A5DEB}"/>
            </a:ext>
          </a:extLst>
        </xdr:cNvPr>
        <xdr:cNvSpPr/>
      </xdr:nvSpPr>
      <xdr:spPr>
        <a:xfrm>
          <a:off x="8056563" y="638429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110490</xdr:rowOff>
    </xdr:from>
    <xdr:to>
      <xdr:col>50</xdr:col>
      <xdr:colOff>114300</xdr:colOff>
      <xdr:row>39</xdr:row>
      <xdr:rowOff>110490</xdr:rowOff>
    </xdr:to>
    <xdr:cxnSp macro="">
      <xdr:nvCxnSpPr>
        <xdr:cNvPr id="133" name="直線コネクタ 132">
          <a:extLst>
            <a:ext uri="{FF2B5EF4-FFF2-40B4-BE49-F238E27FC236}">
              <a16:creationId xmlns:a16="http://schemas.microsoft.com/office/drawing/2014/main" id="{CADD1E8D-D87A-440A-B80A-89ED4503315D}"/>
            </a:ext>
          </a:extLst>
        </xdr:cNvPr>
        <xdr:cNvCxnSpPr/>
      </xdr:nvCxnSpPr>
      <xdr:spPr>
        <a:xfrm>
          <a:off x="8107363" y="6435090"/>
          <a:ext cx="8175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59690</xdr:rowOff>
    </xdr:from>
    <xdr:to>
      <xdr:col>41</xdr:col>
      <xdr:colOff>101600</xdr:colOff>
      <xdr:row>39</xdr:row>
      <xdr:rowOff>161290</xdr:rowOff>
    </xdr:to>
    <xdr:sp macro="" textlink="">
      <xdr:nvSpPr>
        <xdr:cNvPr id="134" name="楕円 133">
          <a:extLst>
            <a:ext uri="{FF2B5EF4-FFF2-40B4-BE49-F238E27FC236}">
              <a16:creationId xmlns:a16="http://schemas.microsoft.com/office/drawing/2014/main" id="{643D5514-0996-43AC-8594-09A44098CB3E}"/>
            </a:ext>
          </a:extLst>
        </xdr:cNvPr>
        <xdr:cNvSpPr/>
      </xdr:nvSpPr>
      <xdr:spPr>
        <a:xfrm>
          <a:off x="7224713"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110490</xdr:rowOff>
    </xdr:from>
    <xdr:to>
      <xdr:col>45</xdr:col>
      <xdr:colOff>177800</xdr:colOff>
      <xdr:row>39</xdr:row>
      <xdr:rowOff>110490</xdr:rowOff>
    </xdr:to>
    <xdr:cxnSp macro="">
      <xdr:nvCxnSpPr>
        <xdr:cNvPr id="135" name="直線コネクタ 134">
          <a:extLst>
            <a:ext uri="{FF2B5EF4-FFF2-40B4-BE49-F238E27FC236}">
              <a16:creationId xmlns:a16="http://schemas.microsoft.com/office/drawing/2014/main" id="{D229F616-D25C-4D2C-80BA-97F7ABB926E7}"/>
            </a:ext>
          </a:extLst>
        </xdr:cNvPr>
        <xdr:cNvCxnSpPr/>
      </xdr:nvCxnSpPr>
      <xdr:spPr>
        <a:xfrm>
          <a:off x="7275513" y="6435090"/>
          <a:ext cx="8318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36" name="楕円 135">
          <a:extLst>
            <a:ext uri="{FF2B5EF4-FFF2-40B4-BE49-F238E27FC236}">
              <a16:creationId xmlns:a16="http://schemas.microsoft.com/office/drawing/2014/main" id="{6D67D0A5-7C75-45B6-9EE7-AB945B472949}"/>
            </a:ext>
          </a:extLst>
        </xdr:cNvPr>
        <xdr:cNvSpPr/>
      </xdr:nvSpPr>
      <xdr:spPr>
        <a:xfrm>
          <a:off x="640715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110490</xdr:rowOff>
    </xdr:from>
    <xdr:to>
      <xdr:col>41</xdr:col>
      <xdr:colOff>50800</xdr:colOff>
      <xdr:row>39</xdr:row>
      <xdr:rowOff>110490</xdr:rowOff>
    </xdr:to>
    <xdr:cxnSp macro="">
      <xdr:nvCxnSpPr>
        <xdr:cNvPr id="137" name="直線コネクタ 136">
          <a:extLst>
            <a:ext uri="{FF2B5EF4-FFF2-40B4-BE49-F238E27FC236}">
              <a16:creationId xmlns:a16="http://schemas.microsoft.com/office/drawing/2014/main" id="{C501744A-FB08-48F6-8650-1D32C4E6626C}"/>
            </a:ext>
          </a:extLst>
        </xdr:cNvPr>
        <xdr:cNvCxnSpPr/>
      </xdr:nvCxnSpPr>
      <xdr:spPr>
        <a:xfrm>
          <a:off x="6457950" y="6435090"/>
          <a:ext cx="8175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97807</xdr:rowOff>
    </xdr:from>
    <xdr:ext cx="469744" cy="259045"/>
    <xdr:sp macro="" textlink="">
      <xdr:nvSpPr>
        <xdr:cNvPr id="138" name="n_1aveValue【図書館】&#10;一人当たり面積">
          <a:extLst>
            <a:ext uri="{FF2B5EF4-FFF2-40B4-BE49-F238E27FC236}">
              <a16:creationId xmlns:a16="http://schemas.microsoft.com/office/drawing/2014/main" id="{5D92BB01-ACC6-462A-A296-63D3BB35E181}"/>
            </a:ext>
          </a:extLst>
        </xdr:cNvPr>
        <xdr:cNvSpPr txBox="1"/>
      </xdr:nvSpPr>
      <xdr:spPr>
        <a:xfrm>
          <a:off x="8691640" y="59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120667</xdr:rowOff>
    </xdr:from>
    <xdr:ext cx="469744" cy="259045"/>
    <xdr:sp macro="" textlink="">
      <xdr:nvSpPr>
        <xdr:cNvPr id="139" name="n_2aveValue【図書館】&#10;一人当たり面積">
          <a:extLst>
            <a:ext uri="{FF2B5EF4-FFF2-40B4-BE49-F238E27FC236}">
              <a16:creationId xmlns:a16="http://schemas.microsoft.com/office/drawing/2014/main" id="{5C7C5386-45F0-4483-87DB-2494308AA9A4}"/>
            </a:ext>
          </a:extLst>
        </xdr:cNvPr>
        <xdr:cNvSpPr txBox="1"/>
      </xdr:nvSpPr>
      <xdr:spPr>
        <a:xfrm>
          <a:off x="7886777" y="595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120667</xdr:rowOff>
    </xdr:from>
    <xdr:ext cx="469744" cy="259045"/>
    <xdr:sp macro="" textlink="">
      <xdr:nvSpPr>
        <xdr:cNvPr id="140" name="n_3aveValue【図書館】&#10;一人当たり面積">
          <a:extLst>
            <a:ext uri="{FF2B5EF4-FFF2-40B4-BE49-F238E27FC236}">
              <a16:creationId xmlns:a16="http://schemas.microsoft.com/office/drawing/2014/main" id="{4645DD2F-ADC3-4866-BEAA-CA851A7D99D6}"/>
            </a:ext>
          </a:extLst>
        </xdr:cNvPr>
        <xdr:cNvSpPr txBox="1"/>
      </xdr:nvSpPr>
      <xdr:spPr>
        <a:xfrm>
          <a:off x="7054927" y="595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120667</xdr:rowOff>
    </xdr:from>
    <xdr:ext cx="469744" cy="259045"/>
    <xdr:sp macro="" textlink="">
      <xdr:nvSpPr>
        <xdr:cNvPr id="141" name="n_4aveValue【図書館】&#10;一人当たり面積">
          <a:extLst>
            <a:ext uri="{FF2B5EF4-FFF2-40B4-BE49-F238E27FC236}">
              <a16:creationId xmlns:a16="http://schemas.microsoft.com/office/drawing/2014/main" id="{BC15D2DE-393C-4121-A6AF-743964CC1DF1}"/>
            </a:ext>
          </a:extLst>
        </xdr:cNvPr>
        <xdr:cNvSpPr txBox="1"/>
      </xdr:nvSpPr>
      <xdr:spPr>
        <a:xfrm>
          <a:off x="6237365" y="595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152417</xdr:rowOff>
    </xdr:from>
    <xdr:ext cx="469744" cy="259045"/>
    <xdr:sp macro="" textlink="">
      <xdr:nvSpPr>
        <xdr:cNvPr id="142" name="n_1mainValue【図書館】&#10;一人当たり面積">
          <a:extLst>
            <a:ext uri="{FF2B5EF4-FFF2-40B4-BE49-F238E27FC236}">
              <a16:creationId xmlns:a16="http://schemas.microsoft.com/office/drawing/2014/main" id="{3D6FD3FA-2391-4293-86E8-0AB11385337B}"/>
            </a:ext>
          </a:extLst>
        </xdr:cNvPr>
        <xdr:cNvSpPr txBox="1"/>
      </xdr:nvSpPr>
      <xdr:spPr>
        <a:xfrm>
          <a:off x="8691640" y="647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152417</xdr:rowOff>
    </xdr:from>
    <xdr:ext cx="469744" cy="259045"/>
    <xdr:sp macro="" textlink="">
      <xdr:nvSpPr>
        <xdr:cNvPr id="143" name="n_2mainValue【図書館】&#10;一人当たり面積">
          <a:extLst>
            <a:ext uri="{FF2B5EF4-FFF2-40B4-BE49-F238E27FC236}">
              <a16:creationId xmlns:a16="http://schemas.microsoft.com/office/drawing/2014/main" id="{03CE2432-C704-4299-9FF7-A7F1AC8659E5}"/>
            </a:ext>
          </a:extLst>
        </xdr:cNvPr>
        <xdr:cNvSpPr txBox="1"/>
      </xdr:nvSpPr>
      <xdr:spPr>
        <a:xfrm>
          <a:off x="7886777" y="647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152417</xdr:rowOff>
    </xdr:from>
    <xdr:ext cx="469744" cy="259045"/>
    <xdr:sp macro="" textlink="">
      <xdr:nvSpPr>
        <xdr:cNvPr id="144" name="n_3mainValue【図書館】&#10;一人当たり面積">
          <a:extLst>
            <a:ext uri="{FF2B5EF4-FFF2-40B4-BE49-F238E27FC236}">
              <a16:creationId xmlns:a16="http://schemas.microsoft.com/office/drawing/2014/main" id="{6A581F43-391B-490E-8495-9FFE7D2E132F}"/>
            </a:ext>
          </a:extLst>
        </xdr:cNvPr>
        <xdr:cNvSpPr txBox="1"/>
      </xdr:nvSpPr>
      <xdr:spPr>
        <a:xfrm>
          <a:off x="7054927" y="647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152417</xdr:rowOff>
    </xdr:from>
    <xdr:ext cx="469744" cy="259045"/>
    <xdr:sp macro="" textlink="">
      <xdr:nvSpPr>
        <xdr:cNvPr id="145" name="n_4mainValue【図書館】&#10;一人当たり面積">
          <a:extLst>
            <a:ext uri="{FF2B5EF4-FFF2-40B4-BE49-F238E27FC236}">
              <a16:creationId xmlns:a16="http://schemas.microsoft.com/office/drawing/2014/main" id="{3BB154BE-203B-4F38-9647-E80E33A1139B}"/>
            </a:ext>
          </a:extLst>
        </xdr:cNvPr>
        <xdr:cNvSpPr txBox="1"/>
      </xdr:nvSpPr>
      <xdr:spPr>
        <a:xfrm>
          <a:off x="6237365" y="647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797BE7A-2BE5-4014-8B37-84A8C8F77E95}"/>
            </a:ext>
          </a:extLst>
        </xdr:cNvPr>
        <xdr:cNvSpPr/>
      </xdr:nvSpPr>
      <xdr:spPr>
        <a:xfrm>
          <a:off x="704850" y="757237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9C5E3B8-0184-4FD5-8BE9-5D30C10C5BAB}"/>
            </a:ext>
          </a:extLst>
        </xdr:cNvPr>
        <xdr:cNvSpPr/>
      </xdr:nvSpPr>
      <xdr:spPr>
        <a:xfrm>
          <a:off x="83185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E490C00-902A-49CF-B07E-3935D62D24EE}"/>
            </a:ext>
          </a:extLst>
        </xdr:cNvPr>
        <xdr:cNvSpPr/>
      </xdr:nvSpPr>
      <xdr:spPr>
        <a:xfrm>
          <a:off x="83185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90462C7D-978A-4FAA-AC51-0072B279A6AE}"/>
            </a:ext>
          </a:extLst>
        </xdr:cNvPr>
        <xdr:cNvSpPr/>
      </xdr:nvSpPr>
      <xdr:spPr>
        <a:xfrm>
          <a:off x="176212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F2DAABC-DD21-42FC-9EA0-5EDA92B66F2F}"/>
            </a:ext>
          </a:extLst>
        </xdr:cNvPr>
        <xdr:cNvSpPr/>
      </xdr:nvSpPr>
      <xdr:spPr>
        <a:xfrm>
          <a:off x="176212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F2F9AEC-BEF3-4798-BC1E-A1031B753A3F}"/>
            </a:ext>
          </a:extLst>
        </xdr:cNvPr>
        <xdr:cNvSpPr/>
      </xdr:nvSpPr>
      <xdr:spPr>
        <a:xfrm>
          <a:off x="281940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3A194034-853B-4155-BEB4-55D4EC803E42}"/>
            </a:ext>
          </a:extLst>
        </xdr:cNvPr>
        <xdr:cNvSpPr/>
      </xdr:nvSpPr>
      <xdr:spPr>
        <a:xfrm>
          <a:off x="281940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2B3C7EB5-F925-4683-A5D3-EEAC8CB5456B}"/>
            </a:ext>
          </a:extLst>
        </xdr:cNvPr>
        <xdr:cNvSpPr/>
      </xdr:nvSpPr>
      <xdr:spPr>
        <a:xfrm>
          <a:off x="704850" y="864870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E90F73C7-6AC5-42D4-BB09-9F02CC4700A9}"/>
            </a:ext>
          </a:extLst>
        </xdr:cNvPr>
        <xdr:cNvSpPr txBox="1"/>
      </xdr:nvSpPr>
      <xdr:spPr>
        <a:xfrm>
          <a:off x="681038"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6616A2CA-703C-487B-A7FD-A3537693AB87}"/>
            </a:ext>
          </a:extLst>
        </xdr:cNvPr>
        <xdr:cNvCxnSpPr/>
      </xdr:nvCxnSpPr>
      <xdr:spPr>
        <a:xfrm>
          <a:off x="704850" y="1081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C6B3EA6B-4E3A-4752-84BC-6215A1652AE2}"/>
            </a:ext>
          </a:extLst>
        </xdr:cNvPr>
        <xdr:cNvSpPr txBox="1"/>
      </xdr:nvSpPr>
      <xdr:spPr>
        <a:xfrm>
          <a:off x="280534" y="1067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32F170B7-9261-4D44-90F7-2E8C86939DA5}"/>
            </a:ext>
          </a:extLst>
        </xdr:cNvPr>
        <xdr:cNvCxnSpPr/>
      </xdr:nvCxnSpPr>
      <xdr:spPr>
        <a:xfrm>
          <a:off x="704850" y="104489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390D7624-5268-4720-B6E9-113789E55D6A}"/>
            </a:ext>
          </a:extLst>
        </xdr:cNvPr>
        <xdr:cNvSpPr txBox="1"/>
      </xdr:nvSpPr>
      <xdr:spPr>
        <a:xfrm>
          <a:off x="280534" y="1031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96488E3E-598B-426F-AEAE-C8DD68DB9DDB}"/>
            </a:ext>
          </a:extLst>
        </xdr:cNvPr>
        <xdr:cNvCxnSpPr/>
      </xdr:nvCxnSpPr>
      <xdr:spPr>
        <a:xfrm>
          <a:off x="704850" y="100869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C9442A07-348E-4E44-9EFA-70561A4EFBFA}"/>
            </a:ext>
          </a:extLst>
        </xdr:cNvPr>
        <xdr:cNvSpPr txBox="1"/>
      </xdr:nvSpPr>
      <xdr:spPr>
        <a:xfrm>
          <a:off x="344654" y="995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AA8CA0F6-2FAA-451A-B3EC-EEB066F9E365}"/>
            </a:ext>
          </a:extLst>
        </xdr:cNvPr>
        <xdr:cNvCxnSpPr/>
      </xdr:nvCxnSpPr>
      <xdr:spPr>
        <a:xfrm>
          <a:off x="704850" y="97250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83EB7047-2E7F-4D86-A448-7C668331C4CF}"/>
            </a:ext>
          </a:extLst>
        </xdr:cNvPr>
        <xdr:cNvSpPr txBox="1"/>
      </xdr:nvSpPr>
      <xdr:spPr>
        <a:xfrm>
          <a:off x="344654" y="9592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BF6B27BB-89C9-4B1A-A6E9-2F6C3305B975}"/>
            </a:ext>
          </a:extLst>
        </xdr:cNvPr>
        <xdr:cNvCxnSpPr/>
      </xdr:nvCxnSpPr>
      <xdr:spPr>
        <a:xfrm>
          <a:off x="704850" y="93726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7C496A5B-18CB-40A3-9966-21A8BB082DE0}"/>
            </a:ext>
          </a:extLst>
        </xdr:cNvPr>
        <xdr:cNvSpPr txBox="1"/>
      </xdr:nvSpPr>
      <xdr:spPr>
        <a:xfrm>
          <a:off x="344654" y="9239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31E6F33F-F385-4AFE-A39E-9BF1ABA75A87}"/>
            </a:ext>
          </a:extLst>
        </xdr:cNvPr>
        <xdr:cNvCxnSpPr/>
      </xdr:nvCxnSpPr>
      <xdr:spPr>
        <a:xfrm>
          <a:off x="704850" y="90106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0BFDBD5E-D505-4E2D-8734-76423E6E18FB}"/>
            </a:ext>
          </a:extLst>
        </xdr:cNvPr>
        <xdr:cNvSpPr txBox="1"/>
      </xdr:nvSpPr>
      <xdr:spPr>
        <a:xfrm>
          <a:off x="344654" y="887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89F722DC-1664-485C-A84B-4050475E05F8}"/>
            </a:ext>
          </a:extLst>
        </xdr:cNvPr>
        <xdr:cNvCxnSpPr/>
      </xdr:nvCxnSpPr>
      <xdr:spPr>
        <a:xfrm>
          <a:off x="704850" y="86487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B751A431-4632-4A6B-8837-3948AF0E8A02}"/>
            </a:ext>
          </a:extLst>
        </xdr:cNvPr>
        <xdr:cNvSpPr txBox="1"/>
      </xdr:nvSpPr>
      <xdr:spPr>
        <a:xfrm>
          <a:off x="394486" y="85160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D0528BD9-FB6C-412D-9EC6-3A21C0854FF6}"/>
            </a:ext>
          </a:extLst>
        </xdr:cNvPr>
        <xdr:cNvSpPr/>
      </xdr:nvSpPr>
      <xdr:spPr>
        <a:xfrm>
          <a:off x="704850" y="864870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03066FBC-95B3-410B-990A-502F4785EDB2}"/>
            </a:ext>
          </a:extLst>
        </xdr:cNvPr>
        <xdr:cNvCxnSpPr/>
      </xdr:nvCxnSpPr>
      <xdr:spPr>
        <a:xfrm flipV="1">
          <a:off x="4291965" y="9240202"/>
          <a:ext cx="0" cy="1208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C7A80121-226A-410E-AC5C-6ED0846D51A4}"/>
            </a:ext>
          </a:extLst>
        </xdr:cNvPr>
        <xdr:cNvSpPr txBox="1"/>
      </xdr:nvSpPr>
      <xdr:spPr>
        <a:xfrm>
          <a:off x="4330700" y="10452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E55BB9DE-00FF-4D3F-ABE6-646F772E3581}"/>
            </a:ext>
          </a:extLst>
        </xdr:cNvPr>
        <xdr:cNvCxnSpPr/>
      </xdr:nvCxnSpPr>
      <xdr:spPr>
        <a:xfrm>
          <a:off x="4217988" y="1044892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D0555301-76BE-4640-84FE-C33DAC3324FD}"/>
            </a:ext>
          </a:extLst>
        </xdr:cNvPr>
        <xdr:cNvSpPr txBox="1"/>
      </xdr:nvSpPr>
      <xdr:spPr>
        <a:xfrm>
          <a:off x="4330700" y="902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13DBAE2D-94C5-43F9-901B-358508815E5B}"/>
            </a:ext>
          </a:extLst>
        </xdr:cNvPr>
        <xdr:cNvCxnSpPr/>
      </xdr:nvCxnSpPr>
      <xdr:spPr>
        <a:xfrm>
          <a:off x="4217988" y="9240202"/>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E5141A24-7D34-4514-9006-2396E0E16D15}"/>
            </a:ext>
          </a:extLst>
        </xdr:cNvPr>
        <xdr:cNvSpPr txBox="1"/>
      </xdr:nvSpPr>
      <xdr:spPr>
        <a:xfrm>
          <a:off x="4330700" y="94875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C3D78718-21C6-47F2-AF6F-24118ECA3165}"/>
            </a:ext>
          </a:extLst>
        </xdr:cNvPr>
        <xdr:cNvSpPr/>
      </xdr:nvSpPr>
      <xdr:spPr>
        <a:xfrm>
          <a:off x="4241800" y="9626600"/>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F54F9144-E4F2-4D20-B361-EFE6AF656672}"/>
            </a:ext>
          </a:extLst>
        </xdr:cNvPr>
        <xdr:cNvSpPr/>
      </xdr:nvSpPr>
      <xdr:spPr>
        <a:xfrm>
          <a:off x="3475038" y="962088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4E6A08B4-2BBA-46D9-AC78-E235D8489BB4}"/>
            </a:ext>
          </a:extLst>
        </xdr:cNvPr>
        <xdr:cNvSpPr/>
      </xdr:nvSpPr>
      <xdr:spPr>
        <a:xfrm>
          <a:off x="2643188" y="959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097C452E-2BE2-46A4-BA24-80A78D23564E}"/>
            </a:ext>
          </a:extLst>
        </xdr:cNvPr>
        <xdr:cNvSpPr/>
      </xdr:nvSpPr>
      <xdr:spPr>
        <a:xfrm>
          <a:off x="1825625" y="957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A3C76E94-B234-4CA5-98E4-2F23C8B7660B}"/>
            </a:ext>
          </a:extLst>
        </xdr:cNvPr>
        <xdr:cNvSpPr/>
      </xdr:nvSpPr>
      <xdr:spPr>
        <a:xfrm>
          <a:off x="1008063" y="9558020"/>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36ADFFE-42E8-48F4-8FCD-B973A0BD14EA}"/>
            </a:ext>
          </a:extLst>
        </xdr:cNvPr>
        <xdr:cNvSpPr txBox="1"/>
      </xdr:nvSpPr>
      <xdr:spPr>
        <a:xfrm>
          <a:off x="411638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AB38877-9D2D-4B7E-9B11-B084EB0E0C02}"/>
            </a:ext>
          </a:extLst>
        </xdr:cNvPr>
        <xdr:cNvSpPr txBox="1"/>
      </xdr:nvSpPr>
      <xdr:spPr>
        <a:xfrm>
          <a:off x="3349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61B7D3D-F53B-4591-A70D-B0E72BC13427}"/>
            </a:ext>
          </a:extLst>
        </xdr:cNvPr>
        <xdr:cNvSpPr txBox="1"/>
      </xdr:nvSpPr>
      <xdr:spPr>
        <a:xfrm>
          <a:off x="25177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13AD262-5EF8-4A4E-8F9C-D4576882C42D}"/>
            </a:ext>
          </a:extLst>
        </xdr:cNvPr>
        <xdr:cNvSpPr txBox="1"/>
      </xdr:nvSpPr>
      <xdr:spPr>
        <a:xfrm>
          <a:off x="1700213"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E1B96E6-2B16-468E-8B0A-5585B9104D8B}"/>
            </a:ext>
          </a:extLst>
        </xdr:cNvPr>
        <xdr:cNvSpPr txBox="1"/>
      </xdr:nvSpPr>
      <xdr:spPr>
        <a:xfrm>
          <a:off x="882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52070</xdr:rowOff>
    </xdr:from>
    <xdr:to>
      <xdr:col>24</xdr:col>
      <xdr:colOff>114300</xdr:colOff>
      <xdr:row>62</xdr:row>
      <xdr:rowOff>153670</xdr:rowOff>
    </xdr:to>
    <xdr:sp macro="" textlink="">
      <xdr:nvSpPr>
        <xdr:cNvPr id="186" name="楕円 185">
          <a:extLst>
            <a:ext uri="{FF2B5EF4-FFF2-40B4-BE49-F238E27FC236}">
              <a16:creationId xmlns:a16="http://schemas.microsoft.com/office/drawing/2014/main" id="{273135E9-94F9-4BD6-A786-7C25C13EC5B4}"/>
            </a:ext>
          </a:extLst>
        </xdr:cNvPr>
        <xdr:cNvSpPr/>
      </xdr:nvSpPr>
      <xdr:spPr>
        <a:xfrm>
          <a:off x="4241800" y="101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30497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64F7B88E-6FA4-43B9-9DAB-1D052E197969}"/>
            </a:ext>
          </a:extLst>
        </xdr:cNvPr>
        <xdr:cNvSpPr txBox="1"/>
      </xdr:nvSpPr>
      <xdr:spPr>
        <a:xfrm>
          <a:off x="4330700" y="1007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33020</xdr:rowOff>
    </xdr:from>
    <xdr:to>
      <xdr:col>20</xdr:col>
      <xdr:colOff>38100</xdr:colOff>
      <xdr:row>62</xdr:row>
      <xdr:rowOff>134620</xdr:rowOff>
    </xdr:to>
    <xdr:sp macro="" textlink="">
      <xdr:nvSpPr>
        <xdr:cNvPr id="188" name="楕円 187">
          <a:extLst>
            <a:ext uri="{FF2B5EF4-FFF2-40B4-BE49-F238E27FC236}">
              <a16:creationId xmlns:a16="http://schemas.microsoft.com/office/drawing/2014/main" id="{03308A85-2F85-4644-B4C2-B746215E9ECA}"/>
            </a:ext>
          </a:extLst>
        </xdr:cNvPr>
        <xdr:cNvSpPr/>
      </xdr:nvSpPr>
      <xdr:spPr>
        <a:xfrm>
          <a:off x="3475038" y="10081895"/>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83820</xdr:rowOff>
    </xdr:from>
    <xdr:to>
      <xdr:col>24</xdr:col>
      <xdr:colOff>63500</xdr:colOff>
      <xdr:row>62</xdr:row>
      <xdr:rowOff>102870</xdr:rowOff>
    </xdr:to>
    <xdr:cxnSp macro="">
      <xdr:nvCxnSpPr>
        <xdr:cNvPr id="189" name="直線コネクタ 188">
          <a:extLst>
            <a:ext uri="{FF2B5EF4-FFF2-40B4-BE49-F238E27FC236}">
              <a16:creationId xmlns:a16="http://schemas.microsoft.com/office/drawing/2014/main" id="{A24F5251-7E13-48B0-9DF2-8C3CD3A6D6A5}"/>
            </a:ext>
          </a:extLst>
        </xdr:cNvPr>
        <xdr:cNvCxnSpPr/>
      </xdr:nvCxnSpPr>
      <xdr:spPr>
        <a:xfrm>
          <a:off x="3525838" y="10132695"/>
          <a:ext cx="766762"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10160</xdr:rowOff>
    </xdr:from>
    <xdr:to>
      <xdr:col>15</xdr:col>
      <xdr:colOff>101600</xdr:colOff>
      <xdr:row>62</xdr:row>
      <xdr:rowOff>111760</xdr:rowOff>
    </xdr:to>
    <xdr:sp macro="" textlink="">
      <xdr:nvSpPr>
        <xdr:cNvPr id="190" name="楕円 189">
          <a:extLst>
            <a:ext uri="{FF2B5EF4-FFF2-40B4-BE49-F238E27FC236}">
              <a16:creationId xmlns:a16="http://schemas.microsoft.com/office/drawing/2014/main" id="{77B89969-538D-4BC6-83E6-ACD36FCCE587}"/>
            </a:ext>
          </a:extLst>
        </xdr:cNvPr>
        <xdr:cNvSpPr/>
      </xdr:nvSpPr>
      <xdr:spPr>
        <a:xfrm>
          <a:off x="2643188" y="1005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60960</xdr:rowOff>
    </xdr:from>
    <xdr:to>
      <xdr:col>19</xdr:col>
      <xdr:colOff>177800</xdr:colOff>
      <xdr:row>62</xdr:row>
      <xdr:rowOff>83820</xdr:rowOff>
    </xdr:to>
    <xdr:cxnSp macro="">
      <xdr:nvCxnSpPr>
        <xdr:cNvPr id="191" name="直線コネクタ 190">
          <a:extLst>
            <a:ext uri="{FF2B5EF4-FFF2-40B4-BE49-F238E27FC236}">
              <a16:creationId xmlns:a16="http://schemas.microsoft.com/office/drawing/2014/main" id="{40F7F2B8-B9B0-4DBC-9A12-2D39D49C8395}"/>
            </a:ext>
          </a:extLst>
        </xdr:cNvPr>
        <xdr:cNvCxnSpPr/>
      </xdr:nvCxnSpPr>
      <xdr:spPr>
        <a:xfrm>
          <a:off x="2693988" y="10109835"/>
          <a:ext cx="8318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154940</xdr:rowOff>
    </xdr:from>
    <xdr:to>
      <xdr:col>10</xdr:col>
      <xdr:colOff>165100</xdr:colOff>
      <xdr:row>62</xdr:row>
      <xdr:rowOff>85090</xdr:rowOff>
    </xdr:to>
    <xdr:sp macro="" textlink="">
      <xdr:nvSpPr>
        <xdr:cNvPr id="192" name="楕円 191">
          <a:extLst>
            <a:ext uri="{FF2B5EF4-FFF2-40B4-BE49-F238E27FC236}">
              <a16:creationId xmlns:a16="http://schemas.microsoft.com/office/drawing/2014/main" id="{C6CFB9FB-678B-4115-979F-B018AD84E018}"/>
            </a:ext>
          </a:extLst>
        </xdr:cNvPr>
        <xdr:cNvSpPr/>
      </xdr:nvSpPr>
      <xdr:spPr>
        <a:xfrm>
          <a:off x="1825625" y="1004189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34290</xdr:rowOff>
    </xdr:from>
    <xdr:to>
      <xdr:col>15</xdr:col>
      <xdr:colOff>50800</xdr:colOff>
      <xdr:row>62</xdr:row>
      <xdr:rowOff>60960</xdr:rowOff>
    </xdr:to>
    <xdr:cxnSp macro="">
      <xdr:nvCxnSpPr>
        <xdr:cNvPr id="193" name="直線コネクタ 192">
          <a:extLst>
            <a:ext uri="{FF2B5EF4-FFF2-40B4-BE49-F238E27FC236}">
              <a16:creationId xmlns:a16="http://schemas.microsoft.com/office/drawing/2014/main" id="{5C01D480-5D0B-482F-A6B6-76EE66A0809C}"/>
            </a:ext>
          </a:extLst>
        </xdr:cNvPr>
        <xdr:cNvCxnSpPr/>
      </xdr:nvCxnSpPr>
      <xdr:spPr>
        <a:xfrm>
          <a:off x="1876425" y="10083165"/>
          <a:ext cx="817563"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126365</xdr:rowOff>
    </xdr:from>
    <xdr:to>
      <xdr:col>6</xdr:col>
      <xdr:colOff>38100</xdr:colOff>
      <xdr:row>62</xdr:row>
      <xdr:rowOff>56515</xdr:rowOff>
    </xdr:to>
    <xdr:sp macro="" textlink="">
      <xdr:nvSpPr>
        <xdr:cNvPr id="194" name="楕円 193">
          <a:extLst>
            <a:ext uri="{FF2B5EF4-FFF2-40B4-BE49-F238E27FC236}">
              <a16:creationId xmlns:a16="http://schemas.microsoft.com/office/drawing/2014/main" id="{CD06D737-DD22-477C-B598-733E9EBCF3DE}"/>
            </a:ext>
          </a:extLst>
        </xdr:cNvPr>
        <xdr:cNvSpPr/>
      </xdr:nvSpPr>
      <xdr:spPr>
        <a:xfrm>
          <a:off x="1008063" y="10013315"/>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5715</xdr:rowOff>
    </xdr:from>
    <xdr:to>
      <xdr:col>10</xdr:col>
      <xdr:colOff>114300</xdr:colOff>
      <xdr:row>62</xdr:row>
      <xdr:rowOff>34290</xdr:rowOff>
    </xdr:to>
    <xdr:cxnSp macro="">
      <xdr:nvCxnSpPr>
        <xdr:cNvPr id="195" name="直線コネクタ 194">
          <a:extLst>
            <a:ext uri="{FF2B5EF4-FFF2-40B4-BE49-F238E27FC236}">
              <a16:creationId xmlns:a16="http://schemas.microsoft.com/office/drawing/2014/main" id="{BF9158ED-F4E4-441B-9C49-8C2E28F7B87A}"/>
            </a:ext>
          </a:extLst>
        </xdr:cNvPr>
        <xdr:cNvCxnSpPr/>
      </xdr:nvCxnSpPr>
      <xdr:spPr>
        <a:xfrm>
          <a:off x="1058863" y="10054590"/>
          <a:ext cx="817562"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F11B00ED-B6FC-4F04-8E72-8649AC3E5786}"/>
            </a:ext>
          </a:extLst>
        </xdr:cNvPr>
        <xdr:cNvSpPr txBox="1"/>
      </xdr:nvSpPr>
      <xdr:spPr>
        <a:xfrm>
          <a:off x="3324869" y="940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1559B35F-0BFA-46C2-AB6F-78DE40439E78}"/>
            </a:ext>
          </a:extLst>
        </xdr:cNvPr>
        <xdr:cNvSpPr txBox="1"/>
      </xdr:nvSpPr>
      <xdr:spPr>
        <a:xfrm>
          <a:off x="2505719" y="938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EF60875F-6532-4CBF-81E7-6A027A45EBFD}"/>
            </a:ext>
          </a:extLst>
        </xdr:cNvPr>
        <xdr:cNvSpPr txBox="1"/>
      </xdr:nvSpPr>
      <xdr:spPr>
        <a:xfrm>
          <a:off x="1688157" y="936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2632294A-3B94-40B4-95ED-F3B679430131}"/>
            </a:ext>
          </a:extLst>
        </xdr:cNvPr>
        <xdr:cNvSpPr txBox="1"/>
      </xdr:nvSpPr>
      <xdr:spPr>
        <a:xfrm>
          <a:off x="870594" y="934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125747</xdr:rowOff>
    </xdr:from>
    <xdr:ext cx="405111" cy="259045"/>
    <xdr:sp macro="" textlink="">
      <xdr:nvSpPr>
        <xdr:cNvPr id="200" name="n_1mainValue【体育館・プール】&#10;有形固定資産減価償却率">
          <a:extLst>
            <a:ext uri="{FF2B5EF4-FFF2-40B4-BE49-F238E27FC236}">
              <a16:creationId xmlns:a16="http://schemas.microsoft.com/office/drawing/2014/main" id="{C81FBF86-2558-44C3-BF04-2DD56C79D5A4}"/>
            </a:ext>
          </a:extLst>
        </xdr:cNvPr>
        <xdr:cNvSpPr txBox="1"/>
      </xdr:nvSpPr>
      <xdr:spPr>
        <a:xfrm>
          <a:off x="3324869" y="1017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102887</xdr:rowOff>
    </xdr:from>
    <xdr:ext cx="405111" cy="259045"/>
    <xdr:sp macro="" textlink="">
      <xdr:nvSpPr>
        <xdr:cNvPr id="201" name="n_2mainValue【体育館・プール】&#10;有形固定資産減価償却率">
          <a:extLst>
            <a:ext uri="{FF2B5EF4-FFF2-40B4-BE49-F238E27FC236}">
              <a16:creationId xmlns:a16="http://schemas.microsoft.com/office/drawing/2014/main" id="{A4CC5EA4-D69F-41E1-9510-1F7109882425}"/>
            </a:ext>
          </a:extLst>
        </xdr:cNvPr>
        <xdr:cNvSpPr txBox="1"/>
      </xdr:nvSpPr>
      <xdr:spPr>
        <a:xfrm>
          <a:off x="2505719"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76217</xdr:rowOff>
    </xdr:from>
    <xdr:ext cx="405111" cy="259045"/>
    <xdr:sp macro="" textlink="">
      <xdr:nvSpPr>
        <xdr:cNvPr id="202" name="n_3mainValue【体育館・プール】&#10;有形固定資産減価償却率">
          <a:extLst>
            <a:ext uri="{FF2B5EF4-FFF2-40B4-BE49-F238E27FC236}">
              <a16:creationId xmlns:a16="http://schemas.microsoft.com/office/drawing/2014/main" id="{F9D39EB3-9C32-42A5-8B4B-E35162454DDE}"/>
            </a:ext>
          </a:extLst>
        </xdr:cNvPr>
        <xdr:cNvSpPr txBox="1"/>
      </xdr:nvSpPr>
      <xdr:spPr>
        <a:xfrm>
          <a:off x="1688157" y="1012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47642</xdr:rowOff>
    </xdr:from>
    <xdr:ext cx="405111" cy="259045"/>
    <xdr:sp macro="" textlink="">
      <xdr:nvSpPr>
        <xdr:cNvPr id="203" name="n_4mainValue【体育館・プール】&#10;有形固定資産減価償却率">
          <a:extLst>
            <a:ext uri="{FF2B5EF4-FFF2-40B4-BE49-F238E27FC236}">
              <a16:creationId xmlns:a16="http://schemas.microsoft.com/office/drawing/2014/main" id="{B4F38ED7-D41E-4B10-9AF3-1063AD044532}"/>
            </a:ext>
          </a:extLst>
        </xdr:cNvPr>
        <xdr:cNvSpPr txBox="1"/>
      </xdr:nvSpPr>
      <xdr:spPr>
        <a:xfrm>
          <a:off x="870594" y="10096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B9833BB2-97B5-4308-9565-E1D30390ADCE}"/>
            </a:ext>
          </a:extLst>
        </xdr:cNvPr>
        <xdr:cNvSpPr/>
      </xdr:nvSpPr>
      <xdr:spPr>
        <a:xfrm>
          <a:off x="6118225" y="7572375"/>
          <a:ext cx="4367213"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1685310F-1B5D-4A5D-9DF1-7C45B72BAC50}"/>
            </a:ext>
          </a:extLst>
        </xdr:cNvPr>
        <xdr:cNvSpPr/>
      </xdr:nvSpPr>
      <xdr:spPr>
        <a:xfrm>
          <a:off x="6230938"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D1651538-D572-451E-B1E8-DDEA34698EDF}"/>
            </a:ext>
          </a:extLst>
        </xdr:cNvPr>
        <xdr:cNvSpPr/>
      </xdr:nvSpPr>
      <xdr:spPr>
        <a:xfrm>
          <a:off x="6230938"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4D1D041E-7812-49C7-B401-4EDB15864129}"/>
            </a:ext>
          </a:extLst>
        </xdr:cNvPr>
        <xdr:cNvSpPr/>
      </xdr:nvSpPr>
      <xdr:spPr>
        <a:xfrm>
          <a:off x="717550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A78E1DCD-4C83-4A74-8A45-D401331C8B5E}"/>
            </a:ext>
          </a:extLst>
        </xdr:cNvPr>
        <xdr:cNvSpPr/>
      </xdr:nvSpPr>
      <xdr:spPr>
        <a:xfrm>
          <a:off x="717550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93D58AE6-EF71-4350-A57E-F28A9C3FEC67}"/>
            </a:ext>
          </a:extLst>
        </xdr:cNvPr>
        <xdr:cNvSpPr/>
      </xdr:nvSpPr>
      <xdr:spPr>
        <a:xfrm>
          <a:off x="823277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5266BE27-13E3-4C70-B691-41436B39268F}"/>
            </a:ext>
          </a:extLst>
        </xdr:cNvPr>
        <xdr:cNvSpPr/>
      </xdr:nvSpPr>
      <xdr:spPr>
        <a:xfrm>
          <a:off x="823277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E8FB2F5F-25DE-41F6-96C3-5C4AD9B59C8B}"/>
            </a:ext>
          </a:extLst>
        </xdr:cNvPr>
        <xdr:cNvSpPr/>
      </xdr:nvSpPr>
      <xdr:spPr>
        <a:xfrm>
          <a:off x="6118225" y="8648700"/>
          <a:ext cx="43672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FDCCDDEE-B382-465A-A45F-2BE78A807C59}"/>
            </a:ext>
          </a:extLst>
        </xdr:cNvPr>
        <xdr:cNvSpPr txBox="1"/>
      </xdr:nvSpPr>
      <xdr:spPr>
        <a:xfrm>
          <a:off x="60801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715EF748-4A5A-4DE3-B599-3C3A3C906908}"/>
            </a:ext>
          </a:extLst>
        </xdr:cNvPr>
        <xdr:cNvCxnSpPr/>
      </xdr:nvCxnSpPr>
      <xdr:spPr>
        <a:xfrm>
          <a:off x="6118225" y="108108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C2473D1C-CF95-4398-A25F-06E64FCA6CB1}"/>
            </a:ext>
          </a:extLst>
        </xdr:cNvPr>
        <xdr:cNvCxnSpPr/>
      </xdr:nvCxnSpPr>
      <xdr:spPr>
        <a:xfrm>
          <a:off x="6118225" y="103727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4821FA63-F946-4F8A-A125-A17E5917BCA5}"/>
            </a:ext>
          </a:extLst>
        </xdr:cNvPr>
        <xdr:cNvSpPr txBox="1"/>
      </xdr:nvSpPr>
      <xdr:spPr>
        <a:xfrm>
          <a:off x="5679621" y="1024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6BC24D2A-023C-4FD4-8FCD-46599563B88B}"/>
            </a:ext>
          </a:extLst>
        </xdr:cNvPr>
        <xdr:cNvCxnSpPr/>
      </xdr:nvCxnSpPr>
      <xdr:spPr>
        <a:xfrm>
          <a:off x="6118225" y="99441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570A5108-BA63-4B83-A823-E7275F1BC226}"/>
            </a:ext>
          </a:extLst>
        </xdr:cNvPr>
        <xdr:cNvSpPr txBox="1"/>
      </xdr:nvSpPr>
      <xdr:spPr>
        <a:xfrm>
          <a:off x="5679621" y="9811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1A4A9027-4DDA-40A2-8677-C76B837B4A82}"/>
            </a:ext>
          </a:extLst>
        </xdr:cNvPr>
        <xdr:cNvCxnSpPr/>
      </xdr:nvCxnSpPr>
      <xdr:spPr>
        <a:xfrm>
          <a:off x="6118225" y="95154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D8D9520D-A452-4110-83EE-9006C4B634D2}"/>
            </a:ext>
          </a:extLst>
        </xdr:cNvPr>
        <xdr:cNvSpPr txBox="1"/>
      </xdr:nvSpPr>
      <xdr:spPr>
        <a:xfrm>
          <a:off x="56796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F36095AD-945B-47E2-81B4-90151D5EA4BB}"/>
            </a:ext>
          </a:extLst>
        </xdr:cNvPr>
        <xdr:cNvCxnSpPr/>
      </xdr:nvCxnSpPr>
      <xdr:spPr>
        <a:xfrm>
          <a:off x="6118225" y="90773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A20361F5-F2C6-4F92-85C6-57A636D6BFB4}"/>
            </a:ext>
          </a:extLst>
        </xdr:cNvPr>
        <xdr:cNvSpPr txBox="1"/>
      </xdr:nvSpPr>
      <xdr:spPr>
        <a:xfrm>
          <a:off x="5679621" y="8944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9A3832D-A855-4446-9813-06C88B8FCF9D}"/>
            </a:ext>
          </a:extLst>
        </xdr:cNvPr>
        <xdr:cNvCxnSpPr/>
      </xdr:nvCxnSpPr>
      <xdr:spPr>
        <a:xfrm>
          <a:off x="6118225" y="86487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531B4E71-CF3E-419D-BF18-DD2411A9EE04}"/>
            </a:ext>
          </a:extLst>
        </xdr:cNvPr>
        <xdr:cNvSpPr txBox="1"/>
      </xdr:nvSpPr>
      <xdr:spPr>
        <a:xfrm>
          <a:off x="5679621" y="8516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7A996C46-90F6-4638-B07B-1E8E5B39CE95}"/>
            </a:ext>
          </a:extLst>
        </xdr:cNvPr>
        <xdr:cNvSpPr/>
      </xdr:nvSpPr>
      <xdr:spPr>
        <a:xfrm>
          <a:off x="6118225" y="8648700"/>
          <a:ext cx="43672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7F2FF8A2-7BEF-4FA7-A500-3FCEC5484888}"/>
            </a:ext>
          </a:extLst>
        </xdr:cNvPr>
        <xdr:cNvCxnSpPr/>
      </xdr:nvCxnSpPr>
      <xdr:spPr>
        <a:xfrm flipV="1">
          <a:off x="9691053" y="9066276"/>
          <a:ext cx="0" cy="1302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E0B14348-BD77-4724-B330-E354FED9711B}"/>
            </a:ext>
          </a:extLst>
        </xdr:cNvPr>
        <xdr:cNvSpPr txBox="1"/>
      </xdr:nvSpPr>
      <xdr:spPr>
        <a:xfrm>
          <a:off x="9729788" y="1037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F99BA2C8-FE43-494B-B95F-411C12E42CDA}"/>
            </a:ext>
          </a:extLst>
        </xdr:cNvPr>
        <xdr:cNvCxnSpPr/>
      </xdr:nvCxnSpPr>
      <xdr:spPr>
        <a:xfrm>
          <a:off x="9617075" y="10368534"/>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002BB943-D61B-46F4-8D92-2933418E45B3}"/>
            </a:ext>
          </a:extLst>
        </xdr:cNvPr>
        <xdr:cNvSpPr txBox="1"/>
      </xdr:nvSpPr>
      <xdr:spPr>
        <a:xfrm>
          <a:off x="9729788" y="885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83F0D593-6DE7-4D70-A2F2-91A4881819A9}"/>
            </a:ext>
          </a:extLst>
        </xdr:cNvPr>
        <xdr:cNvCxnSpPr/>
      </xdr:nvCxnSpPr>
      <xdr:spPr>
        <a:xfrm>
          <a:off x="9617075" y="9066276"/>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169943</xdr:rowOff>
    </xdr:from>
    <xdr:ext cx="469744" cy="259045"/>
    <xdr:sp macro="" textlink="">
      <xdr:nvSpPr>
        <xdr:cNvPr id="230" name="【体育館・プール】&#10;一人当たり面積平均値テキスト">
          <a:extLst>
            <a:ext uri="{FF2B5EF4-FFF2-40B4-BE49-F238E27FC236}">
              <a16:creationId xmlns:a16="http://schemas.microsoft.com/office/drawing/2014/main" id="{4C2E4D92-EC86-4806-A481-6E385CBC6BC1}"/>
            </a:ext>
          </a:extLst>
        </xdr:cNvPr>
        <xdr:cNvSpPr txBox="1"/>
      </xdr:nvSpPr>
      <xdr:spPr>
        <a:xfrm>
          <a:off x="9729788" y="10047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899D268D-0A5B-4FA8-9BFB-5DD357051BD2}"/>
            </a:ext>
          </a:extLst>
        </xdr:cNvPr>
        <xdr:cNvSpPr/>
      </xdr:nvSpPr>
      <xdr:spPr>
        <a:xfrm>
          <a:off x="9655175" y="10068941"/>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7461F9CC-B21B-4783-8E88-3B6A4F005DCE}"/>
            </a:ext>
          </a:extLst>
        </xdr:cNvPr>
        <xdr:cNvSpPr/>
      </xdr:nvSpPr>
      <xdr:spPr>
        <a:xfrm>
          <a:off x="8874125" y="10073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75D70BBB-7CDC-4197-9A83-4B50FCD6C0B6}"/>
            </a:ext>
          </a:extLst>
        </xdr:cNvPr>
        <xdr:cNvSpPr/>
      </xdr:nvSpPr>
      <xdr:spPr>
        <a:xfrm>
          <a:off x="8056563" y="10075799"/>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8771A775-4D4B-41AF-84C4-8588CBFEC7F4}"/>
            </a:ext>
          </a:extLst>
        </xdr:cNvPr>
        <xdr:cNvSpPr/>
      </xdr:nvSpPr>
      <xdr:spPr>
        <a:xfrm>
          <a:off x="7224713" y="100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5F74BAFF-0F14-4FBB-B41B-D2E2C4BAEE6D}"/>
            </a:ext>
          </a:extLst>
        </xdr:cNvPr>
        <xdr:cNvSpPr/>
      </xdr:nvSpPr>
      <xdr:spPr>
        <a:xfrm>
          <a:off x="6407150" y="1008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9E228A61-7C55-42F7-9EBB-D69E181F5F80}"/>
            </a:ext>
          </a:extLst>
        </xdr:cNvPr>
        <xdr:cNvSpPr txBox="1"/>
      </xdr:nvSpPr>
      <xdr:spPr>
        <a:xfrm>
          <a:off x="95154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ADBEAD9F-771C-4EA4-82A1-E5CCBDD46412}"/>
            </a:ext>
          </a:extLst>
        </xdr:cNvPr>
        <xdr:cNvSpPr txBox="1"/>
      </xdr:nvSpPr>
      <xdr:spPr>
        <a:xfrm>
          <a:off x="8748713"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244C166-BE20-4418-B7DD-33880BC8FE81}"/>
            </a:ext>
          </a:extLst>
        </xdr:cNvPr>
        <xdr:cNvSpPr txBox="1"/>
      </xdr:nvSpPr>
      <xdr:spPr>
        <a:xfrm>
          <a:off x="79311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862E1A4-747E-425D-BB74-28023270FA53}"/>
            </a:ext>
          </a:extLst>
        </xdr:cNvPr>
        <xdr:cNvSpPr txBox="1"/>
      </xdr:nvSpPr>
      <xdr:spPr>
        <a:xfrm>
          <a:off x="7099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28EFAC7-4931-455A-B9A8-61526F93AE82}"/>
            </a:ext>
          </a:extLst>
        </xdr:cNvPr>
        <xdr:cNvSpPr txBox="1"/>
      </xdr:nvSpPr>
      <xdr:spPr>
        <a:xfrm>
          <a:off x="628173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81788</xdr:rowOff>
    </xdr:from>
    <xdr:to>
      <xdr:col>55</xdr:col>
      <xdr:colOff>50800</xdr:colOff>
      <xdr:row>62</xdr:row>
      <xdr:rowOff>11938</xdr:rowOff>
    </xdr:to>
    <xdr:sp macro="" textlink="">
      <xdr:nvSpPr>
        <xdr:cNvPr id="241" name="楕円 240">
          <a:extLst>
            <a:ext uri="{FF2B5EF4-FFF2-40B4-BE49-F238E27FC236}">
              <a16:creationId xmlns:a16="http://schemas.microsoft.com/office/drawing/2014/main" id="{AEFFE465-251C-46A2-897E-1F1D0C22C26A}"/>
            </a:ext>
          </a:extLst>
        </xdr:cNvPr>
        <xdr:cNvSpPr/>
      </xdr:nvSpPr>
      <xdr:spPr>
        <a:xfrm>
          <a:off x="9655175" y="9968738"/>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104665</xdr:rowOff>
    </xdr:from>
    <xdr:ext cx="469744" cy="259045"/>
    <xdr:sp macro="" textlink="">
      <xdr:nvSpPr>
        <xdr:cNvPr id="242" name="【体育館・プール】&#10;一人当たり面積該当値テキスト">
          <a:extLst>
            <a:ext uri="{FF2B5EF4-FFF2-40B4-BE49-F238E27FC236}">
              <a16:creationId xmlns:a16="http://schemas.microsoft.com/office/drawing/2014/main" id="{7DBC86BD-CC5E-4CCB-901A-C6C19E0D2B06}"/>
            </a:ext>
          </a:extLst>
        </xdr:cNvPr>
        <xdr:cNvSpPr txBox="1"/>
      </xdr:nvSpPr>
      <xdr:spPr>
        <a:xfrm>
          <a:off x="9729788" y="9829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84074</xdr:rowOff>
    </xdr:from>
    <xdr:to>
      <xdr:col>50</xdr:col>
      <xdr:colOff>165100</xdr:colOff>
      <xdr:row>62</xdr:row>
      <xdr:rowOff>14224</xdr:rowOff>
    </xdr:to>
    <xdr:sp macro="" textlink="">
      <xdr:nvSpPr>
        <xdr:cNvPr id="243" name="楕円 242">
          <a:extLst>
            <a:ext uri="{FF2B5EF4-FFF2-40B4-BE49-F238E27FC236}">
              <a16:creationId xmlns:a16="http://schemas.microsoft.com/office/drawing/2014/main" id="{EC09DBCF-AEFF-4E74-9C3B-8CF2F21B3AD0}"/>
            </a:ext>
          </a:extLst>
        </xdr:cNvPr>
        <xdr:cNvSpPr/>
      </xdr:nvSpPr>
      <xdr:spPr>
        <a:xfrm>
          <a:off x="8874125" y="9971024"/>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132588</xdr:rowOff>
    </xdr:from>
    <xdr:to>
      <xdr:col>55</xdr:col>
      <xdr:colOff>0</xdr:colOff>
      <xdr:row>61</xdr:row>
      <xdr:rowOff>134874</xdr:rowOff>
    </xdr:to>
    <xdr:cxnSp macro="">
      <xdr:nvCxnSpPr>
        <xdr:cNvPr id="244" name="直線コネクタ 243">
          <a:extLst>
            <a:ext uri="{FF2B5EF4-FFF2-40B4-BE49-F238E27FC236}">
              <a16:creationId xmlns:a16="http://schemas.microsoft.com/office/drawing/2014/main" id="{AC757E6D-978F-4DA9-981B-56376466B6F6}"/>
            </a:ext>
          </a:extLst>
        </xdr:cNvPr>
        <xdr:cNvCxnSpPr/>
      </xdr:nvCxnSpPr>
      <xdr:spPr>
        <a:xfrm flipV="1">
          <a:off x="8924925" y="10019538"/>
          <a:ext cx="766763"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84074</xdr:rowOff>
    </xdr:from>
    <xdr:to>
      <xdr:col>46</xdr:col>
      <xdr:colOff>38100</xdr:colOff>
      <xdr:row>62</xdr:row>
      <xdr:rowOff>14224</xdr:rowOff>
    </xdr:to>
    <xdr:sp macro="" textlink="">
      <xdr:nvSpPr>
        <xdr:cNvPr id="245" name="楕円 244">
          <a:extLst>
            <a:ext uri="{FF2B5EF4-FFF2-40B4-BE49-F238E27FC236}">
              <a16:creationId xmlns:a16="http://schemas.microsoft.com/office/drawing/2014/main" id="{7C13095D-2C70-4049-9211-1E9178B19B23}"/>
            </a:ext>
          </a:extLst>
        </xdr:cNvPr>
        <xdr:cNvSpPr/>
      </xdr:nvSpPr>
      <xdr:spPr>
        <a:xfrm>
          <a:off x="8056563" y="9971024"/>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134874</xdr:rowOff>
    </xdr:from>
    <xdr:to>
      <xdr:col>50</xdr:col>
      <xdr:colOff>114300</xdr:colOff>
      <xdr:row>61</xdr:row>
      <xdr:rowOff>134874</xdr:rowOff>
    </xdr:to>
    <xdr:cxnSp macro="">
      <xdr:nvCxnSpPr>
        <xdr:cNvPr id="246" name="直線コネクタ 245">
          <a:extLst>
            <a:ext uri="{FF2B5EF4-FFF2-40B4-BE49-F238E27FC236}">
              <a16:creationId xmlns:a16="http://schemas.microsoft.com/office/drawing/2014/main" id="{65F90B1C-3419-4125-ACD9-F5A65968F3A2}"/>
            </a:ext>
          </a:extLst>
        </xdr:cNvPr>
        <xdr:cNvCxnSpPr/>
      </xdr:nvCxnSpPr>
      <xdr:spPr>
        <a:xfrm>
          <a:off x="8107363" y="10021824"/>
          <a:ext cx="8175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86360</xdr:rowOff>
    </xdr:from>
    <xdr:to>
      <xdr:col>41</xdr:col>
      <xdr:colOff>101600</xdr:colOff>
      <xdr:row>62</xdr:row>
      <xdr:rowOff>16510</xdr:rowOff>
    </xdr:to>
    <xdr:sp macro="" textlink="">
      <xdr:nvSpPr>
        <xdr:cNvPr id="247" name="楕円 246">
          <a:extLst>
            <a:ext uri="{FF2B5EF4-FFF2-40B4-BE49-F238E27FC236}">
              <a16:creationId xmlns:a16="http://schemas.microsoft.com/office/drawing/2014/main" id="{927F187C-4A72-4A1B-8FFB-D2FB791C78C0}"/>
            </a:ext>
          </a:extLst>
        </xdr:cNvPr>
        <xdr:cNvSpPr/>
      </xdr:nvSpPr>
      <xdr:spPr>
        <a:xfrm>
          <a:off x="7224713" y="997331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134874</xdr:rowOff>
    </xdr:from>
    <xdr:to>
      <xdr:col>45</xdr:col>
      <xdr:colOff>177800</xdr:colOff>
      <xdr:row>61</xdr:row>
      <xdr:rowOff>137160</xdr:rowOff>
    </xdr:to>
    <xdr:cxnSp macro="">
      <xdr:nvCxnSpPr>
        <xdr:cNvPr id="248" name="直線コネクタ 247">
          <a:extLst>
            <a:ext uri="{FF2B5EF4-FFF2-40B4-BE49-F238E27FC236}">
              <a16:creationId xmlns:a16="http://schemas.microsoft.com/office/drawing/2014/main" id="{2B502E98-BCE5-4E7E-804E-C134CB0395ED}"/>
            </a:ext>
          </a:extLst>
        </xdr:cNvPr>
        <xdr:cNvCxnSpPr/>
      </xdr:nvCxnSpPr>
      <xdr:spPr>
        <a:xfrm flipV="1">
          <a:off x="7275513" y="10021824"/>
          <a:ext cx="8318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86360</xdr:rowOff>
    </xdr:from>
    <xdr:to>
      <xdr:col>36</xdr:col>
      <xdr:colOff>165100</xdr:colOff>
      <xdr:row>62</xdr:row>
      <xdr:rowOff>16510</xdr:rowOff>
    </xdr:to>
    <xdr:sp macro="" textlink="">
      <xdr:nvSpPr>
        <xdr:cNvPr id="249" name="楕円 248">
          <a:extLst>
            <a:ext uri="{FF2B5EF4-FFF2-40B4-BE49-F238E27FC236}">
              <a16:creationId xmlns:a16="http://schemas.microsoft.com/office/drawing/2014/main" id="{E0257E25-4256-42EB-B6AA-5E3B93A06CAB}"/>
            </a:ext>
          </a:extLst>
        </xdr:cNvPr>
        <xdr:cNvSpPr/>
      </xdr:nvSpPr>
      <xdr:spPr>
        <a:xfrm>
          <a:off x="6407150" y="997331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137160</xdr:rowOff>
    </xdr:from>
    <xdr:to>
      <xdr:col>41</xdr:col>
      <xdr:colOff>50800</xdr:colOff>
      <xdr:row>61</xdr:row>
      <xdr:rowOff>137160</xdr:rowOff>
    </xdr:to>
    <xdr:cxnSp macro="">
      <xdr:nvCxnSpPr>
        <xdr:cNvPr id="250" name="直線コネクタ 249">
          <a:extLst>
            <a:ext uri="{FF2B5EF4-FFF2-40B4-BE49-F238E27FC236}">
              <a16:creationId xmlns:a16="http://schemas.microsoft.com/office/drawing/2014/main" id="{FE23A13B-B35B-46B1-8073-BFFE59766C11}"/>
            </a:ext>
          </a:extLst>
        </xdr:cNvPr>
        <xdr:cNvCxnSpPr/>
      </xdr:nvCxnSpPr>
      <xdr:spPr>
        <a:xfrm>
          <a:off x="6457950" y="10024110"/>
          <a:ext cx="8175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117365</xdr:rowOff>
    </xdr:from>
    <xdr:ext cx="469744" cy="259045"/>
    <xdr:sp macro="" textlink="">
      <xdr:nvSpPr>
        <xdr:cNvPr id="251" name="n_1aveValue【体育館・プール】&#10;一人当たり面積">
          <a:extLst>
            <a:ext uri="{FF2B5EF4-FFF2-40B4-BE49-F238E27FC236}">
              <a16:creationId xmlns:a16="http://schemas.microsoft.com/office/drawing/2014/main" id="{305EF87C-7DCB-4B61-9EC1-67F4446BB0FC}"/>
            </a:ext>
          </a:extLst>
        </xdr:cNvPr>
        <xdr:cNvSpPr txBox="1"/>
      </xdr:nvSpPr>
      <xdr:spPr>
        <a:xfrm>
          <a:off x="8691640" y="10166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119651</xdr:rowOff>
    </xdr:from>
    <xdr:ext cx="469744" cy="259045"/>
    <xdr:sp macro="" textlink="">
      <xdr:nvSpPr>
        <xdr:cNvPr id="252" name="n_2aveValue【体育館・プール】&#10;一人当たり面積">
          <a:extLst>
            <a:ext uri="{FF2B5EF4-FFF2-40B4-BE49-F238E27FC236}">
              <a16:creationId xmlns:a16="http://schemas.microsoft.com/office/drawing/2014/main" id="{1FC927B8-CCF8-48FE-9C96-D5FE07827611}"/>
            </a:ext>
          </a:extLst>
        </xdr:cNvPr>
        <xdr:cNvSpPr txBox="1"/>
      </xdr:nvSpPr>
      <xdr:spPr>
        <a:xfrm>
          <a:off x="7886777" y="10168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121937</xdr:rowOff>
    </xdr:from>
    <xdr:ext cx="469744" cy="259045"/>
    <xdr:sp macro="" textlink="">
      <xdr:nvSpPr>
        <xdr:cNvPr id="253" name="n_3aveValue【体育館・プール】&#10;一人当たり面積">
          <a:extLst>
            <a:ext uri="{FF2B5EF4-FFF2-40B4-BE49-F238E27FC236}">
              <a16:creationId xmlns:a16="http://schemas.microsoft.com/office/drawing/2014/main" id="{CDC92223-BBD2-4A38-87AF-CEF86EA56076}"/>
            </a:ext>
          </a:extLst>
        </xdr:cNvPr>
        <xdr:cNvSpPr txBox="1"/>
      </xdr:nvSpPr>
      <xdr:spPr>
        <a:xfrm>
          <a:off x="7054927" y="1017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126509</xdr:rowOff>
    </xdr:from>
    <xdr:ext cx="469744" cy="259045"/>
    <xdr:sp macro="" textlink="">
      <xdr:nvSpPr>
        <xdr:cNvPr id="254" name="n_4aveValue【体育館・プール】&#10;一人当たり面積">
          <a:extLst>
            <a:ext uri="{FF2B5EF4-FFF2-40B4-BE49-F238E27FC236}">
              <a16:creationId xmlns:a16="http://schemas.microsoft.com/office/drawing/2014/main" id="{30CCF245-5DB3-4C84-9A27-4DDC68C336A8}"/>
            </a:ext>
          </a:extLst>
        </xdr:cNvPr>
        <xdr:cNvSpPr txBox="1"/>
      </xdr:nvSpPr>
      <xdr:spPr>
        <a:xfrm>
          <a:off x="6237365" y="10175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30751</xdr:rowOff>
    </xdr:from>
    <xdr:ext cx="469744" cy="259045"/>
    <xdr:sp macro="" textlink="">
      <xdr:nvSpPr>
        <xdr:cNvPr id="255" name="n_1mainValue【体育館・プール】&#10;一人当たり面積">
          <a:extLst>
            <a:ext uri="{FF2B5EF4-FFF2-40B4-BE49-F238E27FC236}">
              <a16:creationId xmlns:a16="http://schemas.microsoft.com/office/drawing/2014/main" id="{ED764488-E002-4BEA-B0D1-0197A61B5A5A}"/>
            </a:ext>
          </a:extLst>
        </xdr:cNvPr>
        <xdr:cNvSpPr txBox="1"/>
      </xdr:nvSpPr>
      <xdr:spPr>
        <a:xfrm>
          <a:off x="8691640" y="975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30751</xdr:rowOff>
    </xdr:from>
    <xdr:ext cx="469744" cy="259045"/>
    <xdr:sp macro="" textlink="">
      <xdr:nvSpPr>
        <xdr:cNvPr id="256" name="n_2mainValue【体育館・プール】&#10;一人当たり面積">
          <a:extLst>
            <a:ext uri="{FF2B5EF4-FFF2-40B4-BE49-F238E27FC236}">
              <a16:creationId xmlns:a16="http://schemas.microsoft.com/office/drawing/2014/main" id="{2FD94421-5BB2-4FE7-B7BA-A0AF15FD7568}"/>
            </a:ext>
          </a:extLst>
        </xdr:cNvPr>
        <xdr:cNvSpPr txBox="1"/>
      </xdr:nvSpPr>
      <xdr:spPr>
        <a:xfrm>
          <a:off x="7886777" y="975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33037</xdr:rowOff>
    </xdr:from>
    <xdr:ext cx="469744" cy="259045"/>
    <xdr:sp macro="" textlink="">
      <xdr:nvSpPr>
        <xdr:cNvPr id="257" name="n_3mainValue【体育館・プール】&#10;一人当たり面積">
          <a:extLst>
            <a:ext uri="{FF2B5EF4-FFF2-40B4-BE49-F238E27FC236}">
              <a16:creationId xmlns:a16="http://schemas.microsoft.com/office/drawing/2014/main" id="{46F54889-987C-4D4B-9869-83FB1392FB0B}"/>
            </a:ext>
          </a:extLst>
        </xdr:cNvPr>
        <xdr:cNvSpPr txBox="1"/>
      </xdr:nvSpPr>
      <xdr:spPr>
        <a:xfrm>
          <a:off x="7054927" y="975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33037</xdr:rowOff>
    </xdr:from>
    <xdr:ext cx="469744" cy="259045"/>
    <xdr:sp macro="" textlink="">
      <xdr:nvSpPr>
        <xdr:cNvPr id="258" name="n_4mainValue【体育館・プール】&#10;一人当たり面積">
          <a:extLst>
            <a:ext uri="{FF2B5EF4-FFF2-40B4-BE49-F238E27FC236}">
              <a16:creationId xmlns:a16="http://schemas.microsoft.com/office/drawing/2014/main" id="{2C3F0802-B1E0-4753-8929-80DB0A94B712}"/>
            </a:ext>
          </a:extLst>
        </xdr:cNvPr>
        <xdr:cNvSpPr txBox="1"/>
      </xdr:nvSpPr>
      <xdr:spPr>
        <a:xfrm>
          <a:off x="6237365" y="975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9D389833-F1D9-4311-A9AC-FF4FFD27F5AD}"/>
            </a:ext>
          </a:extLst>
        </xdr:cNvPr>
        <xdr:cNvSpPr/>
      </xdr:nvSpPr>
      <xdr:spPr>
        <a:xfrm>
          <a:off x="704850" y="111728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650031B4-35FF-4CC2-84B0-C0F6AE163F67}"/>
            </a:ext>
          </a:extLst>
        </xdr:cNvPr>
        <xdr:cNvSpPr/>
      </xdr:nvSpPr>
      <xdr:spPr>
        <a:xfrm>
          <a:off x="83185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5B51B79B-3670-44C5-B4E3-226B03FF0168}"/>
            </a:ext>
          </a:extLst>
        </xdr:cNvPr>
        <xdr:cNvSpPr/>
      </xdr:nvSpPr>
      <xdr:spPr>
        <a:xfrm>
          <a:off x="83185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E2B711FB-7630-4A5C-BE9A-DD97C268A061}"/>
            </a:ext>
          </a:extLst>
        </xdr:cNvPr>
        <xdr:cNvSpPr/>
      </xdr:nvSpPr>
      <xdr:spPr>
        <a:xfrm>
          <a:off x="176212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59B201ED-591A-414C-9C05-CF1E23AACF5F}"/>
            </a:ext>
          </a:extLst>
        </xdr:cNvPr>
        <xdr:cNvSpPr/>
      </xdr:nvSpPr>
      <xdr:spPr>
        <a:xfrm>
          <a:off x="176212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62C2B064-B369-4DC5-ACE8-1844721BADBF}"/>
            </a:ext>
          </a:extLst>
        </xdr:cNvPr>
        <xdr:cNvSpPr/>
      </xdr:nvSpPr>
      <xdr:spPr>
        <a:xfrm>
          <a:off x="281940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EE486905-8731-43B2-B165-FCE6C748BC35}"/>
            </a:ext>
          </a:extLst>
        </xdr:cNvPr>
        <xdr:cNvSpPr/>
      </xdr:nvSpPr>
      <xdr:spPr>
        <a:xfrm>
          <a:off x="281940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D8062F97-AEF3-402A-BBBE-8AAF250C16C1}"/>
            </a:ext>
          </a:extLst>
        </xdr:cNvPr>
        <xdr:cNvSpPr/>
      </xdr:nvSpPr>
      <xdr:spPr>
        <a:xfrm>
          <a:off x="704850" y="122491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FCFD46FF-D9A1-4A9A-B1F9-43787E654140}"/>
            </a:ext>
          </a:extLst>
        </xdr:cNvPr>
        <xdr:cNvSpPr txBox="1"/>
      </xdr:nvSpPr>
      <xdr:spPr>
        <a:xfrm>
          <a:off x="681038"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D6D401E0-E62A-4795-A165-DDF8C2AFAB0F}"/>
            </a:ext>
          </a:extLst>
        </xdr:cNvPr>
        <xdr:cNvCxnSpPr/>
      </xdr:nvCxnSpPr>
      <xdr:spPr>
        <a:xfrm>
          <a:off x="704850" y="14411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C14AB38-E521-4476-B8A5-B7599F4E4D19}"/>
            </a:ext>
          </a:extLst>
        </xdr:cNvPr>
        <xdr:cNvSpPr txBox="1"/>
      </xdr:nvSpPr>
      <xdr:spPr>
        <a:xfrm>
          <a:off x="280534" y="1426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18BE2089-D7A8-4012-BD0C-19E77AA026C9}"/>
            </a:ext>
          </a:extLst>
        </xdr:cNvPr>
        <xdr:cNvCxnSpPr/>
      </xdr:nvCxnSpPr>
      <xdr:spPr>
        <a:xfrm>
          <a:off x="704850" y="139731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DC5AC193-FEB8-40E7-909C-902C52B20602}"/>
            </a:ext>
          </a:extLst>
        </xdr:cNvPr>
        <xdr:cNvSpPr txBox="1"/>
      </xdr:nvSpPr>
      <xdr:spPr>
        <a:xfrm>
          <a:off x="280534" y="13840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5BA0528D-B908-4AD7-BA53-63DDE83A79E9}"/>
            </a:ext>
          </a:extLst>
        </xdr:cNvPr>
        <xdr:cNvCxnSpPr/>
      </xdr:nvCxnSpPr>
      <xdr:spPr>
        <a:xfrm>
          <a:off x="704850" y="135445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DF20A456-5312-464E-9E8D-BF57F29C78A6}"/>
            </a:ext>
          </a:extLst>
        </xdr:cNvPr>
        <xdr:cNvSpPr txBox="1"/>
      </xdr:nvSpPr>
      <xdr:spPr>
        <a:xfrm>
          <a:off x="344654" y="13411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B62ADC0B-D57F-472C-B55C-FDE27DAB230C}"/>
            </a:ext>
          </a:extLst>
        </xdr:cNvPr>
        <xdr:cNvCxnSpPr/>
      </xdr:nvCxnSpPr>
      <xdr:spPr>
        <a:xfrm>
          <a:off x="704850" y="131159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0A77E36C-8782-40E6-B171-BC0413929B89}"/>
            </a:ext>
          </a:extLst>
        </xdr:cNvPr>
        <xdr:cNvSpPr txBox="1"/>
      </xdr:nvSpPr>
      <xdr:spPr>
        <a:xfrm>
          <a:off x="344654" y="12973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2D89400E-91F6-4293-9870-FE5D2F8565CA}"/>
            </a:ext>
          </a:extLst>
        </xdr:cNvPr>
        <xdr:cNvCxnSpPr/>
      </xdr:nvCxnSpPr>
      <xdr:spPr>
        <a:xfrm>
          <a:off x="704850" y="126777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FEBE5D28-3A99-49DF-AB0C-84B5BA20C9AA}"/>
            </a:ext>
          </a:extLst>
        </xdr:cNvPr>
        <xdr:cNvSpPr txBox="1"/>
      </xdr:nvSpPr>
      <xdr:spPr>
        <a:xfrm>
          <a:off x="344654" y="1254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31EB42A5-53F5-44BE-8971-CEC7D9CFDE62}"/>
            </a:ext>
          </a:extLst>
        </xdr:cNvPr>
        <xdr:cNvCxnSpPr/>
      </xdr:nvCxnSpPr>
      <xdr:spPr>
        <a:xfrm>
          <a:off x="704850" y="12249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A6162499-A6FA-43F7-A5BC-5C9A6B817F3B}"/>
            </a:ext>
          </a:extLst>
        </xdr:cNvPr>
        <xdr:cNvSpPr txBox="1"/>
      </xdr:nvSpPr>
      <xdr:spPr>
        <a:xfrm>
          <a:off x="344654" y="12116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E0CEEB85-70E3-44F6-A0B9-92035D37B66E}"/>
            </a:ext>
          </a:extLst>
        </xdr:cNvPr>
        <xdr:cNvSpPr/>
      </xdr:nvSpPr>
      <xdr:spPr>
        <a:xfrm>
          <a:off x="704850" y="122491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1D4C0439-D97A-42ED-9FD3-BB1D195640D9}"/>
            </a:ext>
          </a:extLst>
        </xdr:cNvPr>
        <xdr:cNvCxnSpPr/>
      </xdr:nvCxnSpPr>
      <xdr:spPr>
        <a:xfrm flipV="1">
          <a:off x="4291965" y="12661773"/>
          <a:ext cx="0" cy="12066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5209C720-BE84-404C-B56A-1C579B327A87}"/>
            </a:ext>
          </a:extLst>
        </xdr:cNvPr>
        <xdr:cNvSpPr txBox="1"/>
      </xdr:nvSpPr>
      <xdr:spPr>
        <a:xfrm>
          <a:off x="4330700" y="1387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844B3DAE-DD5D-497C-A050-B9E623414ACE}"/>
            </a:ext>
          </a:extLst>
        </xdr:cNvPr>
        <xdr:cNvCxnSpPr/>
      </xdr:nvCxnSpPr>
      <xdr:spPr>
        <a:xfrm>
          <a:off x="4217988" y="1386840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55AAFAD8-D535-42D4-A9FB-B3A266B565E6}"/>
            </a:ext>
          </a:extLst>
        </xdr:cNvPr>
        <xdr:cNvSpPr txBox="1"/>
      </xdr:nvSpPr>
      <xdr:spPr>
        <a:xfrm>
          <a:off x="4330700" y="12456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552FAF70-073F-4510-BE77-C7B975C956D0}"/>
            </a:ext>
          </a:extLst>
        </xdr:cNvPr>
        <xdr:cNvCxnSpPr/>
      </xdr:nvCxnSpPr>
      <xdr:spPr>
        <a:xfrm>
          <a:off x="4217988" y="12661773"/>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7393284F-048C-4B9A-9233-DAEC240EA261}"/>
            </a:ext>
          </a:extLst>
        </xdr:cNvPr>
        <xdr:cNvSpPr txBox="1"/>
      </xdr:nvSpPr>
      <xdr:spPr>
        <a:xfrm>
          <a:off x="4330700" y="129329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DC412F62-B3FE-4151-BB47-A8D6771D9AE4}"/>
            </a:ext>
          </a:extLst>
        </xdr:cNvPr>
        <xdr:cNvSpPr/>
      </xdr:nvSpPr>
      <xdr:spPr>
        <a:xfrm>
          <a:off x="4241800" y="13071983"/>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53E24007-4156-4C74-8260-ECC61A008CAB}"/>
            </a:ext>
          </a:extLst>
        </xdr:cNvPr>
        <xdr:cNvSpPr/>
      </xdr:nvSpPr>
      <xdr:spPr>
        <a:xfrm>
          <a:off x="3475038" y="13037693"/>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A20BB6D6-17BA-4134-9E94-56964C7B2B6E}"/>
            </a:ext>
          </a:extLst>
        </xdr:cNvPr>
        <xdr:cNvSpPr/>
      </xdr:nvSpPr>
      <xdr:spPr>
        <a:xfrm>
          <a:off x="2643188" y="13003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09FFA573-9CC4-4519-A800-7AF6E7002107}"/>
            </a:ext>
          </a:extLst>
        </xdr:cNvPr>
        <xdr:cNvSpPr/>
      </xdr:nvSpPr>
      <xdr:spPr>
        <a:xfrm>
          <a:off x="1825625" y="12975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6B779C62-990A-4443-BB65-195752198A11}"/>
            </a:ext>
          </a:extLst>
        </xdr:cNvPr>
        <xdr:cNvSpPr/>
      </xdr:nvSpPr>
      <xdr:spPr>
        <a:xfrm>
          <a:off x="1008063" y="12948920"/>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1377BDA6-96C9-44D1-8D13-DA5932120F7E}"/>
            </a:ext>
          </a:extLst>
        </xdr:cNvPr>
        <xdr:cNvSpPr txBox="1"/>
      </xdr:nvSpPr>
      <xdr:spPr>
        <a:xfrm>
          <a:off x="411638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43CA7BB4-96A2-47F3-AEFD-A0CAF33C5740}"/>
            </a:ext>
          </a:extLst>
        </xdr:cNvPr>
        <xdr:cNvSpPr txBox="1"/>
      </xdr:nvSpPr>
      <xdr:spPr>
        <a:xfrm>
          <a:off x="3349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C9773AC7-CA27-44DE-9251-D62FF6A040C0}"/>
            </a:ext>
          </a:extLst>
        </xdr:cNvPr>
        <xdr:cNvSpPr txBox="1"/>
      </xdr:nvSpPr>
      <xdr:spPr>
        <a:xfrm>
          <a:off x="25177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D1FE7335-542D-470D-9FB0-155EC1E9C139}"/>
            </a:ext>
          </a:extLst>
        </xdr:cNvPr>
        <xdr:cNvSpPr txBox="1"/>
      </xdr:nvSpPr>
      <xdr:spPr>
        <a:xfrm>
          <a:off x="1700213"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E41F081F-2E2F-47D9-97E8-5266A20719F8}"/>
            </a:ext>
          </a:extLst>
        </xdr:cNvPr>
        <xdr:cNvSpPr txBox="1"/>
      </xdr:nvSpPr>
      <xdr:spPr>
        <a:xfrm>
          <a:off x="882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165608</xdr:rowOff>
    </xdr:from>
    <xdr:to>
      <xdr:col>24</xdr:col>
      <xdr:colOff>114300</xdr:colOff>
      <xdr:row>82</xdr:row>
      <xdr:rowOff>95758</xdr:rowOff>
    </xdr:to>
    <xdr:sp macro="" textlink="">
      <xdr:nvSpPr>
        <xdr:cNvPr id="297" name="楕円 296">
          <a:extLst>
            <a:ext uri="{FF2B5EF4-FFF2-40B4-BE49-F238E27FC236}">
              <a16:creationId xmlns:a16="http://schemas.microsoft.com/office/drawing/2014/main" id="{942261B7-9BB5-413A-9842-380AC80C731B}"/>
            </a:ext>
          </a:extLst>
        </xdr:cNvPr>
        <xdr:cNvSpPr/>
      </xdr:nvSpPr>
      <xdr:spPr>
        <a:xfrm>
          <a:off x="4241800" y="13286295"/>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144035</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19665D98-223E-45AD-9507-7F1E165C45C4}"/>
            </a:ext>
          </a:extLst>
        </xdr:cNvPr>
        <xdr:cNvSpPr txBox="1"/>
      </xdr:nvSpPr>
      <xdr:spPr>
        <a:xfrm>
          <a:off x="4330700" y="13269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30735</xdr:rowOff>
    </xdr:from>
    <xdr:to>
      <xdr:col>20</xdr:col>
      <xdr:colOff>38100</xdr:colOff>
      <xdr:row>82</xdr:row>
      <xdr:rowOff>132335</xdr:rowOff>
    </xdr:to>
    <xdr:sp macro="" textlink="">
      <xdr:nvSpPr>
        <xdr:cNvPr id="299" name="楕円 298">
          <a:extLst>
            <a:ext uri="{FF2B5EF4-FFF2-40B4-BE49-F238E27FC236}">
              <a16:creationId xmlns:a16="http://schemas.microsoft.com/office/drawing/2014/main" id="{1F7254A9-FA1B-4CA5-B96B-229C2553A316}"/>
            </a:ext>
          </a:extLst>
        </xdr:cNvPr>
        <xdr:cNvSpPr/>
      </xdr:nvSpPr>
      <xdr:spPr>
        <a:xfrm>
          <a:off x="3475038" y="1331811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44958</xdr:rowOff>
    </xdr:from>
    <xdr:to>
      <xdr:col>24</xdr:col>
      <xdr:colOff>63500</xdr:colOff>
      <xdr:row>82</xdr:row>
      <xdr:rowOff>81535</xdr:rowOff>
    </xdr:to>
    <xdr:cxnSp macro="">
      <xdr:nvCxnSpPr>
        <xdr:cNvPr id="300" name="直線コネクタ 299">
          <a:extLst>
            <a:ext uri="{FF2B5EF4-FFF2-40B4-BE49-F238E27FC236}">
              <a16:creationId xmlns:a16="http://schemas.microsoft.com/office/drawing/2014/main" id="{E6451CC3-56FC-4DA4-A601-B99CBBC563FC}"/>
            </a:ext>
          </a:extLst>
        </xdr:cNvPr>
        <xdr:cNvCxnSpPr/>
      </xdr:nvCxnSpPr>
      <xdr:spPr>
        <a:xfrm flipV="1">
          <a:off x="3525838" y="13332333"/>
          <a:ext cx="766762"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158750</xdr:rowOff>
    </xdr:from>
    <xdr:to>
      <xdr:col>15</xdr:col>
      <xdr:colOff>101600</xdr:colOff>
      <xdr:row>82</xdr:row>
      <xdr:rowOff>88900</xdr:rowOff>
    </xdr:to>
    <xdr:sp macro="" textlink="">
      <xdr:nvSpPr>
        <xdr:cNvPr id="301" name="楕円 300">
          <a:extLst>
            <a:ext uri="{FF2B5EF4-FFF2-40B4-BE49-F238E27FC236}">
              <a16:creationId xmlns:a16="http://schemas.microsoft.com/office/drawing/2014/main" id="{CC5C6933-2DE1-461D-B42D-360A03F85C6C}"/>
            </a:ext>
          </a:extLst>
        </xdr:cNvPr>
        <xdr:cNvSpPr/>
      </xdr:nvSpPr>
      <xdr:spPr>
        <a:xfrm>
          <a:off x="2643188" y="1328420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38100</xdr:rowOff>
    </xdr:from>
    <xdr:to>
      <xdr:col>19</xdr:col>
      <xdr:colOff>177800</xdr:colOff>
      <xdr:row>82</xdr:row>
      <xdr:rowOff>81535</xdr:rowOff>
    </xdr:to>
    <xdr:cxnSp macro="">
      <xdr:nvCxnSpPr>
        <xdr:cNvPr id="302" name="直線コネクタ 301">
          <a:extLst>
            <a:ext uri="{FF2B5EF4-FFF2-40B4-BE49-F238E27FC236}">
              <a16:creationId xmlns:a16="http://schemas.microsoft.com/office/drawing/2014/main" id="{AC721CD7-AEE7-47CE-AF7D-3CCF7929545D}"/>
            </a:ext>
          </a:extLst>
        </xdr:cNvPr>
        <xdr:cNvCxnSpPr/>
      </xdr:nvCxnSpPr>
      <xdr:spPr>
        <a:xfrm>
          <a:off x="2693988" y="13325475"/>
          <a:ext cx="83185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69596</xdr:rowOff>
    </xdr:from>
    <xdr:to>
      <xdr:col>10</xdr:col>
      <xdr:colOff>165100</xdr:colOff>
      <xdr:row>81</xdr:row>
      <xdr:rowOff>171196</xdr:rowOff>
    </xdr:to>
    <xdr:sp macro="" textlink="">
      <xdr:nvSpPr>
        <xdr:cNvPr id="303" name="楕円 302">
          <a:extLst>
            <a:ext uri="{FF2B5EF4-FFF2-40B4-BE49-F238E27FC236}">
              <a16:creationId xmlns:a16="http://schemas.microsoft.com/office/drawing/2014/main" id="{66DC2221-57F1-4C93-A8F7-666B0C0A711E}"/>
            </a:ext>
          </a:extLst>
        </xdr:cNvPr>
        <xdr:cNvSpPr/>
      </xdr:nvSpPr>
      <xdr:spPr>
        <a:xfrm>
          <a:off x="1825625" y="13195046"/>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120396</xdr:rowOff>
    </xdr:from>
    <xdr:to>
      <xdr:col>15</xdr:col>
      <xdr:colOff>50800</xdr:colOff>
      <xdr:row>82</xdr:row>
      <xdr:rowOff>38100</xdr:rowOff>
    </xdr:to>
    <xdr:cxnSp macro="">
      <xdr:nvCxnSpPr>
        <xdr:cNvPr id="304" name="直線コネクタ 303">
          <a:extLst>
            <a:ext uri="{FF2B5EF4-FFF2-40B4-BE49-F238E27FC236}">
              <a16:creationId xmlns:a16="http://schemas.microsoft.com/office/drawing/2014/main" id="{A3E9D234-AEF4-4C52-8E70-FCC9B82C7A81}"/>
            </a:ext>
          </a:extLst>
        </xdr:cNvPr>
        <xdr:cNvCxnSpPr/>
      </xdr:nvCxnSpPr>
      <xdr:spPr>
        <a:xfrm>
          <a:off x="1876425" y="13245846"/>
          <a:ext cx="817563" cy="7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23876</xdr:rowOff>
    </xdr:from>
    <xdr:to>
      <xdr:col>6</xdr:col>
      <xdr:colOff>38100</xdr:colOff>
      <xdr:row>81</xdr:row>
      <xdr:rowOff>125476</xdr:rowOff>
    </xdr:to>
    <xdr:sp macro="" textlink="">
      <xdr:nvSpPr>
        <xdr:cNvPr id="305" name="楕円 304">
          <a:extLst>
            <a:ext uri="{FF2B5EF4-FFF2-40B4-BE49-F238E27FC236}">
              <a16:creationId xmlns:a16="http://schemas.microsoft.com/office/drawing/2014/main" id="{ECBC36B6-B7EC-41BD-85AE-0B7CEF3A45C5}"/>
            </a:ext>
          </a:extLst>
        </xdr:cNvPr>
        <xdr:cNvSpPr/>
      </xdr:nvSpPr>
      <xdr:spPr>
        <a:xfrm>
          <a:off x="1008063" y="13149326"/>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74676</xdr:rowOff>
    </xdr:from>
    <xdr:to>
      <xdr:col>10</xdr:col>
      <xdr:colOff>114300</xdr:colOff>
      <xdr:row>81</xdr:row>
      <xdr:rowOff>120396</xdr:rowOff>
    </xdr:to>
    <xdr:cxnSp macro="">
      <xdr:nvCxnSpPr>
        <xdr:cNvPr id="306" name="直線コネクタ 305">
          <a:extLst>
            <a:ext uri="{FF2B5EF4-FFF2-40B4-BE49-F238E27FC236}">
              <a16:creationId xmlns:a16="http://schemas.microsoft.com/office/drawing/2014/main" id="{4D7A58E7-FF56-48F1-98ED-B3AADE7B9E51}"/>
            </a:ext>
          </a:extLst>
        </xdr:cNvPr>
        <xdr:cNvCxnSpPr/>
      </xdr:nvCxnSpPr>
      <xdr:spPr>
        <a:xfrm>
          <a:off x="1058863" y="13200126"/>
          <a:ext cx="817562"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0C7032A0-66AC-46EE-B976-BE245CD35082}"/>
            </a:ext>
          </a:extLst>
        </xdr:cNvPr>
        <xdr:cNvSpPr txBox="1"/>
      </xdr:nvSpPr>
      <xdr:spPr>
        <a:xfrm>
          <a:off x="3324869" y="12822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D5AF727E-001C-44E2-92EE-09C3E841B93A}"/>
            </a:ext>
          </a:extLst>
        </xdr:cNvPr>
        <xdr:cNvSpPr txBox="1"/>
      </xdr:nvSpPr>
      <xdr:spPr>
        <a:xfrm>
          <a:off x="2505719" y="12797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0E7BAFF6-3BE4-4889-9AF6-F6E3A948513D}"/>
            </a:ext>
          </a:extLst>
        </xdr:cNvPr>
        <xdr:cNvSpPr txBox="1"/>
      </xdr:nvSpPr>
      <xdr:spPr>
        <a:xfrm>
          <a:off x="1688157" y="12770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D9800A1F-3927-4B61-8E8E-3523A936054A}"/>
            </a:ext>
          </a:extLst>
        </xdr:cNvPr>
        <xdr:cNvSpPr txBox="1"/>
      </xdr:nvSpPr>
      <xdr:spPr>
        <a:xfrm>
          <a:off x="870594" y="1273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123462</xdr:rowOff>
    </xdr:from>
    <xdr:ext cx="405111" cy="259045"/>
    <xdr:sp macro="" textlink="">
      <xdr:nvSpPr>
        <xdr:cNvPr id="311" name="n_1mainValue【福祉施設】&#10;有形固定資産減価償却率">
          <a:extLst>
            <a:ext uri="{FF2B5EF4-FFF2-40B4-BE49-F238E27FC236}">
              <a16:creationId xmlns:a16="http://schemas.microsoft.com/office/drawing/2014/main" id="{EA671F88-91A6-4761-BE9D-42A10A97C35E}"/>
            </a:ext>
          </a:extLst>
        </xdr:cNvPr>
        <xdr:cNvSpPr txBox="1"/>
      </xdr:nvSpPr>
      <xdr:spPr>
        <a:xfrm>
          <a:off x="3324869" y="1341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80027</xdr:rowOff>
    </xdr:from>
    <xdr:ext cx="405111" cy="259045"/>
    <xdr:sp macro="" textlink="">
      <xdr:nvSpPr>
        <xdr:cNvPr id="312" name="n_2mainValue【福祉施設】&#10;有形固定資産減価償却率">
          <a:extLst>
            <a:ext uri="{FF2B5EF4-FFF2-40B4-BE49-F238E27FC236}">
              <a16:creationId xmlns:a16="http://schemas.microsoft.com/office/drawing/2014/main" id="{3055CE45-1E97-4090-BD66-0DC8EBA76496}"/>
            </a:ext>
          </a:extLst>
        </xdr:cNvPr>
        <xdr:cNvSpPr txBox="1"/>
      </xdr:nvSpPr>
      <xdr:spPr>
        <a:xfrm>
          <a:off x="2505719" y="13367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162323</xdr:rowOff>
    </xdr:from>
    <xdr:ext cx="405111" cy="259045"/>
    <xdr:sp macro="" textlink="">
      <xdr:nvSpPr>
        <xdr:cNvPr id="313" name="n_3mainValue【福祉施設】&#10;有形固定資産減価償却率">
          <a:extLst>
            <a:ext uri="{FF2B5EF4-FFF2-40B4-BE49-F238E27FC236}">
              <a16:creationId xmlns:a16="http://schemas.microsoft.com/office/drawing/2014/main" id="{18A05477-D259-4E66-8373-1839CB642568}"/>
            </a:ext>
          </a:extLst>
        </xdr:cNvPr>
        <xdr:cNvSpPr txBox="1"/>
      </xdr:nvSpPr>
      <xdr:spPr>
        <a:xfrm>
          <a:off x="1688157" y="13287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116603</xdr:rowOff>
    </xdr:from>
    <xdr:ext cx="405111" cy="259045"/>
    <xdr:sp macro="" textlink="">
      <xdr:nvSpPr>
        <xdr:cNvPr id="314" name="n_4mainValue【福祉施設】&#10;有形固定資産減価償却率">
          <a:extLst>
            <a:ext uri="{FF2B5EF4-FFF2-40B4-BE49-F238E27FC236}">
              <a16:creationId xmlns:a16="http://schemas.microsoft.com/office/drawing/2014/main" id="{06751D5E-0611-4CAD-9DA6-01FEF6DD9924}"/>
            </a:ext>
          </a:extLst>
        </xdr:cNvPr>
        <xdr:cNvSpPr txBox="1"/>
      </xdr:nvSpPr>
      <xdr:spPr>
        <a:xfrm>
          <a:off x="870594" y="13242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496A36D2-6FD0-4D39-9B1F-16659FEC85DC}"/>
            </a:ext>
          </a:extLst>
        </xdr:cNvPr>
        <xdr:cNvSpPr/>
      </xdr:nvSpPr>
      <xdr:spPr>
        <a:xfrm>
          <a:off x="6118225" y="11172825"/>
          <a:ext cx="4367213"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F6D85549-3CD8-46D2-B8D9-C8175EF892DF}"/>
            </a:ext>
          </a:extLst>
        </xdr:cNvPr>
        <xdr:cNvSpPr/>
      </xdr:nvSpPr>
      <xdr:spPr>
        <a:xfrm>
          <a:off x="6230938"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64596E6D-D55C-4955-A0E8-2DE9E3C1F5BF}"/>
            </a:ext>
          </a:extLst>
        </xdr:cNvPr>
        <xdr:cNvSpPr/>
      </xdr:nvSpPr>
      <xdr:spPr>
        <a:xfrm>
          <a:off x="6230938"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AF8309F5-9AC7-4159-99CA-77E69004E0B7}"/>
            </a:ext>
          </a:extLst>
        </xdr:cNvPr>
        <xdr:cNvSpPr/>
      </xdr:nvSpPr>
      <xdr:spPr>
        <a:xfrm>
          <a:off x="717550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E4D13F05-0911-4EEF-A6B2-AFF0026FB457}"/>
            </a:ext>
          </a:extLst>
        </xdr:cNvPr>
        <xdr:cNvSpPr/>
      </xdr:nvSpPr>
      <xdr:spPr>
        <a:xfrm>
          <a:off x="717550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90A1D20E-0D9B-4C58-8229-1DCDD1B06503}"/>
            </a:ext>
          </a:extLst>
        </xdr:cNvPr>
        <xdr:cNvSpPr/>
      </xdr:nvSpPr>
      <xdr:spPr>
        <a:xfrm>
          <a:off x="823277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F0913690-B2B5-4930-8246-F65A25028889}"/>
            </a:ext>
          </a:extLst>
        </xdr:cNvPr>
        <xdr:cNvSpPr/>
      </xdr:nvSpPr>
      <xdr:spPr>
        <a:xfrm>
          <a:off x="823277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1CA4B078-44FA-4E6C-BC8F-4B1E18EFC7B3}"/>
            </a:ext>
          </a:extLst>
        </xdr:cNvPr>
        <xdr:cNvSpPr/>
      </xdr:nvSpPr>
      <xdr:spPr>
        <a:xfrm>
          <a:off x="6118225" y="12249150"/>
          <a:ext cx="43672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0BF4AC11-038E-4FA1-A383-9184CA6DBEFD}"/>
            </a:ext>
          </a:extLst>
        </xdr:cNvPr>
        <xdr:cNvSpPr txBox="1"/>
      </xdr:nvSpPr>
      <xdr:spPr>
        <a:xfrm>
          <a:off x="60801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D662F012-FF9F-424E-825C-81670650782A}"/>
            </a:ext>
          </a:extLst>
        </xdr:cNvPr>
        <xdr:cNvCxnSpPr/>
      </xdr:nvCxnSpPr>
      <xdr:spPr>
        <a:xfrm>
          <a:off x="6118225" y="144113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DCB2E0AC-0822-4A73-BB5A-D4FCE91CCE04}"/>
            </a:ext>
          </a:extLst>
        </xdr:cNvPr>
        <xdr:cNvCxnSpPr/>
      </xdr:nvCxnSpPr>
      <xdr:spPr>
        <a:xfrm>
          <a:off x="6118225" y="14099041"/>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2C91915B-90C2-451A-A023-018410BF88A8}"/>
            </a:ext>
          </a:extLst>
        </xdr:cNvPr>
        <xdr:cNvSpPr txBox="1"/>
      </xdr:nvSpPr>
      <xdr:spPr>
        <a:xfrm>
          <a:off x="5679621" y="139615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59082063-9244-4928-A050-60DCC4BCBCE8}"/>
            </a:ext>
          </a:extLst>
        </xdr:cNvPr>
        <xdr:cNvCxnSpPr/>
      </xdr:nvCxnSpPr>
      <xdr:spPr>
        <a:xfrm>
          <a:off x="6118225" y="13786757"/>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7CADD0DB-9782-4020-9BC9-95033EB1E095}"/>
            </a:ext>
          </a:extLst>
        </xdr:cNvPr>
        <xdr:cNvSpPr txBox="1"/>
      </xdr:nvSpPr>
      <xdr:spPr>
        <a:xfrm>
          <a:off x="5679621" y="136540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4616C57C-AAFB-4E97-90B5-23279CD75285}"/>
            </a:ext>
          </a:extLst>
        </xdr:cNvPr>
        <xdr:cNvCxnSpPr/>
      </xdr:nvCxnSpPr>
      <xdr:spPr>
        <a:xfrm>
          <a:off x="6118225" y="13479236"/>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E6EC5753-70C1-47E7-85BE-D2D2E0259185}"/>
            </a:ext>
          </a:extLst>
        </xdr:cNvPr>
        <xdr:cNvSpPr txBox="1"/>
      </xdr:nvSpPr>
      <xdr:spPr>
        <a:xfrm>
          <a:off x="56796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99B3CFD8-7EEF-41AE-91AF-12B0CBD9B1E4}"/>
            </a:ext>
          </a:extLst>
        </xdr:cNvPr>
        <xdr:cNvCxnSpPr/>
      </xdr:nvCxnSpPr>
      <xdr:spPr>
        <a:xfrm>
          <a:off x="6118225" y="13171714"/>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2C297565-BE1A-4D36-B1B6-2519D6AFD5BE}"/>
            </a:ext>
          </a:extLst>
        </xdr:cNvPr>
        <xdr:cNvSpPr txBox="1"/>
      </xdr:nvSpPr>
      <xdr:spPr>
        <a:xfrm>
          <a:off x="56796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352C88A5-84E6-40ED-835A-809C63D3F92B}"/>
            </a:ext>
          </a:extLst>
        </xdr:cNvPr>
        <xdr:cNvCxnSpPr/>
      </xdr:nvCxnSpPr>
      <xdr:spPr>
        <a:xfrm>
          <a:off x="6118225" y="12864193"/>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CEC2131A-D706-4FFC-83BA-679EBFA5B8B1}"/>
            </a:ext>
          </a:extLst>
        </xdr:cNvPr>
        <xdr:cNvSpPr txBox="1"/>
      </xdr:nvSpPr>
      <xdr:spPr>
        <a:xfrm>
          <a:off x="5679621" y="12731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47C3B36C-D078-4A6B-BFE2-DD8A1DA179B9}"/>
            </a:ext>
          </a:extLst>
        </xdr:cNvPr>
        <xdr:cNvCxnSpPr/>
      </xdr:nvCxnSpPr>
      <xdr:spPr>
        <a:xfrm>
          <a:off x="6118225" y="12556671"/>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CBB00CA2-F343-45E7-9A18-CF6A7ED60BFD}"/>
            </a:ext>
          </a:extLst>
        </xdr:cNvPr>
        <xdr:cNvSpPr txBox="1"/>
      </xdr:nvSpPr>
      <xdr:spPr>
        <a:xfrm>
          <a:off x="5679621" y="1242397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7B2EEBB2-D5C4-401D-9DEB-867F0D745508}"/>
            </a:ext>
          </a:extLst>
        </xdr:cNvPr>
        <xdr:cNvCxnSpPr/>
      </xdr:nvCxnSpPr>
      <xdr:spPr>
        <a:xfrm>
          <a:off x="6118225" y="122491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5CEE57ED-F084-4100-942A-CC3579E10196}"/>
            </a:ext>
          </a:extLst>
        </xdr:cNvPr>
        <xdr:cNvSpPr txBox="1"/>
      </xdr:nvSpPr>
      <xdr:spPr>
        <a:xfrm>
          <a:off x="5679621" y="12116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D3470265-1D12-4A25-9276-27F23CF8003D}"/>
            </a:ext>
          </a:extLst>
        </xdr:cNvPr>
        <xdr:cNvSpPr/>
      </xdr:nvSpPr>
      <xdr:spPr>
        <a:xfrm>
          <a:off x="6118225" y="12249150"/>
          <a:ext cx="43672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42FAA87B-4764-450F-9BBA-CFC248FB3462}"/>
            </a:ext>
          </a:extLst>
        </xdr:cNvPr>
        <xdr:cNvCxnSpPr/>
      </xdr:nvCxnSpPr>
      <xdr:spPr>
        <a:xfrm flipV="1">
          <a:off x="9691053" y="12589329"/>
          <a:ext cx="0" cy="1427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AD3D2829-75D8-4E8D-B372-00FB0963D682}"/>
            </a:ext>
          </a:extLst>
        </xdr:cNvPr>
        <xdr:cNvSpPr txBox="1"/>
      </xdr:nvSpPr>
      <xdr:spPr>
        <a:xfrm>
          <a:off x="9729788" y="14020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C99E59E8-A98B-4629-B0E7-A1260BF49A49}"/>
            </a:ext>
          </a:extLst>
        </xdr:cNvPr>
        <xdr:cNvCxnSpPr/>
      </xdr:nvCxnSpPr>
      <xdr:spPr>
        <a:xfrm>
          <a:off x="9617075" y="14016718"/>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791CE3D8-A8F7-4DB6-91C8-7091FEA694B5}"/>
            </a:ext>
          </a:extLst>
        </xdr:cNvPr>
        <xdr:cNvSpPr txBox="1"/>
      </xdr:nvSpPr>
      <xdr:spPr>
        <a:xfrm>
          <a:off x="9729788" y="12374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2BA766DF-055C-4B64-B43F-49049FA3E2D8}"/>
            </a:ext>
          </a:extLst>
        </xdr:cNvPr>
        <xdr:cNvCxnSpPr/>
      </xdr:nvCxnSpPr>
      <xdr:spPr>
        <a:xfrm>
          <a:off x="9617075" y="12589329"/>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71D93F50-4C4A-45D2-894E-83498760787B}"/>
            </a:ext>
          </a:extLst>
        </xdr:cNvPr>
        <xdr:cNvSpPr txBox="1"/>
      </xdr:nvSpPr>
      <xdr:spPr>
        <a:xfrm>
          <a:off x="9729788" y="133764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9786269F-D3C8-4B3E-B41C-D9885D9B548F}"/>
            </a:ext>
          </a:extLst>
        </xdr:cNvPr>
        <xdr:cNvSpPr/>
      </xdr:nvSpPr>
      <xdr:spPr>
        <a:xfrm>
          <a:off x="9655175" y="13515521"/>
          <a:ext cx="87313"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9508DBAA-0157-42E8-A765-F25DD60CFC0B}"/>
            </a:ext>
          </a:extLst>
        </xdr:cNvPr>
        <xdr:cNvSpPr/>
      </xdr:nvSpPr>
      <xdr:spPr>
        <a:xfrm>
          <a:off x="8874125" y="13515521"/>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390FF1ED-AD65-4DFD-83A9-DEF4D8DEE987}"/>
            </a:ext>
          </a:extLst>
        </xdr:cNvPr>
        <xdr:cNvSpPr/>
      </xdr:nvSpPr>
      <xdr:spPr>
        <a:xfrm>
          <a:off x="8056563" y="13515521"/>
          <a:ext cx="87312"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0236E14F-4FB9-4410-923F-53EE4A257D98}"/>
            </a:ext>
          </a:extLst>
        </xdr:cNvPr>
        <xdr:cNvSpPr/>
      </xdr:nvSpPr>
      <xdr:spPr>
        <a:xfrm>
          <a:off x="7224713" y="13515521"/>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AE0FF739-B7D0-412A-BC92-24A665059710}"/>
            </a:ext>
          </a:extLst>
        </xdr:cNvPr>
        <xdr:cNvSpPr/>
      </xdr:nvSpPr>
      <xdr:spPr>
        <a:xfrm>
          <a:off x="6407150" y="13526407"/>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832BD90B-D657-42E9-AEB4-7E606F584094}"/>
            </a:ext>
          </a:extLst>
        </xdr:cNvPr>
        <xdr:cNvSpPr txBox="1"/>
      </xdr:nvSpPr>
      <xdr:spPr>
        <a:xfrm>
          <a:off x="95154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8A583E0B-5B06-4A74-92D2-C7BD9385E2CF}"/>
            </a:ext>
          </a:extLst>
        </xdr:cNvPr>
        <xdr:cNvSpPr txBox="1"/>
      </xdr:nvSpPr>
      <xdr:spPr>
        <a:xfrm>
          <a:off x="8748713"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C3CDBDD-42F4-4843-B401-ABE141F06BD5}"/>
            </a:ext>
          </a:extLst>
        </xdr:cNvPr>
        <xdr:cNvSpPr txBox="1"/>
      </xdr:nvSpPr>
      <xdr:spPr>
        <a:xfrm>
          <a:off x="79311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194E130-1C04-45E2-99E8-68D80FE1471D}"/>
            </a:ext>
          </a:extLst>
        </xdr:cNvPr>
        <xdr:cNvSpPr txBox="1"/>
      </xdr:nvSpPr>
      <xdr:spPr>
        <a:xfrm>
          <a:off x="7099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3CED64B-4656-4072-8AF6-EBBFA3A284D2}"/>
            </a:ext>
          </a:extLst>
        </xdr:cNvPr>
        <xdr:cNvSpPr txBox="1"/>
      </xdr:nvSpPr>
      <xdr:spPr>
        <a:xfrm>
          <a:off x="628173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147864</xdr:rowOff>
    </xdr:from>
    <xdr:to>
      <xdr:col>55</xdr:col>
      <xdr:colOff>50800</xdr:colOff>
      <xdr:row>86</xdr:row>
      <xdr:rowOff>78014</xdr:rowOff>
    </xdr:to>
    <xdr:sp macro="" textlink="">
      <xdr:nvSpPr>
        <xdr:cNvPr id="356" name="楕円 355">
          <a:extLst>
            <a:ext uri="{FF2B5EF4-FFF2-40B4-BE49-F238E27FC236}">
              <a16:creationId xmlns:a16="http://schemas.microsoft.com/office/drawing/2014/main" id="{67288AA3-607B-4F57-9547-ADE8F589F580}"/>
            </a:ext>
          </a:extLst>
        </xdr:cNvPr>
        <xdr:cNvSpPr/>
      </xdr:nvSpPr>
      <xdr:spPr>
        <a:xfrm>
          <a:off x="9655175" y="13921014"/>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62791</xdr:rowOff>
    </xdr:from>
    <xdr:ext cx="469744" cy="259045"/>
    <xdr:sp macro="" textlink="">
      <xdr:nvSpPr>
        <xdr:cNvPr id="357" name="【福祉施設】&#10;一人当たり面積該当値テキスト">
          <a:extLst>
            <a:ext uri="{FF2B5EF4-FFF2-40B4-BE49-F238E27FC236}">
              <a16:creationId xmlns:a16="http://schemas.microsoft.com/office/drawing/2014/main" id="{9221E747-A40B-47A2-98C4-CCD580F1D11E}"/>
            </a:ext>
          </a:extLst>
        </xdr:cNvPr>
        <xdr:cNvSpPr txBox="1"/>
      </xdr:nvSpPr>
      <xdr:spPr>
        <a:xfrm>
          <a:off x="9729788" y="13835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147864</xdr:rowOff>
    </xdr:from>
    <xdr:to>
      <xdr:col>50</xdr:col>
      <xdr:colOff>165100</xdr:colOff>
      <xdr:row>86</xdr:row>
      <xdr:rowOff>78014</xdr:rowOff>
    </xdr:to>
    <xdr:sp macro="" textlink="">
      <xdr:nvSpPr>
        <xdr:cNvPr id="358" name="楕円 357">
          <a:extLst>
            <a:ext uri="{FF2B5EF4-FFF2-40B4-BE49-F238E27FC236}">
              <a16:creationId xmlns:a16="http://schemas.microsoft.com/office/drawing/2014/main" id="{A27B27C9-DB02-4068-9DB4-981408CA83E7}"/>
            </a:ext>
          </a:extLst>
        </xdr:cNvPr>
        <xdr:cNvSpPr/>
      </xdr:nvSpPr>
      <xdr:spPr>
        <a:xfrm>
          <a:off x="8874125" y="13921014"/>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27214</xdr:rowOff>
    </xdr:from>
    <xdr:to>
      <xdr:col>55</xdr:col>
      <xdr:colOff>0</xdr:colOff>
      <xdr:row>86</xdr:row>
      <xdr:rowOff>27214</xdr:rowOff>
    </xdr:to>
    <xdr:cxnSp macro="">
      <xdr:nvCxnSpPr>
        <xdr:cNvPr id="359" name="直線コネクタ 358">
          <a:extLst>
            <a:ext uri="{FF2B5EF4-FFF2-40B4-BE49-F238E27FC236}">
              <a16:creationId xmlns:a16="http://schemas.microsoft.com/office/drawing/2014/main" id="{2C507159-5BBE-42D7-97C5-3A51A0A36CF3}"/>
            </a:ext>
          </a:extLst>
        </xdr:cNvPr>
        <xdr:cNvCxnSpPr/>
      </xdr:nvCxnSpPr>
      <xdr:spPr>
        <a:xfrm>
          <a:off x="8924925" y="13962289"/>
          <a:ext cx="7667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147864</xdr:rowOff>
    </xdr:from>
    <xdr:to>
      <xdr:col>46</xdr:col>
      <xdr:colOff>38100</xdr:colOff>
      <xdr:row>86</xdr:row>
      <xdr:rowOff>78014</xdr:rowOff>
    </xdr:to>
    <xdr:sp macro="" textlink="">
      <xdr:nvSpPr>
        <xdr:cNvPr id="360" name="楕円 359">
          <a:extLst>
            <a:ext uri="{FF2B5EF4-FFF2-40B4-BE49-F238E27FC236}">
              <a16:creationId xmlns:a16="http://schemas.microsoft.com/office/drawing/2014/main" id="{252900A7-937F-4C8D-86CD-DEF8371230AE}"/>
            </a:ext>
          </a:extLst>
        </xdr:cNvPr>
        <xdr:cNvSpPr/>
      </xdr:nvSpPr>
      <xdr:spPr>
        <a:xfrm>
          <a:off x="8056563" y="13921014"/>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27214</xdr:rowOff>
    </xdr:from>
    <xdr:to>
      <xdr:col>50</xdr:col>
      <xdr:colOff>114300</xdr:colOff>
      <xdr:row>86</xdr:row>
      <xdr:rowOff>27214</xdr:rowOff>
    </xdr:to>
    <xdr:cxnSp macro="">
      <xdr:nvCxnSpPr>
        <xdr:cNvPr id="361" name="直線コネクタ 360">
          <a:extLst>
            <a:ext uri="{FF2B5EF4-FFF2-40B4-BE49-F238E27FC236}">
              <a16:creationId xmlns:a16="http://schemas.microsoft.com/office/drawing/2014/main" id="{1AA92559-E2BB-444A-9F55-6DB5D4035695}"/>
            </a:ext>
          </a:extLst>
        </xdr:cNvPr>
        <xdr:cNvCxnSpPr/>
      </xdr:nvCxnSpPr>
      <xdr:spPr>
        <a:xfrm>
          <a:off x="8107363" y="13962289"/>
          <a:ext cx="8175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158750</xdr:rowOff>
    </xdr:from>
    <xdr:to>
      <xdr:col>41</xdr:col>
      <xdr:colOff>101600</xdr:colOff>
      <xdr:row>86</xdr:row>
      <xdr:rowOff>88900</xdr:rowOff>
    </xdr:to>
    <xdr:sp macro="" textlink="">
      <xdr:nvSpPr>
        <xdr:cNvPr id="362" name="楕円 361">
          <a:extLst>
            <a:ext uri="{FF2B5EF4-FFF2-40B4-BE49-F238E27FC236}">
              <a16:creationId xmlns:a16="http://schemas.microsoft.com/office/drawing/2014/main" id="{A347F527-5F9E-44A4-A743-AEF8B8CDC44B}"/>
            </a:ext>
          </a:extLst>
        </xdr:cNvPr>
        <xdr:cNvSpPr/>
      </xdr:nvSpPr>
      <xdr:spPr>
        <a:xfrm>
          <a:off x="7224713" y="1393190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27214</xdr:rowOff>
    </xdr:from>
    <xdr:to>
      <xdr:col>45</xdr:col>
      <xdr:colOff>177800</xdr:colOff>
      <xdr:row>86</xdr:row>
      <xdr:rowOff>38100</xdr:rowOff>
    </xdr:to>
    <xdr:cxnSp macro="">
      <xdr:nvCxnSpPr>
        <xdr:cNvPr id="363" name="直線コネクタ 362">
          <a:extLst>
            <a:ext uri="{FF2B5EF4-FFF2-40B4-BE49-F238E27FC236}">
              <a16:creationId xmlns:a16="http://schemas.microsoft.com/office/drawing/2014/main" id="{49A1F7BB-D83A-4676-B2C4-1CE4B1B7CABD}"/>
            </a:ext>
          </a:extLst>
        </xdr:cNvPr>
        <xdr:cNvCxnSpPr/>
      </xdr:nvCxnSpPr>
      <xdr:spPr>
        <a:xfrm flipV="1">
          <a:off x="7275513" y="13962289"/>
          <a:ext cx="83185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158750</xdr:rowOff>
    </xdr:from>
    <xdr:to>
      <xdr:col>36</xdr:col>
      <xdr:colOff>165100</xdr:colOff>
      <xdr:row>86</xdr:row>
      <xdr:rowOff>88900</xdr:rowOff>
    </xdr:to>
    <xdr:sp macro="" textlink="">
      <xdr:nvSpPr>
        <xdr:cNvPr id="364" name="楕円 363">
          <a:extLst>
            <a:ext uri="{FF2B5EF4-FFF2-40B4-BE49-F238E27FC236}">
              <a16:creationId xmlns:a16="http://schemas.microsoft.com/office/drawing/2014/main" id="{49DCAEA1-FA87-444C-81B3-3735E84834FD}"/>
            </a:ext>
          </a:extLst>
        </xdr:cNvPr>
        <xdr:cNvSpPr/>
      </xdr:nvSpPr>
      <xdr:spPr>
        <a:xfrm>
          <a:off x="6407150" y="1393190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38100</xdr:rowOff>
    </xdr:from>
    <xdr:to>
      <xdr:col>41</xdr:col>
      <xdr:colOff>50800</xdr:colOff>
      <xdr:row>86</xdr:row>
      <xdr:rowOff>38100</xdr:rowOff>
    </xdr:to>
    <xdr:cxnSp macro="">
      <xdr:nvCxnSpPr>
        <xdr:cNvPr id="365" name="直線コネクタ 364">
          <a:extLst>
            <a:ext uri="{FF2B5EF4-FFF2-40B4-BE49-F238E27FC236}">
              <a16:creationId xmlns:a16="http://schemas.microsoft.com/office/drawing/2014/main" id="{77E79F4B-391F-41B1-B7D6-BCCC3424DDC2}"/>
            </a:ext>
          </a:extLst>
        </xdr:cNvPr>
        <xdr:cNvCxnSpPr/>
      </xdr:nvCxnSpPr>
      <xdr:spPr>
        <a:xfrm>
          <a:off x="6457950" y="13973175"/>
          <a:ext cx="8175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9ED6CB74-76DE-484F-9F8B-BF9C168B809A}"/>
            </a:ext>
          </a:extLst>
        </xdr:cNvPr>
        <xdr:cNvSpPr txBox="1"/>
      </xdr:nvSpPr>
      <xdr:spPr>
        <a:xfrm>
          <a:off x="8691640" y="13300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ADE5DE34-83EA-47A5-9016-F214CE2AEA8D}"/>
            </a:ext>
          </a:extLst>
        </xdr:cNvPr>
        <xdr:cNvSpPr txBox="1"/>
      </xdr:nvSpPr>
      <xdr:spPr>
        <a:xfrm>
          <a:off x="7886777" y="13300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B480A404-DEC5-489B-83BD-A9A6F2336536}"/>
            </a:ext>
          </a:extLst>
        </xdr:cNvPr>
        <xdr:cNvSpPr txBox="1"/>
      </xdr:nvSpPr>
      <xdr:spPr>
        <a:xfrm>
          <a:off x="7054927" y="13300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9F48A63C-F199-45AE-8019-4603CA8EFB96}"/>
            </a:ext>
          </a:extLst>
        </xdr:cNvPr>
        <xdr:cNvSpPr txBox="1"/>
      </xdr:nvSpPr>
      <xdr:spPr>
        <a:xfrm>
          <a:off x="6237365" y="13311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69141</xdr:rowOff>
    </xdr:from>
    <xdr:ext cx="469744" cy="259045"/>
    <xdr:sp macro="" textlink="">
      <xdr:nvSpPr>
        <xdr:cNvPr id="370" name="n_1mainValue【福祉施設】&#10;一人当たり面積">
          <a:extLst>
            <a:ext uri="{FF2B5EF4-FFF2-40B4-BE49-F238E27FC236}">
              <a16:creationId xmlns:a16="http://schemas.microsoft.com/office/drawing/2014/main" id="{9D70A8A8-A8F1-464B-8352-A58DF0F63883}"/>
            </a:ext>
          </a:extLst>
        </xdr:cNvPr>
        <xdr:cNvSpPr txBox="1"/>
      </xdr:nvSpPr>
      <xdr:spPr>
        <a:xfrm>
          <a:off x="8691640" y="1400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69141</xdr:rowOff>
    </xdr:from>
    <xdr:ext cx="469744" cy="259045"/>
    <xdr:sp macro="" textlink="">
      <xdr:nvSpPr>
        <xdr:cNvPr id="371" name="n_2mainValue【福祉施設】&#10;一人当たり面積">
          <a:extLst>
            <a:ext uri="{FF2B5EF4-FFF2-40B4-BE49-F238E27FC236}">
              <a16:creationId xmlns:a16="http://schemas.microsoft.com/office/drawing/2014/main" id="{0D1704FB-FCDF-4A33-B0B4-7F410A1AA451}"/>
            </a:ext>
          </a:extLst>
        </xdr:cNvPr>
        <xdr:cNvSpPr txBox="1"/>
      </xdr:nvSpPr>
      <xdr:spPr>
        <a:xfrm>
          <a:off x="7886777" y="1400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80027</xdr:rowOff>
    </xdr:from>
    <xdr:ext cx="469744" cy="259045"/>
    <xdr:sp macro="" textlink="">
      <xdr:nvSpPr>
        <xdr:cNvPr id="372" name="n_3mainValue【福祉施設】&#10;一人当たり面積">
          <a:extLst>
            <a:ext uri="{FF2B5EF4-FFF2-40B4-BE49-F238E27FC236}">
              <a16:creationId xmlns:a16="http://schemas.microsoft.com/office/drawing/2014/main" id="{444D1F9B-741A-48FE-BFAF-AF97AE125271}"/>
            </a:ext>
          </a:extLst>
        </xdr:cNvPr>
        <xdr:cNvSpPr txBox="1"/>
      </xdr:nvSpPr>
      <xdr:spPr>
        <a:xfrm>
          <a:off x="7054927" y="14015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80027</xdr:rowOff>
    </xdr:from>
    <xdr:ext cx="469744" cy="259045"/>
    <xdr:sp macro="" textlink="">
      <xdr:nvSpPr>
        <xdr:cNvPr id="373" name="n_4mainValue【福祉施設】&#10;一人当たり面積">
          <a:extLst>
            <a:ext uri="{FF2B5EF4-FFF2-40B4-BE49-F238E27FC236}">
              <a16:creationId xmlns:a16="http://schemas.microsoft.com/office/drawing/2014/main" id="{B7C2E26C-D2DB-4A11-8B80-C11B69BDE49D}"/>
            </a:ext>
          </a:extLst>
        </xdr:cNvPr>
        <xdr:cNvSpPr txBox="1"/>
      </xdr:nvSpPr>
      <xdr:spPr>
        <a:xfrm>
          <a:off x="6237365" y="14015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F8DA6692-3670-418A-8499-3CC8B85FB7FE}"/>
            </a:ext>
          </a:extLst>
        </xdr:cNvPr>
        <xdr:cNvSpPr/>
      </xdr:nvSpPr>
      <xdr:spPr>
        <a:xfrm>
          <a:off x="704850" y="14763750"/>
          <a:ext cx="43815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C649922A-8CDB-4AD6-A2B0-3FCC16FC041F}"/>
            </a:ext>
          </a:extLst>
        </xdr:cNvPr>
        <xdr:cNvSpPr/>
      </xdr:nvSpPr>
      <xdr:spPr>
        <a:xfrm>
          <a:off x="83185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7F639C3C-D4F0-4119-8B27-A08FE9FCB4EF}"/>
            </a:ext>
          </a:extLst>
        </xdr:cNvPr>
        <xdr:cNvSpPr/>
      </xdr:nvSpPr>
      <xdr:spPr>
        <a:xfrm>
          <a:off x="83185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6915C705-8551-4BA3-A09A-BF98E19FB9E5}"/>
            </a:ext>
          </a:extLst>
        </xdr:cNvPr>
        <xdr:cNvSpPr/>
      </xdr:nvSpPr>
      <xdr:spPr>
        <a:xfrm>
          <a:off x="176212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BEACB7AF-D217-47E9-88C6-424A81935BF4}"/>
            </a:ext>
          </a:extLst>
        </xdr:cNvPr>
        <xdr:cNvSpPr/>
      </xdr:nvSpPr>
      <xdr:spPr>
        <a:xfrm>
          <a:off x="176212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1850D1EF-3D76-4CDB-B02D-F4D1DB4898D0}"/>
            </a:ext>
          </a:extLst>
        </xdr:cNvPr>
        <xdr:cNvSpPr/>
      </xdr:nvSpPr>
      <xdr:spPr>
        <a:xfrm>
          <a:off x="281940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29207197-BF6A-4B2D-85B3-065AC8D8511A}"/>
            </a:ext>
          </a:extLst>
        </xdr:cNvPr>
        <xdr:cNvSpPr/>
      </xdr:nvSpPr>
      <xdr:spPr>
        <a:xfrm>
          <a:off x="281940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9ACFB329-D466-4FA3-BE0E-6EE5B3107C81}"/>
            </a:ext>
          </a:extLst>
        </xdr:cNvPr>
        <xdr:cNvSpPr/>
      </xdr:nvSpPr>
      <xdr:spPr>
        <a:xfrm>
          <a:off x="704850" y="15906750"/>
          <a:ext cx="43815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6FC50FD0-7648-457D-B785-07042F4C2870}"/>
            </a:ext>
          </a:extLst>
        </xdr:cNvPr>
        <xdr:cNvSpPr txBox="1"/>
      </xdr:nvSpPr>
      <xdr:spPr>
        <a:xfrm>
          <a:off x="681038"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0CBF46E0-E0E4-44E6-AE3F-07E6CAA61ACF}"/>
            </a:ext>
          </a:extLst>
        </xdr:cNvPr>
        <xdr:cNvCxnSpPr/>
      </xdr:nvCxnSpPr>
      <xdr:spPr>
        <a:xfrm>
          <a:off x="704850" y="18192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72F952C5-D3C2-4847-8AC0-2CA168E31A1B}"/>
            </a:ext>
          </a:extLst>
        </xdr:cNvPr>
        <xdr:cNvSpPr txBox="1"/>
      </xdr:nvSpPr>
      <xdr:spPr>
        <a:xfrm>
          <a:off x="280534"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9F106E58-7B8F-4005-9E80-36E27883ED8C}"/>
            </a:ext>
          </a:extLst>
        </xdr:cNvPr>
        <xdr:cNvCxnSpPr/>
      </xdr:nvCxnSpPr>
      <xdr:spPr>
        <a:xfrm>
          <a:off x="704850" y="17811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77F2801D-833F-4719-BD7B-55AD27639F37}"/>
            </a:ext>
          </a:extLst>
        </xdr:cNvPr>
        <xdr:cNvSpPr txBox="1"/>
      </xdr:nvSpPr>
      <xdr:spPr>
        <a:xfrm>
          <a:off x="280534" y="176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1F7FBCA6-A252-48C2-B387-CB424263E3F5}"/>
            </a:ext>
          </a:extLst>
        </xdr:cNvPr>
        <xdr:cNvCxnSpPr/>
      </xdr:nvCxnSpPr>
      <xdr:spPr>
        <a:xfrm>
          <a:off x="704850" y="17430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8B0F4274-F45F-49AD-84C5-90A1D6434888}"/>
            </a:ext>
          </a:extLst>
        </xdr:cNvPr>
        <xdr:cNvSpPr txBox="1"/>
      </xdr:nvSpPr>
      <xdr:spPr>
        <a:xfrm>
          <a:off x="344654" y="17288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1F6068D2-7225-42CF-AB98-C3FDB117C60D}"/>
            </a:ext>
          </a:extLst>
        </xdr:cNvPr>
        <xdr:cNvCxnSpPr/>
      </xdr:nvCxnSpPr>
      <xdr:spPr>
        <a:xfrm>
          <a:off x="704850" y="17049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20043725-524A-40C7-AA7D-BE8625C352CD}"/>
            </a:ext>
          </a:extLst>
        </xdr:cNvPr>
        <xdr:cNvSpPr txBox="1"/>
      </xdr:nvSpPr>
      <xdr:spPr>
        <a:xfrm>
          <a:off x="344654" y="1690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EBF18EFF-1F73-4AB3-87B3-5346FC6B3230}"/>
            </a:ext>
          </a:extLst>
        </xdr:cNvPr>
        <xdr:cNvCxnSpPr/>
      </xdr:nvCxnSpPr>
      <xdr:spPr>
        <a:xfrm>
          <a:off x="704850" y="16668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690888EB-EF3E-4324-A64F-42F93DAB792A}"/>
            </a:ext>
          </a:extLst>
        </xdr:cNvPr>
        <xdr:cNvSpPr txBox="1"/>
      </xdr:nvSpPr>
      <xdr:spPr>
        <a:xfrm>
          <a:off x="344654" y="1652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E8DD3296-1C6A-4695-8AF4-75EC83A4BD8E}"/>
            </a:ext>
          </a:extLst>
        </xdr:cNvPr>
        <xdr:cNvCxnSpPr/>
      </xdr:nvCxnSpPr>
      <xdr:spPr>
        <a:xfrm>
          <a:off x="704850" y="16287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DAD6C51D-4588-46C6-B7BB-AA2A54FFD9B5}"/>
            </a:ext>
          </a:extLst>
        </xdr:cNvPr>
        <xdr:cNvSpPr txBox="1"/>
      </xdr:nvSpPr>
      <xdr:spPr>
        <a:xfrm>
          <a:off x="344654" y="16145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78907A7B-E295-4B91-B884-AB368B887840}"/>
            </a:ext>
          </a:extLst>
        </xdr:cNvPr>
        <xdr:cNvCxnSpPr/>
      </xdr:nvCxnSpPr>
      <xdr:spPr>
        <a:xfrm>
          <a:off x="704850" y="15906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EC7F972B-43E7-438E-99EB-9BA88AC20283}"/>
            </a:ext>
          </a:extLst>
        </xdr:cNvPr>
        <xdr:cNvSpPr txBox="1"/>
      </xdr:nvSpPr>
      <xdr:spPr>
        <a:xfrm>
          <a:off x="394486" y="157645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C4962D21-171D-4FD9-B36F-365D6F64C833}"/>
            </a:ext>
          </a:extLst>
        </xdr:cNvPr>
        <xdr:cNvSpPr/>
      </xdr:nvSpPr>
      <xdr:spPr>
        <a:xfrm>
          <a:off x="704850" y="15906750"/>
          <a:ext cx="43815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7EF7C075-94BE-422A-AF02-492E02DFBADF}"/>
            </a:ext>
          </a:extLst>
        </xdr:cNvPr>
        <xdr:cNvCxnSpPr/>
      </xdr:nvCxnSpPr>
      <xdr:spPr>
        <a:xfrm flipV="1">
          <a:off x="4291965" y="1630108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9D48A45A-3705-47C3-8ACB-3309996C6134}"/>
            </a:ext>
          </a:extLst>
        </xdr:cNvPr>
        <xdr:cNvSpPr txBox="1"/>
      </xdr:nvSpPr>
      <xdr:spPr>
        <a:xfrm>
          <a:off x="4330700" y="1781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6C0B3208-B033-4510-B31D-6C672C9C94D5}"/>
            </a:ext>
          </a:extLst>
        </xdr:cNvPr>
        <xdr:cNvCxnSpPr/>
      </xdr:nvCxnSpPr>
      <xdr:spPr>
        <a:xfrm>
          <a:off x="4217988" y="1781175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5F8A103E-5D74-4B52-97DD-477F55624A20}"/>
            </a:ext>
          </a:extLst>
        </xdr:cNvPr>
        <xdr:cNvSpPr txBox="1"/>
      </xdr:nvSpPr>
      <xdr:spPr>
        <a:xfrm>
          <a:off x="4330700" y="16076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42AE8EB3-6CFC-4B0C-BA7E-5D5E456D1616}"/>
            </a:ext>
          </a:extLst>
        </xdr:cNvPr>
        <xdr:cNvCxnSpPr/>
      </xdr:nvCxnSpPr>
      <xdr:spPr>
        <a:xfrm>
          <a:off x="4217988" y="16301086"/>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47641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C38D33AC-3918-49A7-B2D2-C141392A0F16}"/>
            </a:ext>
          </a:extLst>
        </xdr:cNvPr>
        <xdr:cNvSpPr txBox="1"/>
      </xdr:nvSpPr>
      <xdr:spPr>
        <a:xfrm>
          <a:off x="4330700" y="16849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F4C24035-2DC7-4E36-90C0-CA59C7BB31AF}"/>
            </a:ext>
          </a:extLst>
        </xdr:cNvPr>
        <xdr:cNvSpPr/>
      </xdr:nvSpPr>
      <xdr:spPr>
        <a:xfrm>
          <a:off x="4241800" y="16871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9DDDF6DF-F170-48FC-B892-298B4397ADA3}"/>
            </a:ext>
          </a:extLst>
        </xdr:cNvPr>
        <xdr:cNvSpPr/>
      </xdr:nvSpPr>
      <xdr:spPr>
        <a:xfrm>
          <a:off x="3475038" y="1685607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5FEC11F1-53DD-477C-AEBA-62349D1D23A3}"/>
            </a:ext>
          </a:extLst>
        </xdr:cNvPr>
        <xdr:cNvSpPr/>
      </xdr:nvSpPr>
      <xdr:spPr>
        <a:xfrm>
          <a:off x="2643188" y="1681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EA4DCD0A-D398-400C-A222-63CAFD0258F1}"/>
            </a:ext>
          </a:extLst>
        </xdr:cNvPr>
        <xdr:cNvSpPr/>
      </xdr:nvSpPr>
      <xdr:spPr>
        <a:xfrm>
          <a:off x="1825625" y="16829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A1FE22B5-0742-467F-8737-8361B8889956}"/>
            </a:ext>
          </a:extLst>
        </xdr:cNvPr>
        <xdr:cNvSpPr/>
      </xdr:nvSpPr>
      <xdr:spPr>
        <a:xfrm>
          <a:off x="1008063" y="16827500"/>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386004FF-7FAE-47BF-8808-954CFBECEAC9}"/>
            </a:ext>
          </a:extLst>
        </xdr:cNvPr>
        <xdr:cNvSpPr txBox="1"/>
      </xdr:nvSpPr>
      <xdr:spPr>
        <a:xfrm>
          <a:off x="4116388"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FC56EB9D-E75A-4039-A16B-FEA3825B1BDD}"/>
            </a:ext>
          </a:extLst>
        </xdr:cNvPr>
        <xdr:cNvSpPr txBox="1"/>
      </xdr:nvSpPr>
      <xdr:spPr>
        <a:xfrm>
          <a:off x="3349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85849685-C3B0-47B4-A22B-3C38456B2E3B}"/>
            </a:ext>
          </a:extLst>
        </xdr:cNvPr>
        <xdr:cNvSpPr txBox="1"/>
      </xdr:nvSpPr>
      <xdr:spPr>
        <a:xfrm>
          <a:off x="251777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5466337-64BC-4C14-84A9-433458FB0EC1}"/>
            </a:ext>
          </a:extLst>
        </xdr:cNvPr>
        <xdr:cNvSpPr txBox="1"/>
      </xdr:nvSpPr>
      <xdr:spPr>
        <a:xfrm>
          <a:off x="1700213"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FD1A24-8F05-4B70-9808-7117BB20371E}"/>
            </a:ext>
          </a:extLst>
        </xdr:cNvPr>
        <xdr:cNvSpPr txBox="1"/>
      </xdr:nvSpPr>
      <xdr:spPr>
        <a:xfrm>
          <a:off x="882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25400</xdr:rowOff>
    </xdr:from>
    <xdr:to>
      <xdr:col>24</xdr:col>
      <xdr:colOff>114300</xdr:colOff>
      <xdr:row>100</xdr:row>
      <xdr:rowOff>127000</xdr:rowOff>
    </xdr:to>
    <xdr:sp macro="" textlink="">
      <xdr:nvSpPr>
        <xdr:cNvPr id="414" name="楕円 413">
          <a:extLst>
            <a:ext uri="{FF2B5EF4-FFF2-40B4-BE49-F238E27FC236}">
              <a16:creationId xmlns:a16="http://schemas.microsoft.com/office/drawing/2014/main" id="{AA1846BD-D041-404C-B52D-023A0ED4B9AC}"/>
            </a:ext>
          </a:extLst>
        </xdr:cNvPr>
        <xdr:cNvSpPr/>
      </xdr:nvSpPr>
      <xdr:spPr>
        <a:xfrm>
          <a:off x="4241800" y="1631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111777</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7096D441-FD91-4C4B-906E-4BB4FAAFDD2C}"/>
            </a:ext>
          </a:extLst>
        </xdr:cNvPr>
        <xdr:cNvSpPr txBox="1"/>
      </xdr:nvSpPr>
      <xdr:spPr>
        <a:xfrm>
          <a:off x="4330700" y="1622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158750</xdr:rowOff>
    </xdr:from>
    <xdr:to>
      <xdr:col>20</xdr:col>
      <xdr:colOff>38100</xdr:colOff>
      <xdr:row>100</xdr:row>
      <xdr:rowOff>88900</xdr:rowOff>
    </xdr:to>
    <xdr:sp macro="" textlink="">
      <xdr:nvSpPr>
        <xdr:cNvPr id="416" name="楕円 415">
          <a:extLst>
            <a:ext uri="{FF2B5EF4-FFF2-40B4-BE49-F238E27FC236}">
              <a16:creationId xmlns:a16="http://schemas.microsoft.com/office/drawing/2014/main" id="{9D80D1DE-ADCF-409B-B866-BEE7BF39E2EC}"/>
            </a:ext>
          </a:extLst>
        </xdr:cNvPr>
        <xdr:cNvSpPr/>
      </xdr:nvSpPr>
      <xdr:spPr>
        <a:xfrm>
          <a:off x="3475038" y="1627505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38100</xdr:rowOff>
    </xdr:from>
    <xdr:to>
      <xdr:col>24</xdr:col>
      <xdr:colOff>63500</xdr:colOff>
      <xdr:row>100</xdr:row>
      <xdr:rowOff>76200</xdr:rowOff>
    </xdr:to>
    <xdr:cxnSp macro="">
      <xdr:nvCxnSpPr>
        <xdr:cNvPr id="417" name="直線コネクタ 416">
          <a:extLst>
            <a:ext uri="{FF2B5EF4-FFF2-40B4-BE49-F238E27FC236}">
              <a16:creationId xmlns:a16="http://schemas.microsoft.com/office/drawing/2014/main" id="{505DD2F7-4BE3-4C21-A04B-229565608841}"/>
            </a:ext>
          </a:extLst>
        </xdr:cNvPr>
        <xdr:cNvCxnSpPr/>
      </xdr:nvCxnSpPr>
      <xdr:spPr>
        <a:xfrm>
          <a:off x="3525838" y="16325850"/>
          <a:ext cx="766762"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120650</xdr:rowOff>
    </xdr:from>
    <xdr:to>
      <xdr:col>15</xdr:col>
      <xdr:colOff>101600</xdr:colOff>
      <xdr:row>100</xdr:row>
      <xdr:rowOff>50800</xdr:rowOff>
    </xdr:to>
    <xdr:sp macro="" textlink="">
      <xdr:nvSpPr>
        <xdr:cNvPr id="418" name="楕円 417">
          <a:extLst>
            <a:ext uri="{FF2B5EF4-FFF2-40B4-BE49-F238E27FC236}">
              <a16:creationId xmlns:a16="http://schemas.microsoft.com/office/drawing/2014/main" id="{90459727-88C3-43C5-A7EA-3FE1713AF983}"/>
            </a:ext>
          </a:extLst>
        </xdr:cNvPr>
        <xdr:cNvSpPr/>
      </xdr:nvSpPr>
      <xdr:spPr>
        <a:xfrm>
          <a:off x="2643188" y="1623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0</xdr:rowOff>
    </xdr:from>
    <xdr:to>
      <xdr:col>19</xdr:col>
      <xdr:colOff>177800</xdr:colOff>
      <xdr:row>100</xdr:row>
      <xdr:rowOff>38100</xdr:rowOff>
    </xdr:to>
    <xdr:cxnSp macro="">
      <xdr:nvCxnSpPr>
        <xdr:cNvPr id="419" name="直線コネクタ 418">
          <a:extLst>
            <a:ext uri="{FF2B5EF4-FFF2-40B4-BE49-F238E27FC236}">
              <a16:creationId xmlns:a16="http://schemas.microsoft.com/office/drawing/2014/main" id="{B8659EE1-4DCD-4206-80A5-53A8DBA967A0}"/>
            </a:ext>
          </a:extLst>
        </xdr:cNvPr>
        <xdr:cNvCxnSpPr/>
      </xdr:nvCxnSpPr>
      <xdr:spPr>
        <a:xfrm>
          <a:off x="2693988" y="16287750"/>
          <a:ext cx="8318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82550</xdr:rowOff>
    </xdr:from>
    <xdr:to>
      <xdr:col>10</xdr:col>
      <xdr:colOff>165100</xdr:colOff>
      <xdr:row>100</xdr:row>
      <xdr:rowOff>12700</xdr:rowOff>
    </xdr:to>
    <xdr:sp macro="" textlink="">
      <xdr:nvSpPr>
        <xdr:cNvPr id="420" name="楕円 419">
          <a:extLst>
            <a:ext uri="{FF2B5EF4-FFF2-40B4-BE49-F238E27FC236}">
              <a16:creationId xmlns:a16="http://schemas.microsoft.com/office/drawing/2014/main" id="{7DDD1B10-0A8D-49CE-A288-AF0009DD169C}"/>
            </a:ext>
          </a:extLst>
        </xdr:cNvPr>
        <xdr:cNvSpPr/>
      </xdr:nvSpPr>
      <xdr:spPr>
        <a:xfrm>
          <a:off x="1825625" y="1619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99</xdr:row>
      <xdr:rowOff>133350</xdr:rowOff>
    </xdr:from>
    <xdr:to>
      <xdr:col>15</xdr:col>
      <xdr:colOff>50800</xdr:colOff>
      <xdr:row>100</xdr:row>
      <xdr:rowOff>0</xdr:rowOff>
    </xdr:to>
    <xdr:cxnSp macro="">
      <xdr:nvCxnSpPr>
        <xdr:cNvPr id="421" name="直線コネクタ 420">
          <a:extLst>
            <a:ext uri="{FF2B5EF4-FFF2-40B4-BE49-F238E27FC236}">
              <a16:creationId xmlns:a16="http://schemas.microsoft.com/office/drawing/2014/main" id="{45D52457-6364-429E-994A-348289ECA183}"/>
            </a:ext>
          </a:extLst>
        </xdr:cNvPr>
        <xdr:cNvCxnSpPr/>
      </xdr:nvCxnSpPr>
      <xdr:spPr>
        <a:xfrm>
          <a:off x="1876425" y="16249650"/>
          <a:ext cx="817563"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44450</xdr:rowOff>
    </xdr:from>
    <xdr:to>
      <xdr:col>6</xdr:col>
      <xdr:colOff>38100</xdr:colOff>
      <xdr:row>99</xdr:row>
      <xdr:rowOff>146050</xdr:rowOff>
    </xdr:to>
    <xdr:sp macro="" textlink="">
      <xdr:nvSpPr>
        <xdr:cNvPr id="422" name="楕円 421">
          <a:extLst>
            <a:ext uri="{FF2B5EF4-FFF2-40B4-BE49-F238E27FC236}">
              <a16:creationId xmlns:a16="http://schemas.microsoft.com/office/drawing/2014/main" id="{EB4FD96C-4719-4FCF-B3EE-0F9AE225418E}"/>
            </a:ext>
          </a:extLst>
        </xdr:cNvPr>
        <xdr:cNvSpPr/>
      </xdr:nvSpPr>
      <xdr:spPr>
        <a:xfrm>
          <a:off x="1008063" y="1616075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99</xdr:row>
      <xdr:rowOff>95250</xdr:rowOff>
    </xdr:from>
    <xdr:to>
      <xdr:col>10</xdr:col>
      <xdr:colOff>114300</xdr:colOff>
      <xdr:row>99</xdr:row>
      <xdr:rowOff>133350</xdr:rowOff>
    </xdr:to>
    <xdr:cxnSp macro="">
      <xdr:nvCxnSpPr>
        <xdr:cNvPr id="423" name="直線コネクタ 422">
          <a:extLst>
            <a:ext uri="{FF2B5EF4-FFF2-40B4-BE49-F238E27FC236}">
              <a16:creationId xmlns:a16="http://schemas.microsoft.com/office/drawing/2014/main" id="{CB2B30BF-EA67-4DBA-94E9-215882890605}"/>
            </a:ext>
          </a:extLst>
        </xdr:cNvPr>
        <xdr:cNvCxnSpPr/>
      </xdr:nvCxnSpPr>
      <xdr:spPr>
        <a:xfrm>
          <a:off x="1058863" y="16211550"/>
          <a:ext cx="817562"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146702</xdr:rowOff>
    </xdr:from>
    <xdr:ext cx="405111" cy="259045"/>
    <xdr:sp macro="" textlink="">
      <xdr:nvSpPr>
        <xdr:cNvPr id="424" name="n_1aveValue【市民会館】&#10;有形固定資産減価償却率">
          <a:extLst>
            <a:ext uri="{FF2B5EF4-FFF2-40B4-BE49-F238E27FC236}">
              <a16:creationId xmlns:a16="http://schemas.microsoft.com/office/drawing/2014/main" id="{623E384E-D1AF-401A-9A8B-23EEC0B4D71B}"/>
            </a:ext>
          </a:extLst>
        </xdr:cNvPr>
        <xdr:cNvSpPr txBox="1"/>
      </xdr:nvSpPr>
      <xdr:spPr>
        <a:xfrm>
          <a:off x="3324869" y="1694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110507</xdr:rowOff>
    </xdr:from>
    <xdr:ext cx="405111" cy="259045"/>
    <xdr:sp macro="" textlink="">
      <xdr:nvSpPr>
        <xdr:cNvPr id="425" name="n_2aveValue【市民会館】&#10;有形固定資産減価償却率">
          <a:extLst>
            <a:ext uri="{FF2B5EF4-FFF2-40B4-BE49-F238E27FC236}">
              <a16:creationId xmlns:a16="http://schemas.microsoft.com/office/drawing/2014/main" id="{56CC65EF-C4DD-427E-AE20-C5917FDA23A9}"/>
            </a:ext>
          </a:extLst>
        </xdr:cNvPr>
        <xdr:cNvSpPr txBox="1"/>
      </xdr:nvSpPr>
      <xdr:spPr>
        <a:xfrm>
          <a:off x="2505719" y="16912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120032</xdr:rowOff>
    </xdr:from>
    <xdr:ext cx="405111" cy="259045"/>
    <xdr:sp macro="" textlink="">
      <xdr:nvSpPr>
        <xdr:cNvPr id="426" name="n_3aveValue【市民会館】&#10;有形固定資産減価償却率">
          <a:extLst>
            <a:ext uri="{FF2B5EF4-FFF2-40B4-BE49-F238E27FC236}">
              <a16:creationId xmlns:a16="http://schemas.microsoft.com/office/drawing/2014/main" id="{92415187-8C45-452A-BDA0-A689E3D78A9A}"/>
            </a:ext>
          </a:extLst>
        </xdr:cNvPr>
        <xdr:cNvSpPr txBox="1"/>
      </xdr:nvSpPr>
      <xdr:spPr>
        <a:xfrm>
          <a:off x="1688157" y="16922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118127</xdr:rowOff>
    </xdr:from>
    <xdr:ext cx="405111" cy="259045"/>
    <xdr:sp macro="" textlink="">
      <xdr:nvSpPr>
        <xdr:cNvPr id="427" name="n_4aveValue【市民会館】&#10;有形固定資産減価償却率">
          <a:extLst>
            <a:ext uri="{FF2B5EF4-FFF2-40B4-BE49-F238E27FC236}">
              <a16:creationId xmlns:a16="http://schemas.microsoft.com/office/drawing/2014/main" id="{22851220-96F8-4F54-AA46-C3712EA7791C}"/>
            </a:ext>
          </a:extLst>
        </xdr:cNvPr>
        <xdr:cNvSpPr txBox="1"/>
      </xdr:nvSpPr>
      <xdr:spPr>
        <a:xfrm>
          <a:off x="870594" y="1692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98</xdr:row>
      <xdr:rowOff>105427</xdr:rowOff>
    </xdr:from>
    <xdr:ext cx="405111" cy="259045"/>
    <xdr:sp macro="" textlink="">
      <xdr:nvSpPr>
        <xdr:cNvPr id="428" name="n_1mainValue【市民会館】&#10;有形固定資産減価償却率">
          <a:extLst>
            <a:ext uri="{FF2B5EF4-FFF2-40B4-BE49-F238E27FC236}">
              <a16:creationId xmlns:a16="http://schemas.microsoft.com/office/drawing/2014/main" id="{4C29750E-8517-449C-BFB0-3D85CD005422}"/>
            </a:ext>
          </a:extLst>
        </xdr:cNvPr>
        <xdr:cNvSpPr txBox="1"/>
      </xdr:nvSpPr>
      <xdr:spPr>
        <a:xfrm>
          <a:off x="3324869" y="16050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98</xdr:row>
      <xdr:rowOff>67327</xdr:rowOff>
    </xdr:from>
    <xdr:ext cx="405111" cy="259045"/>
    <xdr:sp macro="" textlink="">
      <xdr:nvSpPr>
        <xdr:cNvPr id="429" name="n_2mainValue【市民会館】&#10;有形固定資産減価償却率">
          <a:extLst>
            <a:ext uri="{FF2B5EF4-FFF2-40B4-BE49-F238E27FC236}">
              <a16:creationId xmlns:a16="http://schemas.microsoft.com/office/drawing/2014/main" id="{E5C95897-8DCA-4D2D-9EE3-6CBDA0144292}"/>
            </a:ext>
          </a:extLst>
        </xdr:cNvPr>
        <xdr:cNvSpPr txBox="1"/>
      </xdr:nvSpPr>
      <xdr:spPr>
        <a:xfrm>
          <a:off x="2505719" y="16012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98</xdr:row>
      <xdr:rowOff>29227</xdr:rowOff>
    </xdr:from>
    <xdr:ext cx="405111" cy="259045"/>
    <xdr:sp macro="" textlink="">
      <xdr:nvSpPr>
        <xdr:cNvPr id="430" name="n_3mainValue【市民会館】&#10;有形固定資産減価償却率">
          <a:extLst>
            <a:ext uri="{FF2B5EF4-FFF2-40B4-BE49-F238E27FC236}">
              <a16:creationId xmlns:a16="http://schemas.microsoft.com/office/drawing/2014/main" id="{C4735837-0382-48EC-B8DA-022571D61E38}"/>
            </a:ext>
          </a:extLst>
        </xdr:cNvPr>
        <xdr:cNvSpPr txBox="1"/>
      </xdr:nvSpPr>
      <xdr:spPr>
        <a:xfrm>
          <a:off x="1688157" y="15974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97</xdr:row>
      <xdr:rowOff>162577</xdr:rowOff>
    </xdr:from>
    <xdr:ext cx="405111" cy="259045"/>
    <xdr:sp macro="" textlink="">
      <xdr:nvSpPr>
        <xdr:cNvPr id="431" name="n_4mainValue【市民会館】&#10;有形固定資産減価償却率">
          <a:extLst>
            <a:ext uri="{FF2B5EF4-FFF2-40B4-BE49-F238E27FC236}">
              <a16:creationId xmlns:a16="http://schemas.microsoft.com/office/drawing/2014/main" id="{338FEA5A-845C-4156-BEFE-F93B536EE2C0}"/>
            </a:ext>
          </a:extLst>
        </xdr:cNvPr>
        <xdr:cNvSpPr txBox="1"/>
      </xdr:nvSpPr>
      <xdr:spPr>
        <a:xfrm>
          <a:off x="870594" y="15935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990A2DDA-9775-47B0-B585-995DA7DA2DAC}"/>
            </a:ext>
          </a:extLst>
        </xdr:cNvPr>
        <xdr:cNvSpPr/>
      </xdr:nvSpPr>
      <xdr:spPr>
        <a:xfrm>
          <a:off x="6118225" y="14763750"/>
          <a:ext cx="4367213"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E5620BBA-AAFC-48E7-A123-032CF72673AC}"/>
            </a:ext>
          </a:extLst>
        </xdr:cNvPr>
        <xdr:cNvSpPr/>
      </xdr:nvSpPr>
      <xdr:spPr>
        <a:xfrm>
          <a:off x="6230938"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77B93FBB-60F1-4C82-B0EA-966AFA06D815}"/>
            </a:ext>
          </a:extLst>
        </xdr:cNvPr>
        <xdr:cNvSpPr/>
      </xdr:nvSpPr>
      <xdr:spPr>
        <a:xfrm>
          <a:off x="6230938"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6D4D7AD0-B3BB-4A88-8A57-E7B5C81AEE0D}"/>
            </a:ext>
          </a:extLst>
        </xdr:cNvPr>
        <xdr:cNvSpPr/>
      </xdr:nvSpPr>
      <xdr:spPr>
        <a:xfrm>
          <a:off x="717550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E30191EC-9D56-439C-8E5A-0D353F40176C}"/>
            </a:ext>
          </a:extLst>
        </xdr:cNvPr>
        <xdr:cNvSpPr/>
      </xdr:nvSpPr>
      <xdr:spPr>
        <a:xfrm>
          <a:off x="717550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96B46372-3C41-42AC-BEC6-0FA613D6DFF5}"/>
            </a:ext>
          </a:extLst>
        </xdr:cNvPr>
        <xdr:cNvSpPr/>
      </xdr:nvSpPr>
      <xdr:spPr>
        <a:xfrm>
          <a:off x="823277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7C969D6C-FC98-4FA7-B1D6-9864B185DB8F}"/>
            </a:ext>
          </a:extLst>
        </xdr:cNvPr>
        <xdr:cNvSpPr/>
      </xdr:nvSpPr>
      <xdr:spPr>
        <a:xfrm>
          <a:off x="823277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0C4FD331-B0DE-4407-A70C-97600D2D6D97}"/>
            </a:ext>
          </a:extLst>
        </xdr:cNvPr>
        <xdr:cNvSpPr/>
      </xdr:nvSpPr>
      <xdr:spPr>
        <a:xfrm>
          <a:off x="6118225" y="15906750"/>
          <a:ext cx="4367213"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30EF99E3-5177-4696-A6C3-1964B4C3B403}"/>
            </a:ext>
          </a:extLst>
        </xdr:cNvPr>
        <xdr:cNvSpPr txBox="1"/>
      </xdr:nvSpPr>
      <xdr:spPr>
        <a:xfrm>
          <a:off x="60801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6A2D0B83-16AE-46DC-BC8E-3158BA8897F6}"/>
            </a:ext>
          </a:extLst>
        </xdr:cNvPr>
        <xdr:cNvCxnSpPr/>
      </xdr:nvCxnSpPr>
      <xdr:spPr>
        <a:xfrm>
          <a:off x="6118225" y="18192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CD3C57A5-47D2-411F-A111-850ADD6C4BAD}"/>
            </a:ext>
          </a:extLst>
        </xdr:cNvPr>
        <xdr:cNvCxnSpPr/>
      </xdr:nvCxnSpPr>
      <xdr:spPr>
        <a:xfrm>
          <a:off x="6118225" y="176212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5C2449EE-9779-4625-80ED-5889ADA04612}"/>
            </a:ext>
          </a:extLst>
        </xdr:cNvPr>
        <xdr:cNvSpPr txBox="1"/>
      </xdr:nvSpPr>
      <xdr:spPr>
        <a:xfrm>
          <a:off x="56796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0A2D9140-76A1-4BC7-A2ED-014B78CE8AC5}"/>
            </a:ext>
          </a:extLst>
        </xdr:cNvPr>
        <xdr:cNvCxnSpPr/>
      </xdr:nvCxnSpPr>
      <xdr:spPr>
        <a:xfrm>
          <a:off x="6118225" y="17049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5E536B64-8C4F-48C6-9CA4-740B6324E64A}"/>
            </a:ext>
          </a:extLst>
        </xdr:cNvPr>
        <xdr:cNvSpPr txBox="1"/>
      </xdr:nvSpPr>
      <xdr:spPr>
        <a:xfrm>
          <a:off x="56796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3E278806-1908-445E-9D4F-2E3FA98FEB6D}"/>
            </a:ext>
          </a:extLst>
        </xdr:cNvPr>
        <xdr:cNvCxnSpPr/>
      </xdr:nvCxnSpPr>
      <xdr:spPr>
        <a:xfrm>
          <a:off x="6118225" y="164782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DF354C39-8814-419A-AABA-5C748B3E2B89}"/>
            </a:ext>
          </a:extLst>
        </xdr:cNvPr>
        <xdr:cNvSpPr txBox="1"/>
      </xdr:nvSpPr>
      <xdr:spPr>
        <a:xfrm>
          <a:off x="5679621" y="16336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2C096032-0223-46AE-93A3-FB1F4D3728CC}"/>
            </a:ext>
          </a:extLst>
        </xdr:cNvPr>
        <xdr:cNvCxnSpPr/>
      </xdr:nvCxnSpPr>
      <xdr:spPr>
        <a:xfrm>
          <a:off x="6118225" y="15906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405ABE22-D095-4F61-BCF8-E7A9F2A6BB53}"/>
            </a:ext>
          </a:extLst>
        </xdr:cNvPr>
        <xdr:cNvSpPr txBox="1"/>
      </xdr:nvSpPr>
      <xdr:spPr>
        <a:xfrm>
          <a:off x="5679621" y="1576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49005C0D-6861-4FD9-B7E4-7A5954E079B8}"/>
            </a:ext>
          </a:extLst>
        </xdr:cNvPr>
        <xdr:cNvSpPr/>
      </xdr:nvSpPr>
      <xdr:spPr>
        <a:xfrm>
          <a:off x="6118225" y="15906750"/>
          <a:ext cx="4367213"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7A7888E5-9B64-4C17-A31E-816FF1C68A0D}"/>
            </a:ext>
          </a:extLst>
        </xdr:cNvPr>
        <xdr:cNvCxnSpPr/>
      </xdr:nvCxnSpPr>
      <xdr:spPr>
        <a:xfrm flipV="1">
          <a:off x="9691053" y="1636966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020B2EDB-731E-40FB-8D9F-C6204C973D99}"/>
            </a:ext>
          </a:extLst>
        </xdr:cNvPr>
        <xdr:cNvSpPr txBox="1"/>
      </xdr:nvSpPr>
      <xdr:spPr>
        <a:xfrm>
          <a:off x="9729788" y="17596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715154D0-E3A2-406B-863F-7EA015D4CC43}"/>
            </a:ext>
          </a:extLst>
        </xdr:cNvPr>
        <xdr:cNvCxnSpPr/>
      </xdr:nvCxnSpPr>
      <xdr:spPr>
        <a:xfrm>
          <a:off x="9617075" y="1759267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A29E6DB4-D2B8-4C47-A655-193D70E2CEFB}"/>
            </a:ext>
          </a:extLst>
        </xdr:cNvPr>
        <xdr:cNvSpPr txBox="1"/>
      </xdr:nvSpPr>
      <xdr:spPr>
        <a:xfrm>
          <a:off x="9729788" y="1614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EB0EAF8E-407B-4EEB-B5AB-D015E567E198}"/>
            </a:ext>
          </a:extLst>
        </xdr:cNvPr>
        <xdr:cNvCxnSpPr/>
      </xdr:nvCxnSpPr>
      <xdr:spPr>
        <a:xfrm>
          <a:off x="9617075" y="16369664"/>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D8585A7E-37D5-4044-B96D-3D3D8548B50C}"/>
            </a:ext>
          </a:extLst>
        </xdr:cNvPr>
        <xdr:cNvSpPr txBox="1"/>
      </xdr:nvSpPr>
      <xdr:spPr>
        <a:xfrm>
          <a:off x="9729788" y="16964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A9F4F5F5-BB4D-4ABE-835A-E5DD25A8761A}"/>
            </a:ext>
          </a:extLst>
        </xdr:cNvPr>
        <xdr:cNvSpPr/>
      </xdr:nvSpPr>
      <xdr:spPr>
        <a:xfrm>
          <a:off x="9655175" y="17113250"/>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843CB5B4-042D-4A6F-AC38-A2DCD0F78323}"/>
            </a:ext>
          </a:extLst>
        </xdr:cNvPr>
        <xdr:cNvSpPr/>
      </xdr:nvSpPr>
      <xdr:spPr>
        <a:xfrm>
          <a:off x="8874125" y="1711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D716D0AE-65F8-4F78-8A10-B647B42723AF}"/>
            </a:ext>
          </a:extLst>
        </xdr:cNvPr>
        <xdr:cNvSpPr/>
      </xdr:nvSpPr>
      <xdr:spPr>
        <a:xfrm>
          <a:off x="8056563" y="17136111"/>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850B3033-09EE-4CC3-B690-EFF5CB8EA319}"/>
            </a:ext>
          </a:extLst>
        </xdr:cNvPr>
        <xdr:cNvSpPr/>
      </xdr:nvSpPr>
      <xdr:spPr>
        <a:xfrm>
          <a:off x="7224713" y="17136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17700CF2-4372-43DE-810E-082B45BB416E}"/>
            </a:ext>
          </a:extLst>
        </xdr:cNvPr>
        <xdr:cNvSpPr/>
      </xdr:nvSpPr>
      <xdr:spPr>
        <a:xfrm>
          <a:off x="6407150" y="1715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EC15FE99-2DDE-41B0-9E75-CCA1E767FD71}"/>
            </a:ext>
          </a:extLst>
        </xdr:cNvPr>
        <xdr:cNvSpPr txBox="1"/>
      </xdr:nvSpPr>
      <xdr:spPr>
        <a:xfrm>
          <a:off x="951547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F79D112A-E1B0-46D8-8B64-1FB8B43F92C6}"/>
            </a:ext>
          </a:extLst>
        </xdr:cNvPr>
        <xdr:cNvSpPr txBox="1"/>
      </xdr:nvSpPr>
      <xdr:spPr>
        <a:xfrm>
          <a:off x="8748713"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078292DD-8653-4F86-9334-2979ED178DB4}"/>
            </a:ext>
          </a:extLst>
        </xdr:cNvPr>
        <xdr:cNvSpPr txBox="1"/>
      </xdr:nvSpPr>
      <xdr:spPr>
        <a:xfrm>
          <a:off x="79311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1D029A4-87D3-4B06-9594-79ED2B70846E}"/>
            </a:ext>
          </a:extLst>
        </xdr:cNvPr>
        <xdr:cNvSpPr txBox="1"/>
      </xdr:nvSpPr>
      <xdr:spPr>
        <a:xfrm>
          <a:off x="7099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34476B0B-C649-467F-A1AF-937476B12B3D}"/>
            </a:ext>
          </a:extLst>
        </xdr:cNvPr>
        <xdr:cNvSpPr txBox="1"/>
      </xdr:nvSpPr>
      <xdr:spPr>
        <a:xfrm>
          <a:off x="6281738"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71120</xdr:rowOff>
    </xdr:from>
    <xdr:to>
      <xdr:col>55</xdr:col>
      <xdr:colOff>50800</xdr:colOff>
      <xdr:row>106</xdr:row>
      <xdr:rowOff>1270</xdr:rowOff>
    </xdr:to>
    <xdr:sp macro="" textlink="">
      <xdr:nvSpPr>
        <xdr:cNvPr id="467" name="楕円 466">
          <a:extLst>
            <a:ext uri="{FF2B5EF4-FFF2-40B4-BE49-F238E27FC236}">
              <a16:creationId xmlns:a16="http://schemas.microsoft.com/office/drawing/2014/main" id="{DE2F3525-2130-4EC3-9E4E-3A8800F41EB9}"/>
            </a:ext>
          </a:extLst>
        </xdr:cNvPr>
        <xdr:cNvSpPr/>
      </xdr:nvSpPr>
      <xdr:spPr>
        <a:xfrm>
          <a:off x="9655175" y="17216120"/>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49547</xdr:rowOff>
    </xdr:from>
    <xdr:ext cx="469744" cy="259045"/>
    <xdr:sp macro="" textlink="">
      <xdr:nvSpPr>
        <xdr:cNvPr id="468" name="【市民会館】&#10;一人当たり面積該当値テキスト">
          <a:extLst>
            <a:ext uri="{FF2B5EF4-FFF2-40B4-BE49-F238E27FC236}">
              <a16:creationId xmlns:a16="http://schemas.microsoft.com/office/drawing/2014/main" id="{EFA9FAC4-58DD-4A18-B991-9B48E0CA5B78}"/>
            </a:ext>
          </a:extLst>
        </xdr:cNvPr>
        <xdr:cNvSpPr txBox="1"/>
      </xdr:nvSpPr>
      <xdr:spPr>
        <a:xfrm>
          <a:off x="9729788" y="17194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76836</xdr:rowOff>
    </xdr:from>
    <xdr:to>
      <xdr:col>50</xdr:col>
      <xdr:colOff>165100</xdr:colOff>
      <xdr:row>106</xdr:row>
      <xdr:rowOff>6986</xdr:rowOff>
    </xdr:to>
    <xdr:sp macro="" textlink="">
      <xdr:nvSpPr>
        <xdr:cNvPr id="469" name="楕円 468">
          <a:extLst>
            <a:ext uri="{FF2B5EF4-FFF2-40B4-BE49-F238E27FC236}">
              <a16:creationId xmlns:a16="http://schemas.microsoft.com/office/drawing/2014/main" id="{079C6E26-B4DA-45C5-989F-6490F8ED02C6}"/>
            </a:ext>
          </a:extLst>
        </xdr:cNvPr>
        <xdr:cNvSpPr/>
      </xdr:nvSpPr>
      <xdr:spPr>
        <a:xfrm>
          <a:off x="8874125" y="1722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121920</xdr:rowOff>
    </xdr:from>
    <xdr:to>
      <xdr:col>55</xdr:col>
      <xdr:colOff>0</xdr:colOff>
      <xdr:row>105</xdr:row>
      <xdr:rowOff>127636</xdr:rowOff>
    </xdr:to>
    <xdr:cxnSp macro="">
      <xdr:nvCxnSpPr>
        <xdr:cNvPr id="470" name="直線コネクタ 469">
          <a:extLst>
            <a:ext uri="{FF2B5EF4-FFF2-40B4-BE49-F238E27FC236}">
              <a16:creationId xmlns:a16="http://schemas.microsoft.com/office/drawing/2014/main" id="{FB42DF36-306A-4FE1-83EB-060342079130}"/>
            </a:ext>
          </a:extLst>
        </xdr:cNvPr>
        <xdr:cNvCxnSpPr/>
      </xdr:nvCxnSpPr>
      <xdr:spPr>
        <a:xfrm flipV="1">
          <a:off x="8924925" y="17266920"/>
          <a:ext cx="766763"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76836</xdr:rowOff>
    </xdr:from>
    <xdr:to>
      <xdr:col>46</xdr:col>
      <xdr:colOff>38100</xdr:colOff>
      <xdr:row>106</xdr:row>
      <xdr:rowOff>6986</xdr:rowOff>
    </xdr:to>
    <xdr:sp macro="" textlink="">
      <xdr:nvSpPr>
        <xdr:cNvPr id="471" name="楕円 470">
          <a:extLst>
            <a:ext uri="{FF2B5EF4-FFF2-40B4-BE49-F238E27FC236}">
              <a16:creationId xmlns:a16="http://schemas.microsoft.com/office/drawing/2014/main" id="{B6D15994-0009-4497-84AD-7EDEF2715747}"/>
            </a:ext>
          </a:extLst>
        </xdr:cNvPr>
        <xdr:cNvSpPr/>
      </xdr:nvSpPr>
      <xdr:spPr>
        <a:xfrm>
          <a:off x="8056563" y="17221836"/>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127636</xdr:rowOff>
    </xdr:from>
    <xdr:to>
      <xdr:col>50</xdr:col>
      <xdr:colOff>114300</xdr:colOff>
      <xdr:row>105</xdr:row>
      <xdr:rowOff>127636</xdr:rowOff>
    </xdr:to>
    <xdr:cxnSp macro="">
      <xdr:nvCxnSpPr>
        <xdr:cNvPr id="472" name="直線コネクタ 471">
          <a:extLst>
            <a:ext uri="{FF2B5EF4-FFF2-40B4-BE49-F238E27FC236}">
              <a16:creationId xmlns:a16="http://schemas.microsoft.com/office/drawing/2014/main" id="{D8EBFFEC-2726-461F-865B-7A7861D985E1}"/>
            </a:ext>
          </a:extLst>
        </xdr:cNvPr>
        <xdr:cNvCxnSpPr/>
      </xdr:nvCxnSpPr>
      <xdr:spPr>
        <a:xfrm>
          <a:off x="8107363" y="17272636"/>
          <a:ext cx="8175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76836</xdr:rowOff>
    </xdr:from>
    <xdr:to>
      <xdr:col>41</xdr:col>
      <xdr:colOff>101600</xdr:colOff>
      <xdr:row>106</xdr:row>
      <xdr:rowOff>6986</xdr:rowOff>
    </xdr:to>
    <xdr:sp macro="" textlink="">
      <xdr:nvSpPr>
        <xdr:cNvPr id="473" name="楕円 472">
          <a:extLst>
            <a:ext uri="{FF2B5EF4-FFF2-40B4-BE49-F238E27FC236}">
              <a16:creationId xmlns:a16="http://schemas.microsoft.com/office/drawing/2014/main" id="{D21DA43E-0F24-46CE-B86C-A4E8325220CB}"/>
            </a:ext>
          </a:extLst>
        </xdr:cNvPr>
        <xdr:cNvSpPr/>
      </xdr:nvSpPr>
      <xdr:spPr>
        <a:xfrm>
          <a:off x="7224713" y="1722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127636</xdr:rowOff>
    </xdr:from>
    <xdr:to>
      <xdr:col>45</xdr:col>
      <xdr:colOff>177800</xdr:colOff>
      <xdr:row>105</xdr:row>
      <xdr:rowOff>127636</xdr:rowOff>
    </xdr:to>
    <xdr:cxnSp macro="">
      <xdr:nvCxnSpPr>
        <xdr:cNvPr id="474" name="直線コネクタ 473">
          <a:extLst>
            <a:ext uri="{FF2B5EF4-FFF2-40B4-BE49-F238E27FC236}">
              <a16:creationId xmlns:a16="http://schemas.microsoft.com/office/drawing/2014/main" id="{AD32A0BF-A99E-452E-8BD5-8C4DA33105B6}"/>
            </a:ext>
          </a:extLst>
        </xdr:cNvPr>
        <xdr:cNvCxnSpPr/>
      </xdr:nvCxnSpPr>
      <xdr:spPr>
        <a:xfrm>
          <a:off x="7275513" y="17272636"/>
          <a:ext cx="8318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76836</xdr:rowOff>
    </xdr:from>
    <xdr:to>
      <xdr:col>36</xdr:col>
      <xdr:colOff>165100</xdr:colOff>
      <xdr:row>106</xdr:row>
      <xdr:rowOff>6986</xdr:rowOff>
    </xdr:to>
    <xdr:sp macro="" textlink="">
      <xdr:nvSpPr>
        <xdr:cNvPr id="475" name="楕円 474">
          <a:extLst>
            <a:ext uri="{FF2B5EF4-FFF2-40B4-BE49-F238E27FC236}">
              <a16:creationId xmlns:a16="http://schemas.microsoft.com/office/drawing/2014/main" id="{100B852E-421B-4E94-8C67-ED1A706A207B}"/>
            </a:ext>
          </a:extLst>
        </xdr:cNvPr>
        <xdr:cNvSpPr/>
      </xdr:nvSpPr>
      <xdr:spPr>
        <a:xfrm>
          <a:off x="6407150" y="1722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127636</xdr:rowOff>
    </xdr:from>
    <xdr:to>
      <xdr:col>41</xdr:col>
      <xdr:colOff>50800</xdr:colOff>
      <xdr:row>105</xdr:row>
      <xdr:rowOff>127636</xdr:rowOff>
    </xdr:to>
    <xdr:cxnSp macro="">
      <xdr:nvCxnSpPr>
        <xdr:cNvPr id="476" name="直線コネクタ 475">
          <a:extLst>
            <a:ext uri="{FF2B5EF4-FFF2-40B4-BE49-F238E27FC236}">
              <a16:creationId xmlns:a16="http://schemas.microsoft.com/office/drawing/2014/main" id="{0D62B7B9-A403-4F97-B523-361E0463993B}"/>
            </a:ext>
          </a:extLst>
        </xdr:cNvPr>
        <xdr:cNvCxnSpPr/>
      </xdr:nvCxnSpPr>
      <xdr:spPr>
        <a:xfrm>
          <a:off x="6457950" y="17272636"/>
          <a:ext cx="8175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2F274265-8A72-4833-8367-C4350E648726}"/>
            </a:ext>
          </a:extLst>
        </xdr:cNvPr>
        <xdr:cNvSpPr txBox="1"/>
      </xdr:nvSpPr>
      <xdr:spPr>
        <a:xfrm>
          <a:off x="8691640" y="16894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2E8698FB-9440-41FF-A148-175D5DDAEA75}"/>
            </a:ext>
          </a:extLst>
        </xdr:cNvPr>
        <xdr:cNvSpPr txBox="1"/>
      </xdr:nvSpPr>
      <xdr:spPr>
        <a:xfrm>
          <a:off x="7886777" y="1691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2259E027-342E-4D2B-A641-CA14C2283133}"/>
            </a:ext>
          </a:extLst>
        </xdr:cNvPr>
        <xdr:cNvSpPr txBox="1"/>
      </xdr:nvSpPr>
      <xdr:spPr>
        <a:xfrm>
          <a:off x="7054927" y="1691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3AD6EEFE-6639-4672-9FFE-B56D80D6B3C5}"/>
            </a:ext>
          </a:extLst>
        </xdr:cNvPr>
        <xdr:cNvSpPr txBox="1"/>
      </xdr:nvSpPr>
      <xdr:spPr>
        <a:xfrm>
          <a:off x="6237365" y="1693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169563</xdr:rowOff>
    </xdr:from>
    <xdr:ext cx="469744" cy="259045"/>
    <xdr:sp macro="" textlink="">
      <xdr:nvSpPr>
        <xdr:cNvPr id="481" name="n_1mainValue【市民会館】&#10;一人当たり面積">
          <a:extLst>
            <a:ext uri="{FF2B5EF4-FFF2-40B4-BE49-F238E27FC236}">
              <a16:creationId xmlns:a16="http://schemas.microsoft.com/office/drawing/2014/main" id="{567F249D-ACA4-4F67-ABE3-3CE3BCF3F464}"/>
            </a:ext>
          </a:extLst>
        </xdr:cNvPr>
        <xdr:cNvSpPr txBox="1"/>
      </xdr:nvSpPr>
      <xdr:spPr>
        <a:xfrm>
          <a:off x="8691640" y="17314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169563</xdr:rowOff>
    </xdr:from>
    <xdr:ext cx="469744" cy="259045"/>
    <xdr:sp macro="" textlink="">
      <xdr:nvSpPr>
        <xdr:cNvPr id="482" name="n_2mainValue【市民会館】&#10;一人当たり面積">
          <a:extLst>
            <a:ext uri="{FF2B5EF4-FFF2-40B4-BE49-F238E27FC236}">
              <a16:creationId xmlns:a16="http://schemas.microsoft.com/office/drawing/2014/main" id="{0A6E6626-B717-4046-A224-323026117F10}"/>
            </a:ext>
          </a:extLst>
        </xdr:cNvPr>
        <xdr:cNvSpPr txBox="1"/>
      </xdr:nvSpPr>
      <xdr:spPr>
        <a:xfrm>
          <a:off x="7886777" y="17314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169563</xdr:rowOff>
    </xdr:from>
    <xdr:ext cx="469744" cy="259045"/>
    <xdr:sp macro="" textlink="">
      <xdr:nvSpPr>
        <xdr:cNvPr id="483" name="n_3mainValue【市民会館】&#10;一人当たり面積">
          <a:extLst>
            <a:ext uri="{FF2B5EF4-FFF2-40B4-BE49-F238E27FC236}">
              <a16:creationId xmlns:a16="http://schemas.microsoft.com/office/drawing/2014/main" id="{5FF29CA9-667D-4F67-A91B-5A56DAEFFC6D}"/>
            </a:ext>
          </a:extLst>
        </xdr:cNvPr>
        <xdr:cNvSpPr txBox="1"/>
      </xdr:nvSpPr>
      <xdr:spPr>
        <a:xfrm>
          <a:off x="7054927" y="17314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169563</xdr:rowOff>
    </xdr:from>
    <xdr:ext cx="469744" cy="259045"/>
    <xdr:sp macro="" textlink="">
      <xdr:nvSpPr>
        <xdr:cNvPr id="484" name="n_4mainValue【市民会館】&#10;一人当たり面積">
          <a:extLst>
            <a:ext uri="{FF2B5EF4-FFF2-40B4-BE49-F238E27FC236}">
              <a16:creationId xmlns:a16="http://schemas.microsoft.com/office/drawing/2014/main" id="{689FC91E-F25B-428B-AE5D-D9D3FCDE1BF3}"/>
            </a:ext>
          </a:extLst>
        </xdr:cNvPr>
        <xdr:cNvSpPr txBox="1"/>
      </xdr:nvSpPr>
      <xdr:spPr>
        <a:xfrm>
          <a:off x="6237365" y="17314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1E7C77DF-CDE9-47D6-BB64-8C8EDD7D73B7}"/>
            </a:ext>
          </a:extLst>
        </xdr:cNvPr>
        <xdr:cNvSpPr/>
      </xdr:nvSpPr>
      <xdr:spPr>
        <a:xfrm>
          <a:off x="11517313" y="3971925"/>
          <a:ext cx="4367212"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FCE73F4C-A62F-4787-BEB1-D36EA1B0BA5C}"/>
            </a:ext>
          </a:extLst>
        </xdr:cNvPr>
        <xdr:cNvSpPr/>
      </xdr:nvSpPr>
      <xdr:spPr>
        <a:xfrm>
          <a:off x="1163002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09953472-0334-41B5-836E-865B2CD5DE40}"/>
            </a:ext>
          </a:extLst>
        </xdr:cNvPr>
        <xdr:cNvSpPr/>
      </xdr:nvSpPr>
      <xdr:spPr>
        <a:xfrm>
          <a:off x="1163002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11E216F5-A6FC-4A02-B238-21FE6938B501}"/>
            </a:ext>
          </a:extLst>
        </xdr:cNvPr>
        <xdr:cNvSpPr/>
      </xdr:nvSpPr>
      <xdr:spPr>
        <a:xfrm>
          <a:off x="12574588"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DCF34AE6-0157-4F73-A22B-6DA152B702BC}"/>
            </a:ext>
          </a:extLst>
        </xdr:cNvPr>
        <xdr:cNvSpPr/>
      </xdr:nvSpPr>
      <xdr:spPr>
        <a:xfrm>
          <a:off x="12574588"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FC80C312-1940-4246-9EEE-9774A254330E}"/>
            </a:ext>
          </a:extLst>
        </xdr:cNvPr>
        <xdr:cNvSpPr/>
      </xdr:nvSpPr>
      <xdr:spPr>
        <a:xfrm>
          <a:off x="13631863"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F151A9A4-3C1E-44EC-ACAE-4FE1D8C134DB}"/>
            </a:ext>
          </a:extLst>
        </xdr:cNvPr>
        <xdr:cNvSpPr/>
      </xdr:nvSpPr>
      <xdr:spPr>
        <a:xfrm>
          <a:off x="13631863"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E055D9A0-BAF4-4DDE-95F5-BDB370307897}"/>
            </a:ext>
          </a:extLst>
        </xdr:cNvPr>
        <xdr:cNvSpPr/>
      </xdr:nvSpPr>
      <xdr:spPr>
        <a:xfrm>
          <a:off x="11517313" y="5048250"/>
          <a:ext cx="4367212"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9219DF50-B906-4E9C-A77C-BBE87F4D9855}"/>
            </a:ext>
          </a:extLst>
        </xdr:cNvPr>
        <xdr:cNvSpPr txBox="1"/>
      </xdr:nvSpPr>
      <xdr:spPr>
        <a:xfrm>
          <a:off x="11479213"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9B5AA805-8568-47DE-A394-FF6DD5144082}"/>
            </a:ext>
          </a:extLst>
        </xdr:cNvPr>
        <xdr:cNvCxnSpPr/>
      </xdr:nvCxnSpPr>
      <xdr:spPr>
        <a:xfrm>
          <a:off x="11517313" y="7210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47FDA76C-147D-44F8-998B-6D0CAAEAFF43}"/>
            </a:ext>
          </a:extLst>
        </xdr:cNvPr>
        <xdr:cNvSpPr txBox="1"/>
      </xdr:nvSpPr>
      <xdr:spPr>
        <a:xfrm>
          <a:off x="11092996" y="7077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8B709A17-EAE6-480B-9B79-5D29B664D54B}"/>
            </a:ext>
          </a:extLst>
        </xdr:cNvPr>
        <xdr:cNvCxnSpPr/>
      </xdr:nvCxnSpPr>
      <xdr:spPr>
        <a:xfrm>
          <a:off x="11517313" y="690290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175FA6BE-7BBD-45A6-84B2-F0A45A22762C}"/>
            </a:ext>
          </a:extLst>
        </xdr:cNvPr>
        <xdr:cNvSpPr txBox="1"/>
      </xdr:nvSpPr>
      <xdr:spPr>
        <a:xfrm>
          <a:off x="11092996" y="6770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CBB696C6-F2E3-4269-8FED-8A321E10DFDD}"/>
            </a:ext>
          </a:extLst>
        </xdr:cNvPr>
        <xdr:cNvCxnSpPr/>
      </xdr:nvCxnSpPr>
      <xdr:spPr>
        <a:xfrm>
          <a:off x="11517313" y="6595382"/>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1EC0A943-209D-42DD-BD40-36B81B0B15A3}"/>
            </a:ext>
          </a:extLst>
        </xdr:cNvPr>
        <xdr:cNvSpPr txBox="1"/>
      </xdr:nvSpPr>
      <xdr:spPr>
        <a:xfrm>
          <a:off x="11142829" y="64626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2ED610AF-9FC4-45A1-A8DA-F004D2EBF562}"/>
            </a:ext>
          </a:extLst>
        </xdr:cNvPr>
        <xdr:cNvCxnSpPr/>
      </xdr:nvCxnSpPr>
      <xdr:spPr>
        <a:xfrm>
          <a:off x="11517313" y="628786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4D34C6B7-4876-4BF9-8051-BE61B0DA284F}"/>
            </a:ext>
          </a:extLst>
        </xdr:cNvPr>
        <xdr:cNvSpPr txBox="1"/>
      </xdr:nvSpPr>
      <xdr:spPr>
        <a:xfrm>
          <a:off x="11142829"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FFBF96C5-16DA-425E-9412-CFA143672FBD}"/>
            </a:ext>
          </a:extLst>
        </xdr:cNvPr>
        <xdr:cNvCxnSpPr/>
      </xdr:nvCxnSpPr>
      <xdr:spPr>
        <a:xfrm>
          <a:off x="11517313" y="5980339"/>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19800C9A-649C-4721-8CD8-81C558058147}"/>
            </a:ext>
          </a:extLst>
        </xdr:cNvPr>
        <xdr:cNvSpPr txBox="1"/>
      </xdr:nvSpPr>
      <xdr:spPr>
        <a:xfrm>
          <a:off x="11142829"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C31AF6C9-487C-44C7-980E-D776FB5C7E63}"/>
            </a:ext>
          </a:extLst>
        </xdr:cNvPr>
        <xdr:cNvCxnSpPr/>
      </xdr:nvCxnSpPr>
      <xdr:spPr>
        <a:xfrm>
          <a:off x="11517313" y="5672818"/>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32A09147-B9D8-4F35-BE90-DD3148C00DF9}"/>
            </a:ext>
          </a:extLst>
        </xdr:cNvPr>
        <xdr:cNvSpPr txBox="1"/>
      </xdr:nvSpPr>
      <xdr:spPr>
        <a:xfrm>
          <a:off x="11142829" y="55305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0A8239DB-E2CB-44F3-8B2F-5C6A77A64389}"/>
            </a:ext>
          </a:extLst>
        </xdr:cNvPr>
        <xdr:cNvCxnSpPr/>
      </xdr:nvCxnSpPr>
      <xdr:spPr>
        <a:xfrm>
          <a:off x="11517313" y="5355772"/>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C2BDE2B7-B7B5-4A48-B03D-FD77C661951B}"/>
            </a:ext>
          </a:extLst>
        </xdr:cNvPr>
        <xdr:cNvSpPr txBox="1"/>
      </xdr:nvSpPr>
      <xdr:spPr>
        <a:xfrm>
          <a:off x="11206949" y="522307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C3AB9BC6-3FF0-4E70-BD1E-ECBCB413C2E7}"/>
            </a:ext>
          </a:extLst>
        </xdr:cNvPr>
        <xdr:cNvCxnSpPr/>
      </xdr:nvCxnSpPr>
      <xdr:spPr>
        <a:xfrm>
          <a:off x="11517313" y="50482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AB3D639B-476B-4905-BBC9-A22051C65300}"/>
            </a:ext>
          </a:extLst>
        </xdr:cNvPr>
        <xdr:cNvSpPr/>
      </xdr:nvSpPr>
      <xdr:spPr>
        <a:xfrm>
          <a:off x="11517313" y="5048250"/>
          <a:ext cx="4367212"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FB0D22B0-5487-4421-BEE4-6AE39F0F7E63}"/>
            </a:ext>
          </a:extLst>
        </xdr:cNvPr>
        <xdr:cNvCxnSpPr/>
      </xdr:nvCxnSpPr>
      <xdr:spPr>
        <a:xfrm flipV="1">
          <a:off x="15104427" y="5543822"/>
          <a:ext cx="0" cy="1216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0F50116B-F7C2-4789-ACC0-48548C5B0211}"/>
            </a:ext>
          </a:extLst>
        </xdr:cNvPr>
        <xdr:cNvSpPr txBox="1"/>
      </xdr:nvSpPr>
      <xdr:spPr>
        <a:xfrm>
          <a:off x="15143163" y="6764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F6CEE91B-A6B9-473C-96B3-DEA1D70538B8}"/>
            </a:ext>
          </a:extLst>
        </xdr:cNvPr>
        <xdr:cNvCxnSpPr/>
      </xdr:nvCxnSpPr>
      <xdr:spPr>
        <a:xfrm>
          <a:off x="15016163" y="6760573"/>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DE309F4F-1A9E-463C-A53F-9EB50FDB6E07}"/>
            </a:ext>
          </a:extLst>
        </xdr:cNvPr>
        <xdr:cNvSpPr txBox="1"/>
      </xdr:nvSpPr>
      <xdr:spPr>
        <a:xfrm>
          <a:off x="15143163" y="5338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FA9A462A-B4B9-4F86-AAA1-07F19485BC5F}"/>
            </a:ext>
          </a:extLst>
        </xdr:cNvPr>
        <xdr:cNvCxnSpPr/>
      </xdr:nvCxnSpPr>
      <xdr:spPr>
        <a:xfrm>
          <a:off x="15016163" y="5543822"/>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75049A9F-7590-4437-841A-E43811F2368F}"/>
            </a:ext>
          </a:extLst>
        </xdr:cNvPr>
        <xdr:cNvSpPr txBox="1"/>
      </xdr:nvSpPr>
      <xdr:spPr>
        <a:xfrm>
          <a:off x="15143163" y="6114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75B0FC1A-518D-4D80-8373-E2AED3F1E35F}"/>
            </a:ext>
          </a:extLst>
        </xdr:cNvPr>
        <xdr:cNvSpPr/>
      </xdr:nvSpPr>
      <xdr:spPr>
        <a:xfrm>
          <a:off x="15054263" y="625339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0EAFE4C3-38AF-46B6-BAEC-7D2A90DCB57D}"/>
            </a:ext>
          </a:extLst>
        </xdr:cNvPr>
        <xdr:cNvSpPr/>
      </xdr:nvSpPr>
      <xdr:spPr>
        <a:xfrm>
          <a:off x="14273213" y="626808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DCA0F63F-01CC-4C98-870E-787B9783A994}"/>
            </a:ext>
          </a:extLst>
        </xdr:cNvPr>
        <xdr:cNvSpPr/>
      </xdr:nvSpPr>
      <xdr:spPr>
        <a:xfrm>
          <a:off x="13455650" y="6238694"/>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B2A1849C-D31F-47E6-8BED-AEE2E617D1F1}"/>
            </a:ext>
          </a:extLst>
        </xdr:cNvPr>
        <xdr:cNvSpPr/>
      </xdr:nvSpPr>
      <xdr:spPr>
        <a:xfrm>
          <a:off x="12638088" y="6212568"/>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22D8E853-7E5E-4E25-92E7-A906C4E09B33}"/>
            </a:ext>
          </a:extLst>
        </xdr:cNvPr>
        <xdr:cNvSpPr/>
      </xdr:nvSpPr>
      <xdr:spPr>
        <a:xfrm>
          <a:off x="11806238" y="620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1AF9155A-5168-4F12-98C8-FDCAC4B0AD11}"/>
            </a:ext>
          </a:extLst>
        </xdr:cNvPr>
        <xdr:cNvSpPr txBox="1"/>
      </xdr:nvSpPr>
      <xdr:spPr>
        <a:xfrm>
          <a:off x="149288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989A1BB2-466D-4E41-AF43-4C74967D8783}"/>
            </a:ext>
          </a:extLst>
        </xdr:cNvPr>
        <xdr:cNvSpPr txBox="1"/>
      </xdr:nvSpPr>
      <xdr:spPr>
        <a:xfrm>
          <a:off x="141478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F935E15B-850B-4912-A975-CF4761434A31}"/>
            </a:ext>
          </a:extLst>
        </xdr:cNvPr>
        <xdr:cNvSpPr txBox="1"/>
      </xdr:nvSpPr>
      <xdr:spPr>
        <a:xfrm>
          <a:off x="1333023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B5ADB320-4C5C-46E9-8C39-42D731A9EAC2}"/>
            </a:ext>
          </a:extLst>
        </xdr:cNvPr>
        <xdr:cNvSpPr txBox="1"/>
      </xdr:nvSpPr>
      <xdr:spPr>
        <a:xfrm>
          <a:off x="125126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6D43E03C-CDBE-4F86-B351-D3D9630AA71E}"/>
            </a:ext>
          </a:extLst>
        </xdr:cNvPr>
        <xdr:cNvSpPr txBox="1"/>
      </xdr:nvSpPr>
      <xdr:spPr>
        <a:xfrm>
          <a:off x="116808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133169</xdr:rowOff>
    </xdr:from>
    <xdr:to>
      <xdr:col>85</xdr:col>
      <xdr:colOff>177800</xdr:colOff>
      <xdr:row>39</xdr:row>
      <xdr:rowOff>63319</xdr:rowOff>
    </xdr:to>
    <xdr:sp macro="" textlink="">
      <xdr:nvSpPr>
        <xdr:cNvPr id="526" name="楕円 525">
          <a:extLst>
            <a:ext uri="{FF2B5EF4-FFF2-40B4-BE49-F238E27FC236}">
              <a16:creationId xmlns:a16="http://schemas.microsoft.com/office/drawing/2014/main" id="{81DA0F69-A087-4DB5-8970-D854075A8D6F}"/>
            </a:ext>
          </a:extLst>
        </xdr:cNvPr>
        <xdr:cNvSpPr/>
      </xdr:nvSpPr>
      <xdr:spPr>
        <a:xfrm>
          <a:off x="15054263" y="6295844"/>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111596</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FC383A66-052F-4CB8-AA21-1059C61B48AB}"/>
            </a:ext>
          </a:extLst>
        </xdr:cNvPr>
        <xdr:cNvSpPr txBox="1"/>
      </xdr:nvSpPr>
      <xdr:spPr>
        <a:xfrm>
          <a:off x="15143163" y="627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93980</xdr:rowOff>
    </xdr:from>
    <xdr:to>
      <xdr:col>81</xdr:col>
      <xdr:colOff>101600</xdr:colOff>
      <xdr:row>39</xdr:row>
      <xdr:rowOff>24130</xdr:rowOff>
    </xdr:to>
    <xdr:sp macro="" textlink="">
      <xdr:nvSpPr>
        <xdr:cNvPr id="528" name="楕円 527">
          <a:extLst>
            <a:ext uri="{FF2B5EF4-FFF2-40B4-BE49-F238E27FC236}">
              <a16:creationId xmlns:a16="http://schemas.microsoft.com/office/drawing/2014/main" id="{78DFBAC3-F082-4894-B9AE-216F3C1239B1}"/>
            </a:ext>
          </a:extLst>
        </xdr:cNvPr>
        <xdr:cNvSpPr/>
      </xdr:nvSpPr>
      <xdr:spPr>
        <a:xfrm>
          <a:off x="14273213" y="625665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144780</xdr:rowOff>
    </xdr:from>
    <xdr:to>
      <xdr:col>85</xdr:col>
      <xdr:colOff>127000</xdr:colOff>
      <xdr:row>39</xdr:row>
      <xdr:rowOff>12519</xdr:rowOff>
    </xdr:to>
    <xdr:cxnSp macro="">
      <xdr:nvCxnSpPr>
        <xdr:cNvPr id="529" name="直線コネクタ 528">
          <a:extLst>
            <a:ext uri="{FF2B5EF4-FFF2-40B4-BE49-F238E27FC236}">
              <a16:creationId xmlns:a16="http://schemas.microsoft.com/office/drawing/2014/main" id="{9321651D-F07F-4C8E-A294-FDE8D66F183F}"/>
            </a:ext>
          </a:extLst>
        </xdr:cNvPr>
        <xdr:cNvCxnSpPr/>
      </xdr:nvCxnSpPr>
      <xdr:spPr>
        <a:xfrm>
          <a:off x="14324013" y="6307455"/>
          <a:ext cx="781050" cy="2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51526</xdr:rowOff>
    </xdr:from>
    <xdr:to>
      <xdr:col>76</xdr:col>
      <xdr:colOff>165100</xdr:colOff>
      <xdr:row>38</xdr:row>
      <xdr:rowOff>153126</xdr:rowOff>
    </xdr:to>
    <xdr:sp macro="" textlink="">
      <xdr:nvSpPr>
        <xdr:cNvPr id="530" name="楕円 529">
          <a:extLst>
            <a:ext uri="{FF2B5EF4-FFF2-40B4-BE49-F238E27FC236}">
              <a16:creationId xmlns:a16="http://schemas.microsoft.com/office/drawing/2014/main" id="{07EF453D-9B30-4FC9-861F-0C9D16E58629}"/>
            </a:ext>
          </a:extLst>
        </xdr:cNvPr>
        <xdr:cNvSpPr/>
      </xdr:nvSpPr>
      <xdr:spPr>
        <a:xfrm>
          <a:off x="13455650" y="621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102326</xdr:rowOff>
    </xdr:from>
    <xdr:to>
      <xdr:col>81</xdr:col>
      <xdr:colOff>50800</xdr:colOff>
      <xdr:row>38</xdr:row>
      <xdr:rowOff>144780</xdr:rowOff>
    </xdr:to>
    <xdr:cxnSp macro="">
      <xdr:nvCxnSpPr>
        <xdr:cNvPr id="531" name="直線コネクタ 530">
          <a:extLst>
            <a:ext uri="{FF2B5EF4-FFF2-40B4-BE49-F238E27FC236}">
              <a16:creationId xmlns:a16="http://schemas.microsoft.com/office/drawing/2014/main" id="{0FB75EC6-A86F-4DA9-8BE6-7C9EEC3BB274}"/>
            </a:ext>
          </a:extLst>
        </xdr:cNvPr>
        <xdr:cNvCxnSpPr/>
      </xdr:nvCxnSpPr>
      <xdr:spPr>
        <a:xfrm>
          <a:off x="13506450" y="6265001"/>
          <a:ext cx="817563"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9072</xdr:rowOff>
    </xdr:from>
    <xdr:to>
      <xdr:col>72</xdr:col>
      <xdr:colOff>38100</xdr:colOff>
      <xdr:row>38</xdr:row>
      <xdr:rowOff>110672</xdr:rowOff>
    </xdr:to>
    <xdr:sp macro="" textlink="">
      <xdr:nvSpPr>
        <xdr:cNvPr id="532" name="楕円 531">
          <a:extLst>
            <a:ext uri="{FF2B5EF4-FFF2-40B4-BE49-F238E27FC236}">
              <a16:creationId xmlns:a16="http://schemas.microsoft.com/office/drawing/2014/main" id="{6F2B86B2-1B66-487F-849C-1B4F3B52E955}"/>
            </a:ext>
          </a:extLst>
        </xdr:cNvPr>
        <xdr:cNvSpPr/>
      </xdr:nvSpPr>
      <xdr:spPr>
        <a:xfrm>
          <a:off x="12638088" y="6171747"/>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59872</xdr:rowOff>
    </xdr:from>
    <xdr:to>
      <xdr:col>76</xdr:col>
      <xdr:colOff>114300</xdr:colOff>
      <xdr:row>38</xdr:row>
      <xdr:rowOff>102326</xdr:rowOff>
    </xdr:to>
    <xdr:cxnSp macro="">
      <xdr:nvCxnSpPr>
        <xdr:cNvPr id="533" name="直線コネクタ 532">
          <a:extLst>
            <a:ext uri="{FF2B5EF4-FFF2-40B4-BE49-F238E27FC236}">
              <a16:creationId xmlns:a16="http://schemas.microsoft.com/office/drawing/2014/main" id="{D9CFCF4C-16EE-4D73-86F2-0925AA8D4EA9}"/>
            </a:ext>
          </a:extLst>
        </xdr:cNvPr>
        <xdr:cNvCxnSpPr/>
      </xdr:nvCxnSpPr>
      <xdr:spPr>
        <a:xfrm>
          <a:off x="12688888" y="6222547"/>
          <a:ext cx="817562"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18869</xdr:rowOff>
    </xdr:from>
    <xdr:to>
      <xdr:col>67</xdr:col>
      <xdr:colOff>101600</xdr:colOff>
      <xdr:row>38</xdr:row>
      <xdr:rowOff>120469</xdr:rowOff>
    </xdr:to>
    <xdr:sp macro="" textlink="">
      <xdr:nvSpPr>
        <xdr:cNvPr id="534" name="楕円 533">
          <a:extLst>
            <a:ext uri="{FF2B5EF4-FFF2-40B4-BE49-F238E27FC236}">
              <a16:creationId xmlns:a16="http://schemas.microsoft.com/office/drawing/2014/main" id="{708A8001-8EDA-4912-9617-E1B946D9EC5B}"/>
            </a:ext>
          </a:extLst>
        </xdr:cNvPr>
        <xdr:cNvSpPr/>
      </xdr:nvSpPr>
      <xdr:spPr>
        <a:xfrm>
          <a:off x="11806238" y="618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59872</xdr:rowOff>
    </xdr:from>
    <xdr:to>
      <xdr:col>71</xdr:col>
      <xdr:colOff>177800</xdr:colOff>
      <xdr:row>38</xdr:row>
      <xdr:rowOff>69669</xdr:rowOff>
    </xdr:to>
    <xdr:cxnSp macro="">
      <xdr:nvCxnSpPr>
        <xdr:cNvPr id="535" name="直線コネクタ 534">
          <a:extLst>
            <a:ext uri="{FF2B5EF4-FFF2-40B4-BE49-F238E27FC236}">
              <a16:creationId xmlns:a16="http://schemas.microsoft.com/office/drawing/2014/main" id="{E0F4032C-21E2-4F63-BF25-86B442F53C17}"/>
            </a:ext>
          </a:extLst>
        </xdr:cNvPr>
        <xdr:cNvCxnSpPr/>
      </xdr:nvCxnSpPr>
      <xdr:spPr>
        <a:xfrm flipV="1">
          <a:off x="11857038" y="6222547"/>
          <a:ext cx="83185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0B6CC1E8-C555-4A52-99C0-8EDE3C89784B}"/>
            </a:ext>
          </a:extLst>
        </xdr:cNvPr>
        <xdr:cNvSpPr txBox="1"/>
      </xdr:nvSpPr>
      <xdr:spPr>
        <a:xfrm>
          <a:off x="14123044" y="635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0D55FCEC-B74D-46BF-92CA-4B14FCF6CF70}"/>
            </a:ext>
          </a:extLst>
        </xdr:cNvPr>
        <xdr:cNvSpPr txBox="1"/>
      </xdr:nvSpPr>
      <xdr:spPr>
        <a:xfrm>
          <a:off x="13318182" y="6326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0477339E-0320-49A1-B9CA-018D881A8C58}"/>
            </a:ext>
          </a:extLst>
        </xdr:cNvPr>
        <xdr:cNvSpPr txBox="1"/>
      </xdr:nvSpPr>
      <xdr:spPr>
        <a:xfrm>
          <a:off x="12500619" y="6305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136089</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D76EBF81-D409-49F1-95B2-5EB08B2462D2}"/>
            </a:ext>
          </a:extLst>
        </xdr:cNvPr>
        <xdr:cNvSpPr txBox="1"/>
      </xdr:nvSpPr>
      <xdr:spPr>
        <a:xfrm>
          <a:off x="11668769" y="629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40657</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4D2BE701-7315-4C99-80E0-C177588D16B7}"/>
            </a:ext>
          </a:extLst>
        </xdr:cNvPr>
        <xdr:cNvSpPr txBox="1"/>
      </xdr:nvSpPr>
      <xdr:spPr>
        <a:xfrm>
          <a:off x="141230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169653</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49444B6F-201A-4E24-A8C1-360357C11D66}"/>
            </a:ext>
          </a:extLst>
        </xdr:cNvPr>
        <xdr:cNvSpPr txBox="1"/>
      </xdr:nvSpPr>
      <xdr:spPr>
        <a:xfrm>
          <a:off x="13318182" y="5998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127199</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35F2FFB3-84A0-4DA1-836C-7B28641245DE}"/>
            </a:ext>
          </a:extLst>
        </xdr:cNvPr>
        <xdr:cNvSpPr txBox="1"/>
      </xdr:nvSpPr>
      <xdr:spPr>
        <a:xfrm>
          <a:off x="12500619" y="5966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136996</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3278BEFE-2EFF-4DDE-B293-35A75F865272}"/>
            </a:ext>
          </a:extLst>
        </xdr:cNvPr>
        <xdr:cNvSpPr txBox="1"/>
      </xdr:nvSpPr>
      <xdr:spPr>
        <a:xfrm>
          <a:off x="11668769" y="5975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3E06080F-8CEA-4F94-9417-0E45BCBD282D}"/>
            </a:ext>
          </a:extLst>
        </xdr:cNvPr>
        <xdr:cNvSpPr/>
      </xdr:nvSpPr>
      <xdr:spPr>
        <a:xfrm>
          <a:off x="16916400" y="39719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5B0955D0-0C2E-44ED-8FE2-EB5728F57866}"/>
            </a:ext>
          </a:extLst>
        </xdr:cNvPr>
        <xdr:cNvSpPr/>
      </xdr:nvSpPr>
      <xdr:spPr>
        <a:xfrm>
          <a:off x="1704340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E4DBE908-4CFD-4E28-968A-F322DC81D89D}"/>
            </a:ext>
          </a:extLst>
        </xdr:cNvPr>
        <xdr:cNvSpPr/>
      </xdr:nvSpPr>
      <xdr:spPr>
        <a:xfrm>
          <a:off x="1704340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76C21154-E4B7-45E4-9718-F73D0290F163}"/>
            </a:ext>
          </a:extLst>
        </xdr:cNvPr>
        <xdr:cNvSpPr/>
      </xdr:nvSpPr>
      <xdr:spPr>
        <a:xfrm>
          <a:off x="1797367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CDD9A79D-DB62-4B63-8C2F-3A3EA4902411}"/>
            </a:ext>
          </a:extLst>
        </xdr:cNvPr>
        <xdr:cNvSpPr/>
      </xdr:nvSpPr>
      <xdr:spPr>
        <a:xfrm>
          <a:off x="1797367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15B5BE40-E4FE-48D3-9489-649A5ED408E1}"/>
            </a:ext>
          </a:extLst>
        </xdr:cNvPr>
        <xdr:cNvSpPr/>
      </xdr:nvSpPr>
      <xdr:spPr>
        <a:xfrm>
          <a:off x="1903095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E9AC618F-3B1B-4A57-BA49-6CD48E965B89}"/>
            </a:ext>
          </a:extLst>
        </xdr:cNvPr>
        <xdr:cNvSpPr/>
      </xdr:nvSpPr>
      <xdr:spPr>
        <a:xfrm>
          <a:off x="1903095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2D4EAF51-CCA0-4157-9852-7EB044ABD76C}"/>
            </a:ext>
          </a:extLst>
        </xdr:cNvPr>
        <xdr:cNvSpPr/>
      </xdr:nvSpPr>
      <xdr:spPr>
        <a:xfrm>
          <a:off x="16916400" y="50482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8CCFB141-AB36-4F00-A479-B5B7E8B7235D}"/>
            </a:ext>
          </a:extLst>
        </xdr:cNvPr>
        <xdr:cNvSpPr txBox="1"/>
      </xdr:nvSpPr>
      <xdr:spPr>
        <a:xfrm>
          <a:off x="16892588"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24E9D5C4-AE5F-4B6C-AC08-0E09769F5EDA}"/>
            </a:ext>
          </a:extLst>
        </xdr:cNvPr>
        <xdr:cNvCxnSpPr/>
      </xdr:nvCxnSpPr>
      <xdr:spPr>
        <a:xfrm>
          <a:off x="16916400" y="7210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595EC63D-528D-4670-BDD8-CE3DBD9E9BCD}"/>
            </a:ext>
          </a:extLst>
        </xdr:cNvPr>
        <xdr:cNvCxnSpPr/>
      </xdr:nvCxnSpPr>
      <xdr:spPr>
        <a:xfrm>
          <a:off x="16916400" y="66675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B58B092B-3343-4786-BFA9-0CAC3AFD5B6F}"/>
            </a:ext>
          </a:extLst>
        </xdr:cNvPr>
        <xdr:cNvSpPr txBox="1"/>
      </xdr:nvSpPr>
      <xdr:spPr>
        <a:xfrm>
          <a:off x="16696189" y="65348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E79D7DD4-A329-48F0-A1FF-EA830167065A}"/>
            </a:ext>
          </a:extLst>
        </xdr:cNvPr>
        <xdr:cNvCxnSpPr/>
      </xdr:nvCxnSpPr>
      <xdr:spPr>
        <a:xfrm>
          <a:off x="16916400" y="6134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303038D3-2049-4F85-A9EE-C82402D3D16B}"/>
            </a:ext>
          </a:extLst>
        </xdr:cNvPr>
        <xdr:cNvSpPr txBox="1"/>
      </xdr:nvSpPr>
      <xdr:spPr>
        <a:xfrm>
          <a:off x="16378131" y="60014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DF028584-A195-43FF-B78A-CCA15B6EA646}"/>
            </a:ext>
          </a:extLst>
        </xdr:cNvPr>
        <xdr:cNvCxnSpPr/>
      </xdr:nvCxnSpPr>
      <xdr:spPr>
        <a:xfrm>
          <a:off x="16916400" y="55911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5474D19F-A046-4AE8-ACC9-3BAD76BB209D}"/>
            </a:ext>
          </a:extLst>
        </xdr:cNvPr>
        <xdr:cNvSpPr txBox="1"/>
      </xdr:nvSpPr>
      <xdr:spPr>
        <a:xfrm>
          <a:off x="16378131" y="5458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AB915C58-BCEC-432B-B3EC-C97FB23438D4}"/>
            </a:ext>
          </a:extLst>
        </xdr:cNvPr>
        <xdr:cNvCxnSpPr/>
      </xdr:nvCxnSpPr>
      <xdr:spPr>
        <a:xfrm>
          <a:off x="16916400" y="50482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5F074373-7310-4614-8F57-A809538764DF}"/>
            </a:ext>
          </a:extLst>
        </xdr:cNvPr>
        <xdr:cNvSpPr txBox="1"/>
      </xdr:nvSpPr>
      <xdr:spPr>
        <a:xfrm>
          <a:off x="16378131" y="49155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B0775030-E944-4230-BF79-F32E30E5458D}"/>
            </a:ext>
          </a:extLst>
        </xdr:cNvPr>
        <xdr:cNvSpPr/>
      </xdr:nvSpPr>
      <xdr:spPr>
        <a:xfrm>
          <a:off x="16916400" y="50482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5131AE92-FB08-4762-AE1D-1C6DB58E8635}"/>
            </a:ext>
          </a:extLst>
        </xdr:cNvPr>
        <xdr:cNvCxnSpPr/>
      </xdr:nvCxnSpPr>
      <xdr:spPr>
        <a:xfrm flipV="1">
          <a:off x="20503514" y="5561206"/>
          <a:ext cx="0" cy="1090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88E0F86F-742D-4D69-B8CD-732687566831}"/>
            </a:ext>
          </a:extLst>
        </xdr:cNvPr>
        <xdr:cNvSpPr txBox="1"/>
      </xdr:nvSpPr>
      <xdr:spPr>
        <a:xfrm>
          <a:off x="20542250" y="6655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2C85DBEB-943F-405E-B617-4A5CA99195BB}"/>
            </a:ext>
          </a:extLst>
        </xdr:cNvPr>
        <xdr:cNvCxnSpPr/>
      </xdr:nvCxnSpPr>
      <xdr:spPr>
        <a:xfrm>
          <a:off x="20429538" y="6651892"/>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7C01CDF4-5B41-40F0-BC9F-C3D999FF0727}"/>
            </a:ext>
          </a:extLst>
        </xdr:cNvPr>
        <xdr:cNvSpPr txBox="1"/>
      </xdr:nvSpPr>
      <xdr:spPr>
        <a:xfrm>
          <a:off x="20542250" y="5350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C6A4700C-D162-4D6E-B2FF-6439D6170C1E}"/>
            </a:ext>
          </a:extLst>
        </xdr:cNvPr>
        <xdr:cNvCxnSpPr/>
      </xdr:nvCxnSpPr>
      <xdr:spPr>
        <a:xfrm>
          <a:off x="20429538" y="5561206"/>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46DABCFA-189A-447A-A246-0D298BED294D}"/>
            </a:ext>
          </a:extLst>
        </xdr:cNvPr>
        <xdr:cNvSpPr txBox="1"/>
      </xdr:nvSpPr>
      <xdr:spPr>
        <a:xfrm>
          <a:off x="20542250" y="6028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3B0DE430-1F64-4984-A6BF-CB959D08F140}"/>
            </a:ext>
          </a:extLst>
        </xdr:cNvPr>
        <xdr:cNvSpPr/>
      </xdr:nvSpPr>
      <xdr:spPr>
        <a:xfrm>
          <a:off x="20453350" y="6167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5CA80BC1-0B87-4A22-95DD-3D586580489C}"/>
            </a:ext>
          </a:extLst>
        </xdr:cNvPr>
        <xdr:cNvSpPr/>
      </xdr:nvSpPr>
      <xdr:spPr>
        <a:xfrm>
          <a:off x="19686588" y="6205014"/>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D9875A5B-DCB1-4FD0-8426-99CF6643C241}"/>
            </a:ext>
          </a:extLst>
        </xdr:cNvPr>
        <xdr:cNvSpPr/>
      </xdr:nvSpPr>
      <xdr:spPr>
        <a:xfrm>
          <a:off x="18854738" y="6212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27DC0FAA-9672-47A0-99E1-6EFF9AF2A5A8}"/>
            </a:ext>
          </a:extLst>
        </xdr:cNvPr>
        <xdr:cNvSpPr/>
      </xdr:nvSpPr>
      <xdr:spPr>
        <a:xfrm>
          <a:off x="18037175" y="622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0886C479-2F7E-466A-ADF2-393F507B8721}"/>
            </a:ext>
          </a:extLst>
        </xdr:cNvPr>
        <xdr:cNvSpPr/>
      </xdr:nvSpPr>
      <xdr:spPr>
        <a:xfrm>
          <a:off x="17219613" y="6238173"/>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AB5C23CB-08E6-4F43-81A4-1D172BD2A5A4}"/>
            </a:ext>
          </a:extLst>
        </xdr:cNvPr>
        <xdr:cNvSpPr txBox="1"/>
      </xdr:nvSpPr>
      <xdr:spPr>
        <a:xfrm>
          <a:off x="2032793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61660AC3-9259-4C9F-9EAD-F0117FCEFD08}"/>
            </a:ext>
          </a:extLst>
        </xdr:cNvPr>
        <xdr:cNvSpPr txBox="1"/>
      </xdr:nvSpPr>
      <xdr:spPr>
        <a:xfrm>
          <a:off x="195611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E5B39C80-ACEB-4FD3-A22A-1C71836D489E}"/>
            </a:ext>
          </a:extLst>
        </xdr:cNvPr>
        <xdr:cNvSpPr txBox="1"/>
      </xdr:nvSpPr>
      <xdr:spPr>
        <a:xfrm>
          <a:off x="18729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3393558D-46BD-4138-B078-AF6AAC2BBA3E}"/>
            </a:ext>
          </a:extLst>
        </xdr:cNvPr>
        <xdr:cNvSpPr txBox="1"/>
      </xdr:nvSpPr>
      <xdr:spPr>
        <a:xfrm>
          <a:off x="17911763"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465532A4-2FDB-4853-864E-A1E3955B8F8D}"/>
            </a:ext>
          </a:extLst>
        </xdr:cNvPr>
        <xdr:cNvSpPr txBox="1"/>
      </xdr:nvSpPr>
      <xdr:spPr>
        <a:xfrm>
          <a:off x="170942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124144</xdr:rowOff>
    </xdr:from>
    <xdr:to>
      <xdr:col>116</xdr:col>
      <xdr:colOff>114300</xdr:colOff>
      <xdr:row>40</xdr:row>
      <xdr:rowOff>54294</xdr:rowOff>
    </xdr:to>
    <xdr:sp macro="" textlink="">
      <xdr:nvSpPr>
        <xdr:cNvPr id="579" name="楕円 578">
          <a:extLst>
            <a:ext uri="{FF2B5EF4-FFF2-40B4-BE49-F238E27FC236}">
              <a16:creationId xmlns:a16="http://schemas.microsoft.com/office/drawing/2014/main" id="{286B831B-6F01-425A-B2AA-5922DDAEAE84}"/>
            </a:ext>
          </a:extLst>
        </xdr:cNvPr>
        <xdr:cNvSpPr/>
      </xdr:nvSpPr>
      <xdr:spPr>
        <a:xfrm>
          <a:off x="20453350" y="6448744"/>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102571</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FC901370-DE43-4802-8430-E23D7ABBD733}"/>
            </a:ext>
          </a:extLst>
        </xdr:cNvPr>
        <xdr:cNvSpPr txBox="1"/>
      </xdr:nvSpPr>
      <xdr:spPr>
        <a:xfrm>
          <a:off x="20542250" y="642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126812</xdr:rowOff>
    </xdr:from>
    <xdr:to>
      <xdr:col>112</xdr:col>
      <xdr:colOff>38100</xdr:colOff>
      <xdr:row>40</xdr:row>
      <xdr:rowOff>56962</xdr:rowOff>
    </xdr:to>
    <xdr:sp macro="" textlink="">
      <xdr:nvSpPr>
        <xdr:cNvPr id="581" name="楕円 580">
          <a:extLst>
            <a:ext uri="{FF2B5EF4-FFF2-40B4-BE49-F238E27FC236}">
              <a16:creationId xmlns:a16="http://schemas.microsoft.com/office/drawing/2014/main" id="{761E7225-8F14-4AEC-8DA3-77CD3BC84C9C}"/>
            </a:ext>
          </a:extLst>
        </xdr:cNvPr>
        <xdr:cNvSpPr/>
      </xdr:nvSpPr>
      <xdr:spPr>
        <a:xfrm>
          <a:off x="19686588" y="6451412"/>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3494</xdr:rowOff>
    </xdr:from>
    <xdr:to>
      <xdr:col>116</xdr:col>
      <xdr:colOff>63500</xdr:colOff>
      <xdr:row>40</xdr:row>
      <xdr:rowOff>6162</xdr:rowOff>
    </xdr:to>
    <xdr:cxnSp macro="">
      <xdr:nvCxnSpPr>
        <xdr:cNvPr id="582" name="直線コネクタ 581">
          <a:extLst>
            <a:ext uri="{FF2B5EF4-FFF2-40B4-BE49-F238E27FC236}">
              <a16:creationId xmlns:a16="http://schemas.microsoft.com/office/drawing/2014/main" id="{43F5EDA6-AB10-4FEC-BA17-115A03645AC8}"/>
            </a:ext>
          </a:extLst>
        </xdr:cNvPr>
        <xdr:cNvCxnSpPr/>
      </xdr:nvCxnSpPr>
      <xdr:spPr>
        <a:xfrm flipV="1">
          <a:off x="19737388" y="6490019"/>
          <a:ext cx="766762"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128522</xdr:rowOff>
    </xdr:from>
    <xdr:to>
      <xdr:col>107</xdr:col>
      <xdr:colOff>101600</xdr:colOff>
      <xdr:row>40</xdr:row>
      <xdr:rowOff>58672</xdr:rowOff>
    </xdr:to>
    <xdr:sp macro="" textlink="">
      <xdr:nvSpPr>
        <xdr:cNvPr id="583" name="楕円 582">
          <a:extLst>
            <a:ext uri="{FF2B5EF4-FFF2-40B4-BE49-F238E27FC236}">
              <a16:creationId xmlns:a16="http://schemas.microsoft.com/office/drawing/2014/main" id="{27425EEC-C341-48F2-B430-E9F615ADB639}"/>
            </a:ext>
          </a:extLst>
        </xdr:cNvPr>
        <xdr:cNvSpPr/>
      </xdr:nvSpPr>
      <xdr:spPr>
        <a:xfrm>
          <a:off x="18854738" y="6453122"/>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6162</xdr:rowOff>
    </xdr:from>
    <xdr:to>
      <xdr:col>111</xdr:col>
      <xdr:colOff>177800</xdr:colOff>
      <xdr:row>40</xdr:row>
      <xdr:rowOff>7872</xdr:rowOff>
    </xdr:to>
    <xdr:cxnSp macro="">
      <xdr:nvCxnSpPr>
        <xdr:cNvPr id="584" name="直線コネクタ 583">
          <a:extLst>
            <a:ext uri="{FF2B5EF4-FFF2-40B4-BE49-F238E27FC236}">
              <a16:creationId xmlns:a16="http://schemas.microsoft.com/office/drawing/2014/main" id="{BBB1F554-94E4-4979-912D-2DB1E2BFA5EA}"/>
            </a:ext>
          </a:extLst>
        </xdr:cNvPr>
        <xdr:cNvCxnSpPr/>
      </xdr:nvCxnSpPr>
      <xdr:spPr>
        <a:xfrm flipV="1">
          <a:off x="18905538" y="6492687"/>
          <a:ext cx="831850" cy="1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129664</xdr:rowOff>
    </xdr:from>
    <xdr:to>
      <xdr:col>102</xdr:col>
      <xdr:colOff>165100</xdr:colOff>
      <xdr:row>40</xdr:row>
      <xdr:rowOff>59814</xdr:rowOff>
    </xdr:to>
    <xdr:sp macro="" textlink="">
      <xdr:nvSpPr>
        <xdr:cNvPr id="585" name="楕円 584">
          <a:extLst>
            <a:ext uri="{FF2B5EF4-FFF2-40B4-BE49-F238E27FC236}">
              <a16:creationId xmlns:a16="http://schemas.microsoft.com/office/drawing/2014/main" id="{66493427-06BB-4321-A946-338B8D66AF29}"/>
            </a:ext>
          </a:extLst>
        </xdr:cNvPr>
        <xdr:cNvSpPr/>
      </xdr:nvSpPr>
      <xdr:spPr>
        <a:xfrm>
          <a:off x="18037175" y="6454264"/>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7872</xdr:rowOff>
    </xdr:from>
    <xdr:to>
      <xdr:col>107</xdr:col>
      <xdr:colOff>50800</xdr:colOff>
      <xdr:row>40</xdr:row>
      <xdr:rowOff>9014</xdr:rowOff>
    </xdr:to>
    <xdr:cxnSp macro="">
      <xdr:nvCxnSpPr>
        <xdr:cNvPr id="586" name="直線コネクタ 585">
          <a:extLst>
            <a:ext uri="{FF2B5EF4-FFF2-40B4-BE49-F238E27FC236}">
              <a16:creationId xmlns:a16="http://schemas.microsoft.com/office/drawing/2014/main" id="{2545508D-C43A-4BF1-952C-C6065D2F4EA0}"/>
            </a:ext>
          </a:extLst>
        </xdr:cNvPr>
        <xdr:cNvCxnSpPr/>
      </xdr:nvCxnSpPr>
      <xdr:spPr>
        <a:xfrm flipV="1">
          <a:off x="18087975" y="6494397"/>
          <a:ext cx="817563"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140369</xdr:rowOff>
    </xdr:from>
    <xdr:to>
      <xdr:col>98</xdr:col>
      <xdr:colOff>38100</xdr:colOff>
      <xdr:row>40</xdr:row>
      <xdr:rowOff>70519</xdr:rowOff>
    </xdr:to>
    <xdr:sp macro="" textlink="">
      <xdr:nvSpPr>
        <xdr:cNvPr id="587" name="楕円 586">
          <a:extLst>
            <a:ext uri="{FF2B5EF4-FFF2-40B4-BE49-F238E27FC236}">
              <a16:creationId xmlns:a16="http://schemas.microsoft.com/office/drawing/2014/main" id="{C9026443-2DE3-47D6-9B96-5EB1286BF0E8}"/>
            </a:ext>
          </a:extLst>
        </xdr:cNvPr>
        <xdr:cNvSpPr/>
      </xdr:nvSpPr>
      <xdr:spPr>
        <a:xfrm>
          <a:off x="17219613" y="6464969"/>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9014</xdr:rowOff>
    </xdr:from>
    <xdr:to>
      <xdr:col>102</xdr:col>
      <xdr:colOff>114300</xdr:colOff>
      <xdr:row>40</xdr:row>
      <xdr:rowOff>19719</xdr:rowOff>
    </xdr:to>
    <xdr:cxnSp macro="">
      <xdr:nvCxnSpPr>
        <xdr:cNvPr id="588" name="直線コネクタ 587">
          <a:extLst>
            <a:ext uri="{FF2B5EF4-FFF2-40B4-BE49-F238E27FC236}">
              <a16:creationId xmlns:a16="http://schemas.microsoft.com/office/drawing/2014/main" id="{4513C38F-45F5-4AB0-86D5-2DA6567C724C}"/>
            </a:ext>
          </a:extLst>
        </xdr:cNvPr>
        <xdr:cNvCxnSpPr/>
      </xdr:nvCxnSpPr>
      <xdr:spPr>
        <a:xfrm flipV="1">
          <a:off x="17270413" y="6495539"/>
          <a:ext cx="817562" cy="10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BF2989FF-472C-4886-B9B0-BD4DE5C22B35}"/>
            </a:ext>
          </a:extLst>
        </xdr:cNvPr>
        <xdr:cNvSpPr txBox="1"/>
      </xdr:nvSpPr>
      <xdr:spPr>
        <a:xfrm>
          <a:off x="19471786" y="599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781E5943-778E-4CB2-B572-55E7CD85254B}"/>
            </a:ext>
          </a:extLst>
        </xdr:cNvPr>
        <xdr:cNvSpPr txBox="1"/>
      </xdr:nvSpPr>
      <xdr:spPr>
        <a:xfrm>
          <a:off x="18666924" y="600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7AE81CCA-268C-44C1-B0F1-EDB0830B1BBA}"/>
            </a:ext>
          </a:extLst>
        </xdr:cNvPr>
        <xdr:cNvSpPr txBox="1"/>
      </xdr:nvSpPr>
      <xdr:spPr>
        <a:xfrm>
          <a:off x="17835074" y="6006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2FEFF5EA-D1AA-4D91-9DB6-BD2A089ED708}"/>
            </a:ext>
          </a:extLst>
        </xdr:cNvPr>
        <xdr:cNvSpPr txBox="1"/>
      </xdr:nvSpPr>
      <xdr:spPr>
        <a:xfrm>
          <a:off x="17017511" y="602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48089</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C3D696D8-3E99-4834-9AB1-563236821BB9}"/>
            </a:ext>
          </a:extLst>
        </xdr:cNvPr>
        <xdr:cNvSpPr txBox="1"/>
      </xdr:nvSpPr>
      <xdr:spPr>
        <a:xfrm>
          <a:off x="19471786" y="653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49799</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E36E9A98-0151-4925-90C5-32AA92C37776}"/>
            </a:ext>
          </a:extLst>
        </xdr:cNvPr>
        <xdr:cNvSpPr txBox="1"/>
      </xdr:nvSpPr>
      <xdr:spPr>
        <a:xfrm>
          <a:off x="18666924" y="653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50941</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BE963E97-8E57-4290-A954-BEA9C1CF49B8}"/>
            </a:ext>
          </a:extLst>
        </xdr:cNvPr>
        <xdr:cNvSpPr txBox="1"/>
      </xdr:nvSpPr>
      <xdr:spPr>
        <a:xfrm>
          <a:off x="17835074" y="6537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61646</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3A224D45-7AAA-4C33-B8AF-29680F07BC00}"/>
            </a:ext>
          </a:extLst>
        </xdr:cNvPr>
        <xdr:cNvSpPr txBox="1"/>
      </xdr:nvSpPr>
      <xdr:spPr>
        <a:xfrm>
          <a:off x="17017511" y="6548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DB07368F-77E6-41D5-B6E3-26E938391B5F}"/>
            </a:ext>
          </a:extLst>
        </xdr:cNvPr>
        <xdr:cNvSpPr/>
      </xdr:nvSpPr>
      <xdr:spPr>
        <a:xfrm>
          <a:off x="11517313" y="7572375"/>
          <a:ext cx="4367212"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36A286D8-F460-4E49-8527-912901167766}"/>
            </a:ext>
          </a:extLst>
        </xdr:cNvPr>
        <xdr:cNvSpPr/>
      </xdr:nvSpPr>
      <xdr:spPr>
        <a:xfrm>
          <a:off x="1163002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BAA4F9CB-03B7-48EA-B106-9F5F72B912A1}"/>
            </a:ext>
          </a:extLst>
        </xdr:cNvPr>
        <xdr:cNvSpPr/>
      </xdr:nvSpPr>
      <xdr:spPr>
        <a:xfrm>
          <a:off x="1163002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3D0FFE08-D9E1-4258-9143-E7B1F208D7A5}"/>
            </a:ext>
          </a:extLst>
        </xdr:cNvPr>
        <xdr:cNvSpPr/>
      </xdr:nvSpPr>
      <xdr:spPr>
        <a:xfrm>
          <a:off x="12574588"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360A9C7E-1A61-4683-8939-378F1A63A697}"/>
            </a:ext>
          </a:extLst>
        </xdr:cNvPr>
        <xdr:cNvSpPr/>
      </xdr:nvSpPr>
      <xdr:spPr>
        <a:xfrm>
          <a:off x="12574588"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ECB279EB-1D27-4856-B9C6-4A77EB743FCB}"/>
            </a:ext>
          </a:extLst>
        </xdr:cNvPr>
        <xdr:cNvSpPr/>
      </xdr:nvSpPr>
      <xdr:spPr>
        <a:xfrm>
          <a:off x="13631863"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536F9ED0-0939-4B34-9566-7409959B6892}"/>
            </a:ext>
          </a:extLst>
        </xdr:cNvPr>
        <xdr:cNvSpPr/>
      </xdr:nvSpPr>
      <xdr:spPr>
        <a:xfrm>
          <a:off x="13631863"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A38D80C1-A1C1-4F26-802C-8A6046FEF8BC}"/>
            </a:ext>
          </a:extLst>
        </xdr:cNvPr>
        <xdr:cNvSpPr/>
      </xdr:nvSpPr>
      <xdr:spPr>
        <a:xfrm>
          <a:off x="11517313" y="8648700"/>
          <a:ext cx="4367212"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42BEF69A-BF18-44BC-A8FE-48227922EE20}"/>
            </a:ext>
          </a:extLst>
        </xdr:cNvPr>
        <xdr:cNvSpPr txBox="1"/>
      </xdr:nvSpPr>
      <xdr:spPr>
        <a:xfrm>
          <a:off x="11479213"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D9F32677-4CA0-4379-8595-87DCF7B1D429}"/>
            </a:ext>
          </a:extLst>
        </xdr:cNvPr>
        <xdr:cNvCxnSpPr/>
      </xdr:nvCxnSpPr>
      <xdr:spPr>
        <a:xfrm>
          <a:off x="11517313" y="1081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C35D3014-5ADD-4AC1-AFE0-1194CB2FDEA7}"/>
            </a:ext>
          </a:extLst>
        </xdr:cNvPr>
        <xdr:cNvSpPr txBox="1"/>
      </xdr:nvSpPr>
      <xdr:spPr>
        <a:xfrm>
          <a:off x="11092996" y="1067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000EC144-EF18-46AB-9F55-BD55AD94AB3A}"/>
            </a:ext>
          </a:extLst>
        </xdr:cNvPr>
        <xdr:cNvCxnSpPr/>
      </xdr:nvCxnSpPr>
      <xdr:spPr>
        <a:xfrm>
          <a:off x="11517313" y="103727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2161B4F4-56F6-4772-8086-1C80B8D3F0C7}"/>
            </a:ext>
          </a:extLst>
        </xdr:cNvPr>
        <xdr:cNvSpPr txBox="1"/>
      </xdr:nvSpPr>
      <xdr:spPr>
        <a:xfrm>
          <a:off x="11142829" y="10240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37BBA670-8C9A-41E5-B8BE-A8D67535BF20}"/>
            </a:ext>
          </a:extLst>
        </xdr:cNvPr>
        <xdr:cNvCxnSpPr/>
      </xdr:nvCxnSpPr>
      <xdr:spPr>
        <a:xfrm>
          <a:off x="11517313" y="9944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3C77B717-A2B1-4A14-A358-3A9AA03E9B0A}"/>
            </a:ext>
          </a:extLst>
        </xdr:cNvPr>
        <xdr:cNvSpPr txBox="1"/>
      </xdr:nvSpPr>
      <xdr:spPr>
        <a:xfrm>
          <a:off x="11142829" y="98114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9C9CBA61-BA2B-44B4-914F-4637D87715AA}"/>
            </a:ext>
          </a:extLst>
        </xdr:cNvPr>
        <xdr:cNvCxnSpPr/>
      </xdr:nvCxnSpPr>
      <xdr:spPr>
        <a:xfrm>
          <a:off x="11517313" y="9515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BEC80EB9-71D0-4A49-86C2-A20E0D204749}"/>
            </a:ext>
          </a:extLst>
        </xdr:cNvPr>
        <xdr:cNvSpPr txBox="1"/>
      </xdr:nvSpPr>
      <xdr:spPr>
        <a:xfrm>
          <a:off x="11142829"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CC2C0E8B-D1DE-4C65-9DDA-34290BAA2129}"/>
            </a:ext>
          </a:extLst>
        </xdr:cNvPr>
        <xdr:cNvCxnSpPr/>
      </xdr:nvCxnSpPr>
      <xdr:spPr>
        <a:xfrm>
          <a:off x="11517313" y="9077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4192CDBE-A1DB-4FAA-8B8D-F24B0680BF65}"/>
            </a:ext>
          </a:extLst>
        </xdr:cNvPr>
        <xdr:cNvSpPr txBox="1"/>
      </xdr:nvSpPr>
      <xdr:spPr>
        <a:xfrm>
          <a:off x="11142829" y="8944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677E567C-3FCE-464A-9C1B-5D80F8D23C6F}"/>
            </a:ext>
          </a:extLst>
        </xdr:cNvPr>
        <xdr:cNvCxnSpPr/>
      </xdr:nvCxnSpPr>
      <xdr:spPr>
        <a:xfrm>
          <a:off x="11517313" y="86487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3ECE7243-B2BB-405F-B01C-BBA3EB18E9E7}"/>
            </a:ext>
          </a:extLst>
        </xdr:cNvPr>
        <xdr:cNvSpPr txBox="1"/>
      </xdr:nvSpPr>
      <xdr:spPr>
        <a:xfrm>
          <a:off x="11206949" y="85160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951DB3CD-92B9-403A-8CCC-26B450055A63}"/>
            </a:ext>
          </a:extLst>
        </xdr:cNvPr>
        <xdr:cNvSpPr/>
      </xdr:nvSpPr>
      <xdr:spPr>
        <a:xfrm>
          <a:off x="11517313" y="8648700"/>
          <a:ext cx="4367212"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64F38681-1A57-4E94-81EB-35AA2A3CFA58}"/>
            </a:ext>
          </a:extLst>
        </xdr:cNvPr>
        <xdr:cNvCxnSpPr/>
      </xdr:nvCxnSpPr>
      <xdr:spPr>
        <a:xfrm flipV="1">
          <a:off x="15104427" y="9057132"/>
          <a:ext cx="0" cy="1165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E6B88039-2161-4F06-8265-2D6B87E03258}"/>
            </a:ext>
          </a:extLst>
        </xdr:cNvPr>
        <xdr:cNvSpPr txBox="1"/>
      </xdr:nvSpPr>
      <xdr:spPr>
        <a:xfrm>
          <a:off x="15143163"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463653C4-AA47-41E5-ADA5-2BEB5EA51E6D}"/>
            </a:ext>
          </a:extLst>
        </xdr:cNvPr>
        <xdr:cNvCxnSpPr/>
      </xdr:nvCxnSpPr>
      <xdr:spPr>
        <a:xfrm>
          <a:off x="15016163" y="1022223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96662D2C-1DBF-4837-A58C-1FE85E24C3AF}"/>
            </a:ext>
          </a:extLst>
        </xdr:cNvPr>
        <xdr:cNvSpPr txBox="1"/>
      </xdr:nvSpPr>
      <xdr:spPr>
        <a:xfrm>
          <a:off x="15143163" y="8841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BF90E45C-8358-4E24-AA1D-788737A11C50}"/>
            </a:ext>
          </a:extLst>
        </xdr:cNvPr>
        <xdr:cNvCxnSpPr/>
      </xdr:nvCxnSpPr>
      <xdr:spPr>
        <a:xfrm>
          <a:off x="15016163" y="9057132"/>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55643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474FB1B6-72B8-4367-B394-6F9B09C7AAE4}"/>
            </a:ext>
          </a:extLst>
        </xdr:cNvPr>
        <xdr:cNvSpPr txBox="1"/>
      </xdr:nvSpPr>
      <xdr:spPr>
        <a:xfrm>
          <a:off x="15143163" y="96187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985F114D-783B-4638-933F-2F0B42424783}"/>
            </a:ext>
          </a:extLst>
        </xdr:cNvPr>
        <xdr:cNvSpPr/>
      </xdr:nvSpPr>
      <xdr:spPr>
        <a:xfrm>
          <a:off x="15054263" y="9640316"/>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1B1806FB-8482-46AB-B85A-F69601155A19}"/>
            </a:ext>
          </a:extLst>
        </xdr:cNvPr>
        <xdr:cNvSpPr/>
      </xdr:nvSpPr>
      <xdr:spPr>
        <a:xfrm>
          <a:off x="14273213" y="9599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D08DBBAB-40F1-4919-B7E4-F1A7ADB7871E}"/>
            </a:ext>
          </a:extLst>
        </xdr:cNvPr>
        <xdr:cNvSpPr/>
      </xdr:nvSpPr>
      <xdr:spPr>
        <a:xfrm>
          <a:off x="13455650" y="9562973"/>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321B1380-02F6-4353-A8C4-42BDEBCB19B1}"/>
            </a:ext>
          </a:extLst>
        </xdr:cNvPr>
        <xdr:cNvSpPr/>
      </xdr:nvSpPr>
      <xdr:spPr>
        <a:xfrm>
          <a:off x="12638088" y="9558401"/>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4381C009-5107-4405-923F-8E2244F9E07C}"/>
            </a:ext>
          </a:extLst>
        </xdr:cNvPr>
        <xdr:cNvSpPr/>
      </xdr:nvSpPr>
      <xdr:spPr>
        <a:xfrm>
          <a:off x="11806238" y="9485249"/>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F0041B1E-EF4B-4CEE-9A59-64C3D2361C73}"/>
            </a:ext>
          </a:extLst>
        </xdr:cNvPr>
        <xdr:cNvSpPr txBox="1"/>
      </xdr:nvSpPr>
      <xdr:spPr>
        <a:xfrm>
          <a:off x="149288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BB780E85-2053-421C-8471-BD932937D069}"/>
            </a:ext>
          </a:extLst>
        </xdr:cNvPr>
        <xdr:cNvSpPr txBox="1"/>
      </xdr:nvSpPr>
      <xdr:spPr>
        <a:xfrm>
          <a:off x="141478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2F809EFC-45C5-4D03-AF2B-198C6E9AF207}"/>
            </a:ext>
          </a:extLst>
        </xdr:cNvPr>
        <xdr:cNvSpPr txBox="1"/>
      </xdr:nvSpPr>
      <xdr:spPr>
        <a:xfrm>
          <a:off x="1333023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3F7CC7EA-50FD-495A-AC81-2F8CA3803B2A}"/>
            </a:ext>
          </a:extLst>
        </xdr:cNvPr>
        <xdr:cNvSpPr txBox="1"/>
      </xdr:nvSpPr>
      <xdr:spPr>
        <a:xfrm>
          <a:off x="125126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CE6FA400-02DB-4D0A-A2E2-7A287A31CF94}"/>
            </a:ext>
          </a:extLst>
        </xdr:cNvPr>
        <xdr:cNvSpPr txBox="1"/>
      </xdr:nvSpPr>
      <xdr:spPr>
        <a:xfrm>
          <a:off x="116808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26924</xdr:rowOff>
    </xdr:from>
    <xdr:to>
      <xdr:col>85</xdr:col>
      <xdr:colOff>177800</xdr:colOff>
      <xdr:row>59</xdr:row>
      <xdr:rowOff>128524</xdr:rowOff>
    </xdr:to>
    <xdr:sp macro="" textlink="">
      <xdr:nvSpPr>
        <xdr:cNvPr id="635" name="楕円 634">
          <a:extLst>
            <a:ext uri="{FF2B5EF4-FFF2-40B4-BE49-F238E27FC236}">
              <a16:creationId xmlns:a16="http://schemas.microsoft.com/office/drawing/2014/main" id="{6D7E02AC-0700-45DD-885B-E34E997C60D0}"/>
            </a:ext>
          </a:extLst>
        </xdr:cNvPr>
        <xdr:cNvSpPr/>
      </xdr:nvSpPr>
      <xdr:spPr>
        <a:xfrm>
          <a:off x="15054263" y="959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49801</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2FBB9858-8125-4B36-A1D9-FDE51D594E1E}"/>
            </a:ext>
          </a:extLst>
        </xdr:cNvPr>
        <xdr:cNvSpPr txBox="1"/>
      </xdr:nvSpPr>
      <xdr:spPr>
        <a:xfrm>
          <a:off x="15143163" y="945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134366</xdr:rowOff>
    </xdr:from>
    <xdr:to>
      <xdr:col>81</xdr:col>
      <xdr:colOff>101600</xdr:colOff>
      <xdr:row>59</xdr:row>
      <xdr:rowOff>64516</xdr:rowOff>
    </xdr:to>
    <xdr:sp macro="" textlink="">
      <xdr:nvSpPr>
        <xdr:cNvPr id="637" name="楕円 636">
          <a:extLst>
            <a:ext uri="{FF2B5EF4-FFF2-40B4-BE49-F238E27FC236}">
              <a16:creationId xmlns:a16="http://schemas.microsoft.com/office/drawing/2014/main" id="{3E9B9009-E0AB-4F5E-BB33-DC3237BD2E70}"/>
            </a:ext>
          </a:extLst>
        </xdr:cNvPr>
        <xdr:cNvSpPr/>
      </xdr:nvSpPr>
      <xdr:spPr>
        <a:xfrm>
          <a:off x="14273213" y="9535541"/>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13716</xdr:rowOff>
    </xdr:from>
    <xdr:to>
      <xdr:col>85</xdr:col>
      <xdr:colOff>127000</xdr:colOff>
      <xdr:row>59</xdr:row>
      <xdr:rowOff>77724</xdr:rowOff>
    </xdr:to>
    <xdr:cxnSp macro="">
      <xdr:nvCxnSpPr>
        <xdr:cNvPr id="638" name="直線コネクタ 637">
          <a:extLst>
            <a:ext uri="{FF2B5EF4-FFF2-40B4-BE49-F238E27FC236}">
              <a16:creationId xmlns:a16="http://schemas.microsoft.com/office/drawing/2014/main" id="{4B3F82D3-E79F-452C-9F6D-701D6523D10B}"/>
            </a:ext>
          </a:extLst>
        </xdr:cNvPr>
        <xdr:cNvCxnSpPr/>
      </xdr:nvCxnSpPr>
      <xdr:spPr>
        <a:xfrm>
          <a:off x="14324013" y="9576816"/>
          <a:ext cx="78105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72644</xdr:rowOff>
    </xdr:from>
    <xdr:to>
      <xdr:col>76</xdr:col>
      <xdr:colOff>165100</xdr:colOff>
      <xdr:row>59</xdr:row>
      <xdr:rowOff>2794</xdr:rowOff>
    </xdr:to>
    <xdr:sp macro="" textlink="">
      <xdr:nvSpPr>
        <xdr:cNvPr id="639" name="楕円 638">
          <a:extLst>
            <a:ext uri="{FF2B5EF4-FFF2-40B4-BE49-F238E27FC236}">
              <a16:creationId xmlns:a16="http://schemas.microsoft.com/office/drawing/2014/main" id="{273E2E19-EB47-4EB9-BCE8-4A0634B37600}"/>
            </a:ext>
          </a:extLst>
        </xdr:cNvPr>
        <xdr:cNvSpPr/>
      </xdr:nvSpPr>
      <xdr:spPr>
        <a:xfrm>
          <a:off x="13455650" y="9473819"/>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123444</xdr:rowOff>
    </xdr:from>
    <xdr:to>
      <xdr:col>81</xdr:col>
      <xdr:colOff>50800</xdr:colOff>
      <xdr:row>59</xdr:row>
      <xdr:rowOff>13716</xdr:rowOff>
    </xdr:to>
    <xdr:cxnSp macro="">
      <xdr:nvCxnSpPr>
        <xdr:cNvPr id="640" name="直線コネクタ 639">
          <a:extLst>
            <a:ext uri="{FF2B5EF4-FFF2-40B4-BE49-F238E27FC236}">
              <a16:creationId xmlns:a16="http://schemas.microsoft.com/office/drawing/2014/main" id="{314A2610-2EAE-4F6C-A08F-AB211E476B0B}"/>
            </a:ext>
          </a:extLst>
        </xdr:cNvPr>
        <xdr:cNvCxnSpPr/>
      </xdr:nvCxnSpPr>
      <xdr:spPr>
        <a:xfrm>
          <a:off x="13506450" y="9524619"/>
          <a:ext cx="817563" cy="5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8636</xdr:rowOff>
    </xdr:from>
    <xdr:to>
      <xdr:col>72</xdr:col>
      <xdr:colOff>38100</xdr:colOff>
      <xdr:row>58</xdr:row>
      <xdr:rowOff>110236</xdr:rowOff>
    </xdr:to>
    <xdr:sp macro="" textlink="">
      <xdr:nvSpPr>
        <xdr:cNvPr id="641" name="楕円 640">
          <a:extLst>
            <a:ext uri="{FF2B5EF4-FFF2-40B4-BE49-F238E27FC236}">
              <a16:creationId xmlns:a16="http://schemas.microsoft.com/office/drawing/2014/main" id="{C2BA33BB-1B7A-4F8A-ACD0-80DB3D2CD7C0}"/>
            </a:ext>
          </a:extLst>
        </xdr:cNvPr>
        <xdr:cNvSpPr/>
      </xdr:nvSpPr>
      <xdr:spPr>
        <a:xfrm>
          <a:off x="12638088" y="9409811"/>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59436</xdr:rowOff>
    </xdr:from>
    <xdr:to>
      <xdr:col>76</xdr:col>
      <xdr:colOff>114300</xdr:colOff>
      <xdr:row>58</xdr:row>
      <xdr:rowOff>123444</xdr:rowOff>
    </xdr:to>
    <xdr:cxnSp macro="">
      <xdr:nvCxnSpPr>
        <xdr:cNvPr id="642" name="直線コネクタ 641">
          <a:extLst>
            <a:ext uri="{FF2B5EF4-FFF2-40B4-BE49-F238E27FC236}">
              <a16:creationId xmlns:a16="http://schemas.microsoft.com/office/drawing/2014/main" id="{B87FF66C-C931-4663-83EC-FFB76B91D0D9}"/>
            </a:ext>
          </a:extLst>
        </xdr:cNvPr>
        <xdr:cNvCxnSpPr/>
      </xdr:nvCxnSpPr>
      <xdr:spPr>
        <a:xfrm>
          <a:off x="12688888" y="9460611"/>
          <a:ext cx="817562"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122936</xdr:rowOff>
    </xdr:from>
    <xdr:to>
      <xdr:col>67</xdr:col>
      <xdr:colOff>101600</xdr:colOff>
      <xdr:row>58</xdr:row>
      <xdr:rowOff>53086</xdr:rowOff>
    </xdr:to>
    <xdr:sp macro="" textlink="">
      <xdr:nvSpPr>
        <xdr:cNvPr id="643" name="楕円 642">
          <a:extLst>
            <a:ext uri="{FF2B5EF4-FFF2-40B4-BE49-F238E27FC236}">
              <a16:creationId xmlns:a16="http://schemas.microsoft.com/office/drawing/2014/main" id="{2099025F-4509-40F7-893F-BB328487F813}"/>
            </a:ext>
          </a:extLst>
        </xdr:cNvPr>
        <xdr:cNvSpPr/>
      </xdr:nvSpPr>
      <xdr:spPr>
        <a:xfrm>
          <a:off x="11806238" y="9362186"/>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2286</xdr:rowOff>
    </xdr:from>
    <xdr:to>
      <xdr:col>71</xdr:col>
      <xdr:colOff>177800</xdr:colOff>
      <xdr:row>58</xdr:row>
      <xdr:rowOff>59436</xdr:rowOff>
    </xdr:to>
    <xdr:cxnSp macro="">
      <xdr:nvCxnSpPr>
        <xdr:cNvPr id="644" name="直線コネクタ 643">
          <a:extLst>
            <a:ext uri="{FF2B5EF4-FFF2-40B4-BE49-F238E27FC236}">
              <a16:creationId xmlns:a16="http://schemas.microsoft.com/office/drawing/2014/main" id="{185DD461-2800-486A-80F5-10154D33D05E}"/>
            </a:ext>
          </a:extLst>
        </xdr:cNvPr>
        <xdr:cNvCxnSpPr/>
      </xdr:nvCxnSpPr>
      <xdr:spPr>
        <a:xfrm>
          <a:off x="11857038" y="9403461"/>
          <a:ext cx="8318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128795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C42D26AA-788D-4CBB-86F8-92566A2867AF}"/>
            </a:ext>
          </a:extLst>
        </xdr:cNvPr>
        <xdr:cNvSpPr txBox="1"/>
      </xdr:nvSpPr>
      <xdr:spPr>
        <a:xfrm>
          <a:off x="14123044" y="9691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83075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D73166CA-97B0-485A-8227-AD1F68A7B437}"/>
            </a:ext>
          </a:extLst>
        </xdr:cNvPr>
        <xdr:cNvSpPr txBox="1"/>
      </xdr:nvSpPr>
      <xdr:spPr>
        <a:xfrm>
          <a:off x="13318182" y="9646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78503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E57AAD6F-6B08-4B3A-9461-7034F230DB5B}"/>
            </a:ext>
          </a:extLst>
        </xdr:cNvPr>
        <xdr:cNvSpPr txBox="1"/>
      </xdr:nvSpPr>
      <xdr:spPr>
        <a:xfrm>
          <a:off x="12500619" y="9641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5351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4AA6740E-7B92-44E4-A21A-CD0CA8C2A265}"/>
            </a:ext>
          </a:extLst>
        </xdr:cNvPr>
        <xdr:cNvSpPr txBox="1"/>
      </xdr:nvSpPr>
      <xdr:spPr>
        <a:xfrm>
          <a:off x="11668769" y="9568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81043</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6CFE401F-DD23-4490-B726-08AF327083AA}"/>
            </a:ext>
          </a:extLst>
        </xdr:cNvPr>
        <xdr:cNvSpPr txBox="1"/>
      </xdr:nvSpPr>
      <xdr:spPr>
        <a:xfrm>
          <a:off x="14123044" y="9320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19321</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CDF5CEF5-A607-43C6-84F4-F648A4813213}"/>
            </a:ext>
          </a:extLst>
        </xdr:cNvPr>
        <xdr:cNvSpPr txBox="1"/>
      </xdr:nvSpPr>
      <xdr:spPr>
        <a:xfrm>
          <a:off x="13318182" y="925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126763</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B9AE1789-3A22-48D7-ABE6-A62B4F188254}"/>
            </a:ext>
          </a:extLst>
        </xdr:cNvPr>
        <xdr:cNvSpPr txBox="1"/>
      </xdr:nvSpPr>
      <xdr:spPr>
        <a:xfrm>
          <a:off x="12500619" y="9204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69613</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2E4A58A2-36C6-4A5D-944B-39BC12ACB424}"/>
            </a:ext>
          </a:extLst>
        </xdr:cNvPr>
        <xdr:cNvSpPr txBox="1"/>
      </xdr:nvSpPr>
      <xdr:spPr>
        <a:xfrm>
          <a:off x="11668769" y="9146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92A36F5A-C1A8-4284-96B9-E4C008787A10}"/>
            </a:ext>
          </a:extLst>
        </xdr:cNvPr>
        <xdr:cNvSpPr/>
      </xdr:nvSpPr>
      <xdr:spPr>
        <a:xfrm>
          <a:off x="16916400" y="757237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A7C33E01-611B-4DA3-85D5-4C8D835834C1}"/>
            </a:ext>
          </a:extLst>
        </xdr:cNvPr>
        <xdr:cNvSpPr/>
      </xdr:nvSpPr>
      <xdr:spPr>
        <a:xfrm>
          <a:off x="1704340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38F8955F-45B2-4C85-9C3A-B57242869DCE}"/>
            </a:ext>
          </a:extLst>
        </xdr:cNvPr>
        <xdr:cNvSpPr/>
      </xdr:nvSpPr>
      <xdr:spPr>
        <a:xfrm>
          <a:off x="1704340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96E31B09-8DBD-49CE-81AB-FAAC532427F4}"/>
            </a:ext>
          </a:extLst>
        </xdr:cNvPr>
        <xdr:cNvSpPr/>
      </xdr:nvSpPr>
      <xdr:spPr>
        <a:xfrm>
          <a:off x="1797367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D11300A6-6EF9-4301-9EEF-DA3FBA1C5DEC}"/>
            </a:ext>
          </a:extLst>
        </xdr:cNvPr>
        <xdr:cNvSpPr/>
      </xdr:nvSpPr>
      <xdr:spPr>
        <a:xfrm>
          <a:off x="1797367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45E374FA-044C-460D-A502-39712EADF58B}"/>
            </a:ext>
          </a:extLst>
        </xdr:cNvPr>
        <xdr:cNvSpPr/>
      </xdr:nvSpPr>
      <xdr:spPr>
        <a:xfrm>
          <a:off x="1903095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F20982FC-C98F-46E6-900D-91DBE060BD02}"/>
            </a:ext>
          </a:extLst>
        </xdr:cNvPr>
        <xdr:cNvSpPr/>
      </xdr:nvSpPr>
      <xdr:spPr>
        <a:xfrm>
          <a:off x="1903095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A237749D-256A-480A-9E65-104423F85122}"/>
            </a:ext>
          </a:extLst>
        </xdr:cNvPr>
        <xdr:cNvSpPr/>
      </xdr:nvSpPr>
      <xdr:spPr>
        <a:xfrm>
          <a:off x="16916400" y="864870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6B095F74-901A-46F0-A51C-FA124ACC091F}"/>
            </a:ext>
          </a:extLst>
        </xdr:cNvPr>
        <xdr:cNvSpPr txBox="1"/>
      </xdr:nvSpPr>
      <xdr:spPr>
        <a:xfrm>
          <a:off x="16892588"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F64CE1D3-6AB4-4A34-9C45-0C4E4006A543}"/>
            </a:ext>
          </a:extLst>
        </xdr:cNvPr>
        <xdr:cNvCxnSpPr/>
      </xdr:nvCxnSpPr>
      <xdr:spPr>
        <a:xfrm>
          <a:off x="16916400" y="1081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47150811-85EF-433D-839B-2E3954140F5D}"/>
            </a:ext>
          </a:extLst>
        </xdr:cNvPr>
        <xdr:cNvCxnSpPr/>
      </xdr:nvCxnSpPr>
      <xdr:spPr>
        <a:xfrm>
          <a:off x="16916400" y="103727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034C1043-2550-4C74-A5F4-AAC59354543D}"/>
            </a:ext>
          </a:extLst>
        </xdr:cNvPr>
        <xdr:cNvSpPr txBox="1"/>
      </xdr:nvSpPr>
      <xdr:spPr>
        <a:xfrm>
          <a:off x="16492084" y="1024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34A13214-29C3-4CC9-A24E-BBACD664A53F}"/>
            </a:ext>
          </a:extLst>
        </xdr:cNvPr>
        <xdr:cNvCxnSpPr/>
      </xdr:nvCxnSpPr>
      <xdr:spPr>
        <a:xfrm>
          <a:off x="16916400" y="9944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C664943E-28B5-40A3-821A-967979BAA579}"/>
            </a:ext>
          </a:extLst>
        </xdr:cNvPr>
        <xdr:cNvSpPr txBox="1"/>
      </xdr:nvSpPr>
      <xdr:spPr>
        <a:xfrm>
          <a:off x="16492084" y="9811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E4379A7A-51EE-458D-9432-35163B1C6361}"/>
            </a:ext>
          </a:extLst>
        </xdr:cNvPr>
        <xdr:cNvCxnSpPr/>
      </xdr:nvCxnSpPr>
      <xdr:spPr>
        <a:xfrm>
          <a:off x="16916400" y="9515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3DDE33F7-7DCA-4E2B-B649-F7572017E3B3}"/>
            </a:ext>
          </a:extLst>
        </xdr:cNvPr>
        <xdr:cNvSpPr txBox="1"/>
      </xdr:nvSpPr>
      <xdr:spPr>
        <a:xfrm>
          <a:off x="16492084"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3743F018-EF9F-4199-BBE9-519C8ED7A71F}"/>
            </a:ext>
          </a:extLst>
        </xdr:cNvPr>
        <xdr:cNvCxnSpPr/>
      </xdr:nvCxnSpPr>
      <xdr:spPr>
        <a:xfrm>
          <a:off x="16916400" y="9077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9E9E502E-F76C-455A-90FD-40B50FA4B77F}"/>
            </a:ext>
          </a:extLst>
        </xdr:cNvPr>
        <xdr:cNvSpPr txBox="1"/>
      </xdr:nvSpPr>
      <xdr:spPr>
        <a:xfrm>
          <a:off x="16492084" y="8944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726F4451-1D28-4B5B-A374-17B9B6BC8CCB}"/>
            </a:ext>
          </a:extLst>
        </xdr:cNvPr>
        <xdr:cNvCxnSpPr/>
      </xdr:nvCxnSpPr>
      <xdr:spPr>
        <a:xfrm>
          <a:off x="16916400" y="86487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735CF25A-F40B-46D5-9AB1-FF00C9484879}"/>
            </a:ext>
          </a:extLst>
        </xdr:cNvPr>
        <xdr:cNvSpPr txBox="1"/>
      </xdr:nvSpPr>
      <xdr:spPr>
        <a:xfrm>
          <a:off x="16492084" y="8516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BCDF493C-B072-44EC-B5BC-00CF92044CC0}"/>
            </a:ext>
          </a:extLst>
        </xdr:cNvPr>
        <xdr:cNvSpPr/>
      </xdr:nvSpPr>
      <xdr:spPr>
        <a:xfrm>
          <a:off x="16916400" y="864870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9207469D-BDE2-4B5F-BF39-912EA6E93270}"/>
            </a:ext>
          </a:extLst>
        </xdr:cNvPr>
        <xdr:cNvCxnSpPr/>
      </xdr:nvCxnSpPr>
      <xdr:spPr>
        <a:xfrm flipV="1">
          <a:off x="20503514" y="9013698"/>
          <a:ext cx="0" cy="135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D3CCCB28-6970-4028-994B-D44D05A49210}"/>
            </a:ext>
          </a:extLst>
        </xdr:cNvPr>
        <xdr:cNvSpPr txBox="1"/>
      </xdr:nvSpPr>
      <xdr:spPr>
        <a:xfrm>
          <a:off x="20542250" y="1037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62A733FC-51D0-4280-B7AB-0CB1E5E21560}"/>
            </a:ext>
          </a:extLst>
        </xdr:cNvPr>
        <xdr:cNvCxnSpPr/>
      </xdr:nvCxnSpPr>
      <xdr:spPr>
        <a:xfrm>
          <a:off x="20429538" y="10373106"/>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39BA16EF-99FF-49D8-9553-727BD2E68185}"/>
            </a:ext>
          </a:extLst>
        </xdr:cNvPr>
        <xdr:cNvSpPr txBox="1"/>
      </xdr:nvSpPr>
      <xdr:spPr>
        <a:xfrm>
          <a:off x="20542250" y="8798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2DC7509B-3DC3-45A5-9E30-CF325E5B0A79}"/>
            </a:ext>
          </a:extLst>
        </xdr:cNvPr>
        <xdr:cNvCxnSpPr/>
      </xdr:nvCxnSpPr>
      <xdr:spPr>
        <a:xfrm>
          <a:off x="20429538" y="9013698"/>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71D35DFA-0B93-4024-853E-9BCFEB3E435C}"/>
            </a:ext>
          </a:extLst>
        </xdr:cNvPr>
        <xdr:cNvSpPr txBox="1"/>
      </xdr:nvSpPr>
      <xdr:spPr>
        <a:xfrm>
          <a:off x="20542250" y="100643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36D8F170-8CF1-4CD1-A5FD-2AF9C31BCE92}"/>
            </a:ext>
          </a:extLst>
        </xdr:cNvPr>
        <xdr:cNvSpPr/>
      </xdr:nvSpPr>
      <xdr:spPr>
        <a:xfrm>
          <a:off x="20453350" y="10212959"/>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5F94A80D-687A-4EAE-A447-FF6802709896}"/>
            </a:ext>
          </a:extLst>
        </xdr:cNvPr>
        <xdr:cNvSpPr/>
      </xdr:nvSpPr>
      <xdr:spPr>
        <a:xfrm>
          <a:off x="19686588" y="10212768"/>
          <a:ext cx="87312"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3D1BD922-7101-49A3-AC6B-ECA70CA1B91A}"/>
            </a:ext>
          </a:extLst>
        </xdr:cNvPr>
        <xdr:cNvSpPr/>
      </xdr:nvSpPr>
      <xdr:spPr>
        <a:xfrm>
          <a:off x="18854738" y="10212768"/>
          <a:ext cx="101600"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01F99FCB-1399-4567-9765-C924AF89D4FE}"/>
            </a:ext>
          </a:extLst>
        </xdr:cNvPr>
        <xdr:cNvSpPr/>
      </xdr:nvSpPr>
      <xdr:spPr>
        <a:xfrm>
          <a:off x="18037175" y="10212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074357B6-A2D6-4029-904F-AD3F5A9DEFAE}"/>
            </a:ext>
          </a:extLst>
        </xdr:cNvPr>
        <xdr:cNvSpPr/>
      </xdr:nvSpPr>
      <xdr:spPr>
        <a:xfrm>
          <a:off x="17219613" y="10212578"/>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6CD333BB-59AB-42C3-B750-FB3F1E497062}"/>
            </a:ext>
          </a:extLst>
        </xdr:cNvPr>
        <xdr:cNvSpPr txBox="1"/>
      </xdr:nvSpPr>
      <xdr:spPr>
        <a:xfrm>
          <a:off x="2032793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B5FB026D-2D04-4D40-809D-102F61689197}"/>
            </a:ext>
          </a:extLst>
        </xdr:cNvPr>
        <xdr:cNvSpPr txBox="1"/>
      </xdr:nvSpPr>
      <xdr:spPr>
        <a:xfrm>
          <a:off x="195611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B46F6AF7-3964-4FFF-8A76-1B68D2BDE1A2}"/>
            </a:ext>
          </a:extLst>
        </xdr:cNvPr>
        <xdr:cNvSpPr txBox="1"/>
      </xdr:nvSpPr>
      <xdr:spPr>
        <a:xfrm>
          <a:off x="18729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3BA45475-867C-4DB0-9344-177C6DDF19D7}"/>
            </a:ext>
          </a:extLst>
        </xdr:cNvPr>
        <xdr:cNvSpPr txBox="1"/>
      </xdr:nvSpPr>
      <xdr:spPr>
        <a:xfrm>
          <a:off x="17911763"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AA886493-9B7A-454E-BA49-7259FB02ECDD}"/>
            </a:ext>
          </a:extLst>
        </xdr:cNvPr>
        <xdr:cNvSpPr txBox="1"/>
      </xdr:nvSpPr>
      <xdr:spPr>
        <a:xfrm>
          <a:off x="170942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38354</xdr:rowOff>
    </xdr:from>
    <xdr:to>
      <xdr:col>116</xdr:col>
      <xdr:colOff>114300</xdr:colOff>
      <xdr:row>63</xdr:row>
      <xdr:rowOff>139954</xdr:rowOff>
    </xdr:to>
    <xdr:sp macro="" textlink="">
      <xdr:nvSpPr>
        <xdr:cNvPr id="690" name="楕円 689">
          <a:extLst>
            <a:ext uri="{FF2B5EF4-FFF2-40B4-BE49-F238E27FC236}">
              <a16:creationId xmlns:a16="http://schemas.microsoft.com/office/drawing/2014/main" id="{EF5A8A7F-704F-4B2F-AD38-283B5DD1425A}"/>
            </a:ext>
          </a:extLst>
        </xdr:cNvPr>
        <xdr:cNvSpPr/>
      </xdr:nvSpPr>
      <xdr:spPr>
        <a:xfrm>
          <a:off x="20453350" y="1024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DDACCB1A-5232-492D-A5A7-8D33616483F0}"/>
            </a:ext>
          </a:extLst>
        </xdr:cNvPr>
        <xdr:cNvSpPr txBox="1"/>
      </xdr:nvSpPr>
      <xdr:spPr>
        <a:xfrm>
          <a:off x="20542250" y="10191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38354</xdr:rowOff>
    </xdr:from>
    <xdr:to>
      <xdr:col>112</xdr:col>
      <xdr:colOff>38100</xdr:colOff>
      <xdr:row>63</xdr:row>
      <xdr:rowOff>139954</xdr:rowOff>
    </xdr:to>
    <xdr:sp macro="" textlink="">
      <xdr:nvSpPr>
        <xdr:cNvPr id="692" name="楕円 691">
          <a:extLst>
            <a:ext uri="{FF2B5EF4-FFF2-40B4-BE49-F238E27FC236}">
              <a16:creationId xmlns:a16="http://schemas.microsoft.com/office/drawing/2014/main" id="{8EDBED97-2710-421E-8845-6C6351A560E9}"/>
            </a:ext>
          </a:extLst>
        </xdr:cNvPr>
        <xdr:cNvSpPr/>
      </xdr:nvSpPr>
      <xdr:spPr>
        <a:xfrm>
          <a:off x="19686588" y="10249154"/>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89154</xdr:rowOff>
    </xdr:from>
    <xdr:to>
      <xdr:col>116</xdr:col>
      <xdr:colOff>63500</xdr:colOff>
      <xdr:row>63</xdr:row>
      <xdr:rowOff>89154</xdr:rowOff>
    </xdr:to>
    <xdr:cxnSp macro="">
      <xdr:nvCxnSpPr>
        <xdr:cNvPr id="693" name="直線コネクタ 692">
          <a:extLst>
            <a:ext uri="{FF2B5EF4-FFF2-40B4-BE49-F238E27FC236}">
              <a16:creationId xmlns:a16="http://schemas.microsoft.com/office/drawing/2014/main" id="{39135265-88A2-41AA-BCDB-51E5FF9C679F}"/>
            </a:ext>
          </a:extLst>
        </xdr:cNvPr>
        <xdr:cNvCxnSpPr/>
      </xdr:nvCxnSpPr>
      <xdr:spPr>
        <a:xfrm>
          <a:off x="19737388" y="10299954"/>
          <a:ext cx="7667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38354</xdr:rowOff>
    </xdr:from>
    <xdr:to>
      <xdr:col>107</xdr:col>
      <xdr:colOff>101600</xdr:colOff>
      <xdr:row>63</xdr:row>
      <xdr:rowOff>139954</xdr:rowOff>
    </xdr:to>
    <xdr:sp macro="" textlink="">
      <xdr:nvSpPr>
        <xdr:cNvPr id="694" name="楕円 693">
          <a:extLst>
            <a:ext uri="{FF2B5EF4-FFF2-40B4-BE49-F238E27FC236}">
              <a16:creationId xmlns:a16="http://schemas.microsoft.com/office/drawing/2014/main" id="{E5C388D3-621A-4A62-A1B4-AE3A2E98B6CA}"/>
            </a:ext>
          </a:extLst>
        </xdr:cNvPr>
        <xdr:cNvSpPr/>
      </xdr:nvSpPr>
      <xdr:spPr>
        <a:xfrm>
          <a:off x="18854738" y="1024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89154</xdr:rowOff>
    </xdr:from>
    <xdr:to>
      <xdr:col>111</xdr:col>
      <xdr:colOff>177800</xdr:colOff>
      <xdr:row>63</xdr:row>
      <xdr:rowOff>89154</xdr:rowOff>
    </xdr:to>
    <xdr:cxnSp macro="">
      <xdr:nvCxnSpPr>
        <xdr:cNvPr id="695" name="直線コネクタ 694">
          <a:extLst>
            <a:ext uri="{FF2B5EF4-FFF2-40B4-BE49-F238E27FC236}">
              <a16:creationId xmlns:a16="http://schemas.microsoft.com/office/drawing/2014/main" id="{1059AD9D-9156-4CD0-ADA5-6CEFAEC9DB7B}"/>
            </a:ext>
          </a:extLst>
        </xdr:cNvPr>
        <xdr:cNvCxnSpPr/>
      </xdr:nvCxnSpPr>
      <xdr:spPr>
        <a:xfrm>
          <a:off x="18905538" y="10299954"/>
          <a:ext cx="8318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38354</xdr:rowOff>
    </xdr:from>
    <xdr:to>
      <xdr:col>102</xdr:col>
      <xdr:colOff>165100</xdr:colOff>
      <xdr:row>63</xdr:row>
      <xdr:rowOff>139954</xdr:rowOff>
    </xdr:to>
    <xdr:sp macro="" textlink="">
      <xdr:nvSpPr>
        <xdr:cNvPr id="696" name="楕円 695">
          <a:extLst>
            <a:ext uri="{FF2B5EF4-FFF2-40B4-BE49-F238E27FC236}">
              <a16:creationId xmlns:a16="http://schemas.microsoft.com/office/drawing/2014/main" id="{B3DAE5EF-D441-467F-BB83-47F537FD2CB8}"/>
            </a:ext>
          </a:extLst>
        </xdr:cNvPr>
        <xdr:cNvSpPr/>
      </xdr:nvSpPr>
      <xdr:spPr>
        <a:xfrm>
          <a:off x="18037175" y="1024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89154</xdr:rowOff>
    </xdr:from>
    <xdr:to>
      <xdr:col>107</xdr:col>
      <xdr:colOff>50800</xdr:colOff>
      <xdr:row>63</xdr:row>
      <xdr:rowOff>89154</xdr:rowOff>
    </xdr:to>
    <xdr:cxnSp macro="">
      <xdr:nvCxnSpPr>
        <xdr:cNvPr id="697" name="直線コネクタ 696">
          <a:extLst>
            <a:ext uri="{FF2B5EF4-FFF2-40B4-BE49-F238E27FC236}">
              <a16:creationId xmlns:a16="http://schemas.microsoft.com/office/drawing/2014/main" id="{2961AC02-75E9-4DC4-94EE-7D8723E1CB7A}"/>
            </a:ext>
          </a:extLst>
        </xdr:cNvPr>
        <xdr:cNvCxnSpPr/>
      </xdr:nvCxnSpPr>
      <xdr:spPr>
        <a:xfrm>
          <a:off x="18087975" y="10299954"/>
          <a:ext cx="8175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38354</xdr:rowOff>
    </xdr:from>
    <xdr:to>
      <xdr:col>98</xdr:col>
      <xdr:colOff>38100</xdr:colOff>
      <xdr:row>63</xdr:row>
      <xdr:rowOff>139954</xdr:rowOff>
    </xdr:to>
    <xdr:sp macro="" textlink="">
      <xdr:nvSpPr>
        <xdr:cNvPr id="698" name="楕円 697">
          <a:extLst>
            <a:ext uri="{FF2B5EF4-FFF2-40B4-BE49-F238E27FC236}">
              <a16:creationId xmlns:a16="http://schemas.microsoft.com/office/drawing/2014/main" id="{4E80B057-0E11-4F4D-B97F-55AA461CEF92}"/>
            </a:ext>
          </a:extLst>
        </xdr:cNvPr>
        <xdr:cNvSpPr/>
      </xdr:nvSpPr>
      <xdr:spPr>
        <a:xfrm>
          <a:off x="17219613" y="10249154"/>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89154</xdr:rowOff>
    </xdr:from>
    <xdr:to>
      <xdr:col>102</xdr:col>
      <xdr:colOff>114300</xdr:colOff>
      <xdr:row>63</xdr:row>
      <xdr:rowOff>89154</xdr:rowOff>
    </xdr:to>
    <xdr:cxnSp macro="">
      <xdr:nvCxnSpPr>
        <xdr:cNvPr id="699" name="直線コネクタ 698">
          <a:extLst>
            <a:ext uri="{FF2B5EF4-FFF2-40B4-BE49-F238E27FC236}">
              <a16:creationId xmlns:a16="http://schemas.microsoft.com/office/drawing/2014/main" id="{FBEDEBD6-59A4-4334-8ADB-73338DEA53AB}"/>
            </a:ext>
          </a:extLst>
        </xdr:cNvPr>
        <xdr:cNvCxnSpPr/>
      </xdr:nvCxnSpPr>
      <xdr:spPr>
        <a:xfrm>
          <a:off x="17270413" y="10299954"/>
          <a:ext cx="8175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0B8547E4-3139-43CC-B1B5-F706A5D36AD8}"/>
            </a:ext>
          </a:extLst>
        </xdr:cNvPr>
        <xdr:cNvSpPr txBox="1"/>
      </xdr:nvSpPr>
      <xdr:spPr>
        <a:xfrm>
          <a:off x="19504102" y="1000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a:extLst>
            <a:ext uri="{FF2B5EF4-FFF2-40B4-BE49-F238E27FC236}">
              <a16:creationId xmlns:a16="http://schemas.microsoft.com/office/drawing/2014/main" id="{7384A1CF-6A87-47A6-9429-92AB25FCC427}"/>
            </a:ext>
          </a:extLst>
        </xdr:cNvPr>
        <xdr:cNvSpPr txBox="1"/>
      </xdr:nvSpPr>
      <xdr:spPr>
        <a:xfrm>
          <a:off x="18684952" y="1000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6C96723C-73B7-4DA8-BEE1-298EA3B2C0FE}"/>
            </a:ext>
          </a:extLst>
        </xdr:cNvPr>
        <xdr:cNvSpPr txBox="1"/>
      </xdr:nvSpPr>
      <xdr:spPr>
        <a:xfrm>
          <a:off x="17867390" y="1000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a:extLst>
            <a:ext uri="{FF2B5EF4-FFF2-40B4-BE49-F238E27FC236}">
              <a16:creationId xmlns:a16="http://schemas.microsoft.com/office/drawing/2014/main" id="{92A8CBFC-74DA-4524-98DE-55E6AD2E3E10}"/>
            </a:ext>
          </a:extLst>
        </xdr:cNvPr>
        <xdr:cNvSpPr txBox="1"/>
      </xdr:nvSpPr>
      <xdr:spPr>
        <a:xfrm>
          <a:off x="17049827" y="1000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131081</xdr:rowOff>
    </xdr:from>
    <xdr:ext cx="469744" cy="259045"/>
    <xdr:sp macro="" textlink="">
      <xdr:nvSpPr>
        <xdr:cNvPr id="704" name="n_1mainValue【保健センター・保健所】&#10;一人当たり面積">
          <a:extLst>
            <a:ext uri="{FF2B5EF4-FFF2-40B4-BE49-F238E27FC236}">
              <a16:creationId xmlns:a16="http://schemas.microsoft.com/office/drawing/2014/main" id="{BF331185-66F2-4DD6-BE22-9054EDC0DAA3}"/>
            </a:ext>
          </a:extLst>
        </xdr:cNvPr>
        <xdr:cNvSpPr txBox="1"/>
      </xdr:nvSpPr>
      <xdr:spPr>
        <a:xfrm>
          <a:off x="19504102" y="10341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131081</xdr:rowOff>
    </xdr:from>
    <xdr:ext cx="469744" cy="259045"/>
    <xdr:sp macro="" textlink="">
      <xdr:nvSpPr>
        <xdr:cNvPr id="705" name="n_2mainValue【保健センター・保健所】&#10;一人当たり面積">
          <a:extLst>
            <a:ext uri="{FF2B5EF4-FFF2-40B4-BE49-F238E27FC236}">
              <a16:creationId xmlns:a16="http://schemas.microsoft.com/office/drawing/2014/main" id="{342EAA00-1242-4DFE-AD86-AF464BC41BF1}"/>
            </a:ext>
          </a:extLst>
        </xdr:cNvPr>
        <xdr:cNvSpPr txBox="1"/>
      </xdr:nvSpPr>
      <xdr:spPr>
        <a:xfrm>
          <a:off x="18684952" y="10341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131081</xdr:rowOff>
    </xdr:from>
    <xdr:ext cx="469744" cy="259045"/>
    <xdr:sp macro="" textlink="">
      <xdr:nvSpPr>
        <xdr:cNvPr id="706" name="n_3mainValue【保健センター・保健所】&#10;一人当たり面積">
          <a:extLst>
            <a:ext uri="{FF2B5EF4-FFF2-40B4-BE49-F238E27FC236}">
              <a16:creationId xmlns:a16="http://schemas.microsoft.com/office/drawing/2014/main" id="{29B415A5-CB4B-42BB-A6AE-4DBE6C624AAA}"/>
            </a:ext>
          </a:extLst>
        </xdr:cNvPr>
        <xdr:cNvSpPr txBox="1"/>
      </xdr:nvSpPr>
      <xdr:spPr>
        <a:xfrm>
          <a:off x="17867390" y="10341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131081</xdr:rowOff>
    </xdr:from>
    <xdr:ext cx="469744" cy="259045"/>
    <xdr:sp macro="" textlink="">
      <xdr:nvSpPr>
        <xdr:cNvPr id="707" name="n_4mainValue【保健センター・保健所】&#10;一人当たり面積">
          <a:extLst>
            <a:ext uri="{FF2B5EF4-FFF2-40B4-BE49-F238E27FC236}">
              <a16:creationId xmlns:a16="http://schemas.microsoft.com/office/drawing/2014/main" id="{3F26872D-87A8-4A7C-B7CB-DDDA8DD2CF12}"/>
            </a:ext>
          </a:extLst>
        </xdr:cNvPr>
        <xdr:cNvSpPr txBox="1"/>
      </xdr:nvSpPr>
      <xdr:spPr>
        <a:xfrm>
          <a:off x="17049827" y="10341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E3A3532A-F667-4C2F-A066-76C0CC48666D}"/>
            </a:ext>
          </a:extLst>
        </xdr:cNvPr>
        <xdr:cNvSpPr/>
      </xdr:nvSpPr>
      <xdr:spPr>
        <a:xfrm>
          <a:off x="11517313" y="11172825"/>
          <a:ext cx="4367212"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5167568A-FF6F-48E8-ABD3-D4C4DA0CBDB2}"/>
            </a:ext>
          </a:extLst>
        </xdr:cNvPr>
        <xdr:cNvSpPr/>
      </xdr:nvSpPr>
      <xdr:spPr>
        <a:xfrm>
          <a:off x="1163002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6810E5F8-47C6-4BA7-AE30-ED961C9A8EBB}"/>
            </a:ext>
          </a:extLst>
        </xdr:cNvPr>
        <xdr:cNvSpPr/>
      </xdr:nvSpPr>
      <xdr:spPr>
        <a:xfrm>
          <a:off x="1163002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477C8ED2-1081-4D65-9A9E-E03526D4BBF0}"/>
            </a:ext>
          </a:extLst>
        </xdr:cNvPr>
        <xdr:cNvSpPr/>
      </xdr:nvSpPr>
      <xdr:spPr>
        <a:xfrm>
          <a:off x="12574588"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502E319C-BC97-4B94-8E93-978D35DD5223}"/>
            </a:ext>
          </a:extLst>
        </xdr:cNvPr>
        <xdr:cNvSpPr/>
      </xdr:nvSpPr>
      <xdr:spPr>
        <a:xfrm>
          <a:off x="12574588"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74926747-8705-4D19-BFC3-E9D844D206D7}"/>
            </a:ext>
          </a:extLst>
        </xdr:cNvPr>
        <xdr:cNvSpPr/>
      </xdr:nvSpPr>
      <xdr:spPr>
        <a:xfrm>
          <a:off x="13631863"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96C7D437-BA04-46A2-8A58-F394E8B906E7}"/>
            </a:ext>
          </a:extLst>
        </xdr:cNvPr>
        <xdr:cNvSpPr/>
      </xdr:nvSpPr>
      <xdr:spPr>
        <a:xfrm>
          <a:off x="13631863"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591A12DD-55A3-4473-B07C-040DA9A1BE0A}"/>
            </a:ext>
          </a:extLst>
        </xdr:cNvPr>
        <xdr:cNvSpPr/>
      </xdr:nvSpPr>
      <xdr:spPr>
        <a:xfrm>
          <a:off x="11517313" y="12249150"/>
          <a:ext cx="4367212"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DAD124BA-92E6-4FFD-8A4C-758D1B5D4AB7}"/>
            </a:ext>
          </a:extLst>
        </xdr:cNvPr>
        <xdr:cNvSpPr txBox="1"/>
      </xdr:nvSpPr>
      <xdr:spPr>
        <a:xfrm>
          <a:off x="11479213"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ACA12EB3-E42E-4338-BAA1-4BFD63E7B24F}"/>
            </a:ext>
          </a:extLst>
        </xdr:cNvPr>
        <xdr:cNvCxnSpPr/>
      </xdr:nvCxnSpPr>
      <xdr:spPr>
        <a:xfrm>
          <a:off x="11517313" y="14411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690EC023-8D8F-4FAD-A5BB-7073BD3C62EA}"/>
            </a:ext>
          </a:extLst>
        </xdr:cNvPr>
        <xdr:cNvSpPr txBox="1"/>
      </xdr:nvSpPr>
      <xdr:spPr>
        <a:xfrm>
          <a:off x="11092996" y="1426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AA50EFE4-08FA-4C97-A904-1A1CBC0FFE9F}"/>
            </a:ext>
          </a:extLst>
        </xdr:cNvPr>
        <xdr:cNvCxnSpPr/>
      </xdr:nvCxnSpPr>
      <xdr:spPr>
        <a:xfrm>
          <a:off x="11517313" y="140493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3BFB27BF-2E9E-45AB-938D-A103EC2397FA}"/>
            </a:ext>
          </a:extLst>
        </xdr:cNvPr>
        <xdr:cNvSpPr txBox="1"/>
      </xdr:nvSpPr>
      <xdr:spPr>
        <a:xfrm>
          <a:off x="11092996" y="1391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3C0B6B26-1954-414E-90AC-0399D92BACDD}"/>
            </a:ext>
          </a:extLst>
        </xdr:cNvPr>
        <xdr:cNvCxnSpPr/>
      </xdr:nvCxnSpPr>
      <xdr:spPr>
        <a:xfrm>
          <a:off x="11517313" y="13687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2E76B4EF-4434-4CAC-AD4D-180618B414CA}"/>
            </a:ext>
          </a:extLst>
        </xdr:cNvPr>
        <xdr:cNvSpPr txBox="1"/>
      </xdr:nvSpPr>
      <xdr:spPr>
        <a:xfrm>
          <a:off x="11142829" y="13554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A34B0D30-7A45-4899-AE12-6C6A3BF3F4AD}"/>
            </a:ext>
          </a:extLst>
        </xdr:cNvPr>
        <xdr:cNvCxnSpPr/>
      </xdr:nvCxnSpPr>
      <xdr:spPr>
        <a:xfrm>
          <a:off x="11517313" y="13325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83195EF6-BB4F-460B-9C5B-28DFADE7EBEA}"/>
            </a:ext>
          </a:extLst>
        </xdr:cNvPr>
        <xdr:cNvSpPr txBox="1"/>
      </xdr:nvSpPr>
      <xdr:spPr>
        <a:xfrm>
          <a:off x="11142829"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399037C7-4E33-4AB4-A93F-F18EF99164DC}"/>
            </a:ext>
          </a:extLst>
        </xdr:cNvPr>
        <xdr:cNvCxnSpPr/>
      </xdr:nvCxnSpPr>
      <xdr:spPr>
        <a:xfrm>
          <a:off x="11517313" y="129635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07F7AD20-1F66-46FC-B6D6-EF830CD1D056}"/>
            </a:ext>
          </a:extLst>
        </xdr:cNvPr>
        <xdr:cNvSpPr txBox="1"/>
      </xdr:nvSpPr>
      <xdr:spPr>
        <a:xfrm>
          <a:off x="11142829" y="12830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32929787-A062-4D90-B1B6-F2F8B6D5BB54}"/>
            </a:ext>
          </a:extLst>
        </xdr:cNvPr>
        <xdr:cNvCxnSpPr/>
      </xdr:nvCxnSpPr>
      <xdr:spPr>
        <a:xfrm>
          <a:off x="11517313" y="12611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D9152003-24B5-4294-9B00-85E72FD5DC73}"/>
            </a:ext>
          </a:extLst>
        </xdr:cNvPr>
        <xdr:cNvSpPr txBox="1"/>
      </xdr:nvSpPr>
      <xdr:spPr>
        <a:xfrm>
          <a:off x="11142829" y="124784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05612D20-D7B7-40EC-9888-97FD45C0AC57}"/>
            </a:ext>
          </a:extLst>
        </xdr:cNvPr>
        <xdr:cNvCxnSpPr/>
      </xdr:nvCxnSpPr>
      <xdr:spPr>
        <a:xfrm>
          <a:off x="11517313" y="12249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DD994AB2-4DE4-4012-9A16-3166030B1AC0}"/>
            </a:ext>
          </a:extLst>
        </xdr:cNvPr>
        <xdr:cNvSpPr txBox="1"/>
      </xdr:nvSpPr>
      <xdr:spPr>
        <a:xfrm>
          <a:off x="11206949" y="121164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00216191-B3B6-44FD-95B1-9D5AE6F33918}"/>
            </a:ext>
          </a:extLst>
        </xdr:cNvPr>
        <xdr:cNvSpPr/>
      </xdr:nvSpPr>
      <xdr:spPr>
        <a:xfrm>
          <a:off x="11517313" y="12249150"/>
          <a:ext cx="4367212"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DAFFC8E4-ED3D-4A02-919E-CB2E497C2AF5}"/>
            </a:ext>
          </a:extLst>
        </xdr:cNvPr>
        <xdr:cNvCxnSpPr/>
      </xdr:nvCxnSpPr>
      <xdr:spPr>
        <a:xfrm flipV="1">
          <a:off x="15104427" y="12782550"/>
          <a:ext cx="0" cy="1011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5064DACB-2B06-481D-8962-55388E58BB8E}"/>
            </a:ext>
          </a:extLst>
        </xdr:cNvPr>
        <xdr:cNvSpPr txBox="1"/>
      </xdr:nvSpPr>
      <xdr:spPr>
        <a:xfrm>
          <a:off x="15143163" y="1379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1332F05B-1050-45A0-BC44-81C1625D7545}"/>
            </a:ext>
          </a:extLst>
        </xdr:cNvPr>
        <xdr:cNvCxnSpPr/>
      </xdr:nvCxnSpPr>
      <xdr:spPr>
        <a:xfrm>
          <a:off x="15016163" y="1379410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1BBC1785-C738-4329-8BF2-13A75F582AA8}"/>
            </a:ext>
          </a:extLst>
        </xdr:cNvPr>
        <xdr:cNvSpPr txBox="1"/>
      </xdr:nvSpPr>
      <xdr:spPr>
        <a:xfrm>
          <a:off x="15143163" y="12567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EC6570FA-422F-44F0-A11D-5148563B1562}"/>
            </a:ext>
          </a:extLst>
        </xdr:cNvPr>
        <xdr:cNvCxnSpPr/>
      </xdr:nvCxnSpPr>
      <xdr:spPr>
        <a:xfrm>
          <a:off x="15016163" y="1278255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166388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EBF935F5-9F38-4442-9D4A-521D025A3C0E}"/>
            </a:ext>
          </a:extLst>
        </xdr:cNvPr>
        <xdr:cNvSpPr txBox="1"/>
      </xdr:nvSpPr>
      <xdr:spPr>
        <a:xfrm>
          <a:off x="15143163" y="13125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48388E23-6A2E-4398-A963-6BD77AE98F00}"/>
            </a:ext>
          </a:extLst>
        </xdr:cNvPr>
        <xdr:cNvSpPr/>
      </xdr:nvSpPr>
      <xdr:spPr>
        <a:xfrm>
          <a:off x="15054263" y="13268961"/>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E05ABB04-96C7-4D2E-BA4F-21B0274C73F7}"/>
            </a:ext>
          </a:extLst>
        </xdr:cNvPr>
        <xdr:cNvSpPr/>
      </xdr:nvSpPr>
      <xdr:spPr>
        <a:xfrm>
          <a:off x="14273213" y="1326515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3199C2B6-C296-4304-A765-8139A37F8D74}"/>
            </a:ext>
          </a:extLst>
        </xdr:cNvPr>
        <xdr:cNvSpPr/>
      </xdr:nvSpPr>
      <xdr:spPr>
        <a:xfrm>
          <a:off x="13455650" y="1324800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2B119C8B-A62C-4053-96AF-BDA7E4A55ACD}"/>
            </a:ext>
          </a:extLst>
        </xdr:cNvPr>
        <xdr:cNvSpPr/>
      </xdr:nvSpPr>
      <xdr:spPr>
        <a:xfrm>
          <a:off x="12638088" y="13234670"/>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EC76E2C0-4F8E-4E56-954A-5E7B9116CDD6}"/>
            </a:ext>
          </a:extLst>
        </xdr:cNvPr>
        <xdr:cNvSpPr/>
      </xdr:nvSpPr>
      <xdr:spPr>
        <a:xfrm>
          <a:off x="11806238" y="13211811"/>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A5FF8D0E-F6D5-4F80-9F95-701132304369}"/>
            </a:ext>
          </a:extLst>
        </xdr:cNvPr>
        <xdr:cNvSpPr txBox="1"/>
      </xdr:nvSpPr>
      <xdr:spPr>
        <a:xfrm>
          <a:off x="149288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8DEF41B3-5871-40FA-A979-1B36E2F9F023}"/>
            </a:ext>
          </a:extLst>
        </xdr:cNvPr>
        <xdr:cNvSpPr txBox="1"/>
      </xdr:nvSpPr>
      <xdr:spPr>
        <a:xfrm>
          <a:off x="141478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EB0AF2E8-4C7B-4570-9359-FD6221E3F506}"/>
            </a:ext>
          </a:extLst>
        </xdr:cNvPr>
        <xdr:cNvSpPr txBox="1"/>
      </xdr:nvSpPr>
      <xdr:spPr>
        <a:xfrm>
          <a:off x="1333023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EBF5A7E9-9927-4234-AFDD-A5E2F41284A2}"/>
            </a:ext>
          </a:extLst>
        </xdr:cNvPr>
        <xdr:cNvSpPr txBox="1"/>
      </xdr:nvSpPr>
      <xdr:spPr>
        <a:xfrm>
          <a:off x="125126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5711DD9F-3D72-4F02-B5D4-CF601D100E01}"/>
            </a:ext>
          </a:extLst>
        </xdr:cNvPr>
        <xdr:cNvSpPr txBox="1"/>
      </xdr:nvSpPr>
      <xdr:spPr>
        <a:xfrm>
          <a:off x="116808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50164</xdr:rowOff>
    </xdr:from>
    <xdr:to>
      <xdr:col>85</xdr:col>
      <xdr:colOff>177800</xdr:colOff>
      <xdr:row>83</xdr:row>
      <xdr:rowOff>151764</xdr:rowOff>
    </xdr:to>
    <xdr:sp macro="" textlink="">
      <xdr:nvSpPr>
        <xdr:cNvPr id="748" name="楕円 747">
          <a:extLst>
            <a:ext uri="{FF2B5EF4-FFF2-40B4-BE49-F238E27FC236}">
              <a16:creationId xmlns:a16="http://schemas.microsoft.com/office/drawing/2014/main" id="{C98DBBAF-E2B9-4136-932C-F89FD357E333}"/>
            </a:ext>
          </a:extLst>
        </xdr:cNvPr>
        <xdr:cNvSpPr/>
      </xdr:nvSpPr>
      <xdr:spPr>
        <a:xfrm>
          <a:off x="15054263" y="1349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28591</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50F834DA-D3A1-4414-822E-8F8944986416}"/>
            </a:ext>
          </a:extLst>
        </xdr:cNvPr>
        <xdr:cNvSpPr txBox="1"/>
      </xdr:nvSpPr>
      <xdr:spPr>
        <a:xfrm>
          <a:off x="15143163" y="13477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53975</xdr:rowOff>
    </xdr:from>
    <xdr:to>
      <xdr:col>81</xdr:col>
      <xdr:colOff>101600</xdr:colOff>
      <xdr:row>83</xdr:row>
      <xdr:rowOff>155575</xdr:rowOff>
    </xdr:to>
    <xdr:sp macro="" textlink="">
      <xdr:nvSpPr>
        <xdr:cNvPr id="750" name="楕円 749">
          <a:extLst>
            <a:ext uri="{FF2B5EF4-FFF2-40B4-BE49-F238E27FC236}">
              <a16:creationId xmlns:a16="http://schemas.microsoft.com/office/drawing/2014/main" id="{BC70C0AF-348A-4C2F-8413-15782E1631D1}"/>
            </a:ext>
          </a:extLst>
        </xdr:cNvPr>
        <xdr:cNvSpPr/>
      </xdr:nvSpPr>
      <xdr:spPr>
        <a:xfrm>
          <a:off x="14273213" y="1350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100964</xdr:rowOff>
    </xdr:from>
    <xdr:to>
      <xdr:col>85</xdr:col>
      <xdr:colOff>127000</xdr:colOff>
      <xdr:row>83</xdr:row>
      <xdr:rowOff>104775</xdr:rowOff>
    </xdr:to>
    <xdr:cxnSp macro="">
      <xdr:nvCxnSpPr>
        <xdr:cNvPr id="751" name="直線コネクタ 750">
          <a:extLst>
            <a:ext uri="{FF2B5EF4-FFF2-40B4-BE49-F238E27FC236}">
              <a16:creationId xmlns:a16="http://schemas.microsoft.com/office/drawing/2014/main" id="{20618EB4-0FA2-468E-BAC4-096C23315A33}"/>
            </a:ext>
          </a:extLst>
        </xdr:cNvPr>
        <xdr:cNvCxnSpPr/>
      </xdr:nvCxnSpPr>
      <xdr:spPr>
        <a:xfrm flipV="1">
          <a:off x="14324013" y="13550264"/>
          <a:ext cx="7810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65405</xdr:rowOff>
    </xdr:from>
    <xdr:to>
      <xdr:col>76</xdr:col>
      <xdr:colOff>165100</xdr:colOff>
      <xdr:row>83</xdr:row>
      <xdr:rowOff>167005</xdr:rowOff>
    </xdr:to>
    <xdr:sp macro="" textlink="">
      <xdr:nvSpPr>
        <xdr:cNvPr id="752" name="楕円 751">
          <a:extLst>
            <a:ext uri="{FF2B5EF4-FFF2-40B4-BE49-F238E27FC236}">
              <a16:creationId xmlns:a16="http://schemas.microsoft.com/office/drawing/2014/main" id="{5598B38A-418F-4ED0-AEC1-B4BB625C7304}"/>
            </a:ext>
          </a:extLst>
        </xdr:cNvPr>
        <xdr:cNvSpPr/>
      </xdr:nvSpPr>
      <xdr:spPr>
        <a:xfrm>
          <a:off x="13455650" y="13514705"/>
          <a:ext cx="101600"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104775</xdr:rowOff>
    </xdr:from>
    <xdr:to>
      <xdr:col>81</xdr:col>
      <xdr:colOff>50800</xdr:colOff>
      <xdr:row>83</xdr:row>
      <xdr:rowOff>116205</xdr:rowOff>
    </xdr:to>
    <xdr:cxnSp macro="">
      <xdr:nvCxnSpPr>
        <xdr:cNvPr id="753" name="直線コネクタ 752">
          <a:extLst>
            <a:ext uri="{FF2B5EF4-FFF2-40B4-BE49-F238E27FC236}">
              <a16:creationId xmlns:a16="http://schemas.microsoft.com/office/drawing/2014/main" id="{3E886ABE-9456-448E-B55A-F346CE980581}"/>
            </a:ext>
          </a:extLst>
        </xdr:cNvPr>
        <xdr:cNvCxnSpPr/>
      </xdr:nvCxnSpPr>
      <xdr:spPr>
        <a:xfrm flipV="1">
          <a:off x="13506450" y="13554075"/>
          <a:ext cx="817563"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59689</xdr:rowOff>
    </xdr:from>
    <xdr:to>
      <xdr:col>72</xdr:col>
      <xdr:colOff>38100</xdr:colOff>
      <xdr:row>83</xdr:row>
      <xdr:rowOff>161289</xdr:rowOff>
    </xdr:to>
    <xdr:sp macro="" textlink="">
      <xdr:nvSpPr>
        <xdr:cNvPr id="754" name="楕円 753">
          <a:extLst>
            <a:ext uri="{FF2B5EF4-FFF2-40B4-BE49-F238E27FC236}">
              <a16:creationId xmlns:a16="http://schemas.microsoft.com/office/drawing/2014/main" id="{B5FD1313-426D-4159-8A10-0229AD14B52F}"/>
            </a:ext>
          </a:extLst>
        </xdr:cNvPr>
        <xdr:cNvSpPr/>
      </xdr:nvSpPr>
      <xdr:spPr>
        <a:xfrm>
          <a:off x="12638088" y="13508989"/>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110489</xdr:rowOff>
    </xdr:from>
    <xdr:to>
      <xdr:col>76</xdr:col>
      <xdr:colOff>114300</xdr:colOff>
      <xdr:row>83</xdr:row>
      <xdr:rowOff>116205</xdr:rowOff>
    </xdr:to>
    <xdr:cxnSp macro="">
      <xdr:nvCxnSpPr>
        <xdr:cNvPr id="755" name="直線コネクタ 754">
          <a:extLst>
            <a:ext uri="{FF2B5EF4-FFF2-40B4-BE49-F238E27FC236}">
              <a16:creationId xmlns:a16="http://schemas.microsoft.com/office/drawing/2014/main" id="{5CBF9C37-ABA5-4122-A4DE-DE5695473A59}"/>
            </a:ext>
          </a:extLst>
        </xdr:cNvPr>
        <xdr:cNvCxnSpPr/>
      </xdr:nvCxnSpPr>
      <xdr:spPr>
        <a:xfrm>
          <a:off x="12688888" y="13559789"/>
          <a:ext cx="817562"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25400</xdr:rowOff>
    </xdr:from>
    <xdr:to>
      <xdr:col>67</xdr:col>
      <xdr:colOff>101600</xdr:colOff>
      <xdr:row>83</xdr:row>
      <xdr:rowOff>127000</xdr:rowOff>
    </xdr:to>
    <xdr:sp macro="" textlink="">
      <xdr:nvSpPr>
        <xdr:cNvPr id="756" name="楕円 755">
          <a:extLst>
            <a:ext uri="{FF2B5EF4-FFF2-40B4-BE49-F238E27FC236}">
              <a16:creationId xmlns:a16="http://schemas.microsoft.com/office/drawing/2014/main" id="{662DC58C-1E28-4D48-81BB-05B55CB99227}"/>
            </a:ext>
          </a:extLst>
        </xdr:cNvPr>
        <xdr:cNvSpPr/>
      </xdr:nvSpPr>
      <xdr:spPr>
        <a:xfrm>
          <a:off x="11806238"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76200</xdr:rowOff>
    </xdr:from>
    <xdr:to>
      <xdr:col>71</xdr:col>
      <xdr:colOff>177800</xdr:colOff>
      <xdr:row>83</xdr:row>
      <xdr:rowOff>110489</xdr:rowOff>
    </xdr:to>
    <xdr:cxnSp macro="">
      <xdr:nvCxnSpPr>
        <xdr:cNvPr id="757" name="直線コネクタ 756">
          <a:extLst>
            <a:ext uri="{FF2B5EF4-FFF2-40B4-BE49-F238E27FC236}">
              <a16:creationId xmlns:a16="http://schemas.microsoft.com/office/drawing/2014/main" id="{776D8304-5569-43BF-8DCE-3EEA0E7CF2B5}"/>
            </a:ext>
          </a:extLst>
        </xdr:cNvPr>
        <xdr:cNvCxnSpPr/>
      </xdr:nvCxnSpPr>
      <xdr:spPr>
        <a:xfrm>
          <a:off x="11857038" y="13525500"/>
          <a:ext cx="83185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86377</xdr:rowOff>
    </xdr:from>
    <xdr:ext cx="405111" cy="259045"/>
    <xdr:sp macro="" textlink="">
      <xdr:nvSpPr>
        <xdr:cNvPr id="758" name="n_1aveValue【消防施設】&#10;有形固定資産減価償却率">
          <a:extLst>
            <a:ext uri="{FF2B5EF4-FFF2-40B4-BE49-F238E27FC236}">
              <a16:creationId xmlns:a16="http://schemas.microsoft.com/office/drawing/2014/main" id="{95427168-5FB2-428B-9DD5-DDA7F2A0CF41}"/>
            </a:ext>
          </a:extLst>
        </xdr:cNvPr>
        <xdr:cNvSpPr txBox="1"/>
      </xdr:nvSpPr>
      <xdr:spPr>
        <a:xfrm>
          <a:off x="14123044" y="1304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59" name="n_2aveValue【消防施設】&#10;有形固定資産減価償却率">
          <a:extLst>
            <a:ext uri="{FF2B5EF4-FFF2-40B4-BE49-F238E27FC236}">
              <a16:creationId xmlns:a16="http://schemas.microsoft.com/office/drawing/2014/main" id="{5CF5B71F-C8B7-4039-B989-A5B8A2E8CC6C}"/>
            </a:ext>
          </a:extLst>
        </xdr:cNvPr>
        <xdr:cNvSpPr txBox="1"/>
      </xdr:nvSpPr>
      <xdr:spPr>
        <a:xfrm>
          <a:off x="13318182" y="1303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0" name="n_3aveValue【消防施設】&#10;有形固定資産減価償却率">
          <a:extLst>
            <a:ext uri="{FF2B5EF4-FFF2-40B4-BE49-F238E27FC236}">
              <a16:creationId xmlns:a16="http://schemas.microsoft.com/office/drawing/2014/main" id="{58E4EC0B-910F-4973-B4C6-C4D70396E9EA}"/>
            </a:ext>
          </a:extLst>
        </xdr:cNvPr>
        <xdr:cNvSpPr txBox="1"/>
      </xdr:nvSpPr>
      <xdr:spPr>
        <a:xfrm>
          <a:off x="12500619" y="1301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33038</xdr:rowOff>
    </xdr:from>
    <xdr:ext cx="405111" cy="259045"/>
    <xdr:sp macro="" textlink="">
      <xdr:nvSpPr>
        <xdr:cNvPr id="761" name="n_4aveValue【消防施設】&#10;有形固定資産減価償却率">
          <a:extLst>
            <a:ext uri="{FF2B5EF4-FFF2-40B4-BE49-F238E27FC236}">
              <a16:creationId xmlns:a16="http://schemas.microsoft.com/office/drawing/2014/main" id="{010708A3-736C-40F9-B5E6-B0CC462025C0}"/>
            </a:ext>
          </a:extLst>
        </xdr:cNvPr>
        <xdr:cNvSpPr txBox="1"/>
      </xdr:nvSpPr>
      <xdr:spPr>
        <a:xfrm>
          <a:off x="11668769" y="1299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146702</xdr:rowOff>
    </xdr:from>
    <xdr:ext cx="405111" cy="259045"/>
    <xdr:sp macro="" textlink="">
      <xdr:nvSpPr>
        <xdr:cNvPr id="762" name="n_1mainValue【消防施設】&#10;有形固定資産減価償却率">
          <a:extLst>
            <a:ext uri="{FF2B5EF4-FFF2-40B4-BE49-F238E27FC236}">
              <a16:creationId xmlns:a16="http://schemas.microsoft.com/office/drawing/2014/main" id="{59DD187D-95BD-43F4-B1E6-A1E167B70CE3}"/>
            </a:ext>
          </a:extLst>
        </xdr:cNvPr>
        <xdr:cNvSpPr txBox="1"/>
      </xdr:nvSpPr>
      <xdr:spPr>
        <a:xfrm>
          <a:off x="14123044" y="13596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158132</xdr:rowOff>
    </xdr:from>
    <xdr:ext cx="405111" cy="259045"/>
    <xdr:sp macro="" textlink="">
      <xdr:nvSpPr>
        <xdr:cNvPr id="763" name="n_2mainValue【消防施設】&#10;有形固定資産減価償却率">
          <a:extLst>
            <a:ext uri="{FF2B5EF4-FFF2-40B4-BE49-F238E27FC236}">
              <a16:creationId xmlns:a16="http://schemas.microsoft.com/office/drawing/2014/main" id="{830AD550-DC62-497C-93C9-2E84EAE95579}"/>
            </a:ext>
          </a:extLst>
        </xdr:cNvPr>
        <xdr:cNvSpPr txBox="1"/>
      </xdr:nvSpPr>
      <xdr:spPr>
        <a:xfrm>
          <a:off x="13318182" y="13607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152416</xdr:rowOff>
    </xdr:from>
    <xdr:ext cx="405111" cy="259045"/>
    <xdr:sp macro="" textlink="">
      <xdr:nvSpPr>
        <xdr:cNvPr id="764" name="n_3mainValue【消防施設】&#10;有形固定資産減価償却率">
          <a:extLst>
            <a:ext uri="{FF2B5EF4-FFF2-40B4-BE49-F238E27FC236}">
              <a16:creationId xmlns:a16="http://schemas.microsoft.com/office/drawing/2014/main" id="{76F80F0B-AC3E-43A9-96E9-A4BD952FDD86}"/>
            </a:ext>
          </a:extLst>
        </xdr:cNvPr>
        <xdr:cNvSpPr txBox="1"/>
      </xdr:nvSpPr>
      <xdr:spPr>
        <a:xfrm>
          <a:off x="12500619" y="13601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118127</xdr:rowOff>
    </xdr:from>
    <xdr:ext cx="405111" cy="259045"/>
    <xdr:sp macro="" textlink="">
      <xdr:nvSpPr>
        <xdr:cNvPr id="765" name="n_4mainValue【消防施設】&#10;有形固定資産減価償却率">
          <a:extLst>
            <a:ext uri="{FF2B5EF4-FFF2-40B4-BE49-F238E27FC236}">
              <a16:creationId xmlns:a16="http://schemas.microsoft.com/office/drawing/2014/main" id="{5FBB18D0-B10F-4828-BF5F-8F6C22E26D0D}"/>
            </a:ext>
          </a:extLst>
        </xdr:cNvPr>
        <xdr:cNvSpPr txBox="1"/>
      </xdr:nvSpPr>
      <xdr:spPr>
        <a:xfrm>
          <a:off x="11668769" y="13567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A2C9B0F8-C6C5-4049-9BC9-CD47E0769E82}"/>
            </a:ext>
          </a:extLst>
        </xdr:cNvPr>
        <xdr:cNvSpPr/>
      </xdr:nvSpPr>
      <xdr:spPr>
        <a:xfrm>
          <a:off x="16916400" y="111728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B96F1EAD-D20A-4D83-AE01-29076F138685}"/>
            </a:ext>
          </a:extLst>
        </xdr:cNvPr>
        <xdr:cNvSpPr/>
      </xdr:nvSpPr>
      <xdr:spPr>
        <a:xfrm>
          <a:off x="1704340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0D83C074-6BF8-42AA-847D-53B4BFB91C79}"/>
            </a:ext>
          </a:extLst>
        </xdr:cNvPr>
        <xdr:cNvSpPr/>
      </xdr:nvSpPr>
      <xdr:spPr>
        <a:xfrm>
          <a:off x="1704340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95165B26-AD24-4A03-A7F2-A9B4B34D977C}"/>
            </a:ext>
          </a:extLst>
        </xdr:cNvPr>
        <xdr:cNvSpPr/>
      </xdr:nvSpPr>
      <xdr:spPr>
        <a:xfrm>
          <a:off x="1797367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BEC8684E-4E0D-435D-A6FE-67C168D8F844}"/>
            </a:ext>
          </a:extLst>
        </xdr:cNvPr>
        <xdr:cNvSpPr/>
      </xdr:nvSpPr>
      <xdr:spPr>
        <a:xfrm>
          <a:off x="1797367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A34AA3C6-B1E0-47E0-B8A0-FA5CE38B16EA}"/>
            </a:ext>
          </a:extLst>
        </xdr:cNvPr>
        <xdr:cNvSpPr/>
      </xdr:nvSpPr>
      <xdr:spPr>
        <a:xfrm>
          <a:off x="1903095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167D7F43-418D-495B-9AF6-085324929EFD}"/>
            </a:ext>
          </a:extLst>
        </xdr:cNvPr>
        <xdr:cNvSpPr/>
      </xdr:nvSpPr>
      <xdr:spPr>
        <a:xfrm>
          <a:off x="1903095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DBF31010-B56A-42FA-8CB5-DF4238108BC2}"/>
            </a:ext>
          </a:extLst>
        </xdr:cNvPr>
        <xdr:cNvSpPr/>
      </xdr:nvSpPr>
      <xdr:spPr>
        <a:xfrm>
          <a:off x="16916400" y="122491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5595621A-9B40-455D-BA75-9FF1999F9ADF}"/>
            </a:ext>
          </a:extLst>
        </xdr:cNvPr>
        <xdr:cNvSpPr txBox="1"/>
      </xdr:nvSpPr>
      <xdr:spPr>
        <a:xfrm>
          <a:off x="16892588"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EE27A5A9-70B3-4A4B-981F-C511AEF2B31F}"/>
            </a:ext>
          </a:extLst>
        </xdr:cNvPr>
        <xdr:cNvCxnSpPr/>
      </xdr:nvCxnSpPr>
      <xdr:spPr>
        <a:xfrm>
          <a:off x="16916400" y="14411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5477A260-C44D-4479-9007-1A45E232F91A}"/>
            </a:ext>
          </a:extLst>
        </xdr:cNvPr>
        <xdr:cNvCxnSpPr/>
      </xdr:nvCxnSpPr>
      <xdr:spPr>
        <a:xfrm>
          <a:off x="16916400" y="140493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990819AA-8EEB-4734-BBC7-A4EDCE7777FB}"/>
            </a:ext>
          </a:extLst>
        </xdr:cNvPr>
        <xdr:cNvSpPr txBox="1"/>
      </xdr:nvSpPr>
      <xdr:spPr>
        <a:xfrm>
          <a:off x="16492084" y="1391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62960D57-B2F1-4841-B982-E6F2EED57AE9}"/>
            </a:ext>
          </a:extLst>
        </xdr:cNvPr>
        <xdr:cNvCxnSpPr/>
      </xdr:nvCxnSpPr>
      <xdr:spPr>
        <a:xfrm>
          <a:off x="16916400" y="13687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B77D8A59-0AE8-409C-852A-5DFB561CF10A}"/>
            </a:ext>
          </a:extLst>
        </xdr:cNvPr>
        <xdr:cNvSpPr txBox="1"/>
      </xdr:nvSpPr>
      <xdr:spPr>
        <a:xfrm>
          <a:off x="16492084" y="1355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66A7CDA9-405E-41C4-BA82-D178099143C0}"/>
            </a:ext>
          </a:extLst>
        </xdr:cNvPr>
        <xdr:cNvCxnSpPr/>
      </xdr:nvCxnSpPr>
      <xdr:spPr>
        <a:xfrm>
          <a:off x="16916400" y="13325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5F6E2335-DF2E-4EA1-8729-53E55DFF329F}"/>
            </a:ext>
          </a:extLst>
        </xdr:cNvPr>
        <xdr:cNvSpPr txBox="1"/>
      </xdr:nvSpPr>
      <xdr:spPr>
        <a:xfrm>
          <a:off x="16492084"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3B4FA439-CE84-4455-83AB-BC0A71CDC3C1}"/>
            </a:ext>
          </a:extLst>
        </xdr:cNvPr>
        <xdr:cNvCxnSpPr/>
      </xdr:nvCxnSpPr>
      <xdr:spPr>
        <a:xfrm>
          <a:off x="16916400" y="129635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641B2595-ABDD-4539-AB23-6DF98EDD7303}"/>
            </a:ext>
          </a:extLst>
        </xdr:cNvPr>
        <xdr:cNvSpPr txBox="1"/>
      </xdr:nvSpPr>
      <xdr:spPr>
        <a:xfrm>
          <a:off x="16492084" y="1283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D713AAEF-0E5B-4786-91EB-ECA193E37E9A}"/>
            </a:ext>
          </a:extLst>
        </xdr:cNvPr>
        <xdr:cNvCxnSpPr/>
      </xdr:nvCxnSpPr>
      <xdr:spPr>
        <a:xfrm>
          <a:off x="16916400" y="12611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2CBEEA0B-175B-4C80-B566-6BB78482342E}"/>
            </a:ext>
          </a:extLst>
        </xdr:cNvPr>
        <xdr:cNvSpPr txBox="1"/>
      </xdr:nvSpPr>
      <xdr:spPr>
        <a:xfrm>
          <a:off x="16492084" y="12478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E46EB9B0-BE1E-4C7A-9DFE-A9D65132AB89}"/>
            </a:ext>
          </a:extLst>
        </xdr:cNvPr>
        <xdr:cNvCxnSpPr/>
      </xdr:nvCxnSpPr>
      <xdr:spPr>
        <a:xfrm>
          <a:off x="16916400" y="12249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FFCF7D44-D6ED-4735-8390-350829520FEA}"/>
            </a:ext>
          </a:extLst>
        </xdr:cNvPr>
        <xdr:cNvSpPr txBox="1"/>
      </xdr:nvSpPr>
      <xdr:spPr>
        <a:xfrm>
          <a:off x="16492084" y="12116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2249E3EF-E981-4899-8803-82A0ACCC16E4}"/>
            </a:ext>
          </a:extLst>
        </xdr:cNvPr>
        <xdr:cNvSpPr/>
      </xdr:nvSpPr>
      <xdr:spPr>
        <a:xfrm>
          <a:off x="16916400" y="122491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D228737E-4BE5-4055-8C6F-9F8DE20BCE71}"/>
            </a:ext>
          </a:extLst>
        </xdr:cNvPr>
        <xdr:cNvCxnSpPr/>
      </xdr:nvCxnSpPr>
      <xdr:spPr>
        <a:xfrm flipV="1">
          <a:off x="20503514" y="12509500"/>
          <a:ext cx="0" cy="1425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B5815465-E61C-4C43-9241-7935C79B2891}"/>
            </a:ext>
          </a:extLst>
        </xdr:cNvPr>
        <xdr:cNvSpPr txBox="1"/>
      </xdr:nvSpPr>
      <xdr:spPr>
        <a:xfrm>
          <a:off x="20542250" y="13938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CEC19096-347B-4C95-8E47-E696642DC4F3}"/>
            </a:ext>
          </a:extLst>
        </xdr:cNvPr>
        <xdr:cNvCxnSpPr/>
      </xdr:nvCxnSpPr>
      <xdr:spPr>
        <a:xfrm>
          <a:off x="20429538" y="1393507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47F09F80-9E9C-4B42-B0B7-55B1BB984CB9}"/>
            </a:ext>
          </a:extLst>
        </xdr:cNvPr>
        <xdr:cNvSpPr txBox="1"/>
      </xdr:nvSpPr>
      <xdr:spPr>
        <a:xfrm>
          <a:off x="20542250" y="1230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88564230-A8D3-43D4-ABFE-C7B1B62A5A4D}"/>
            </a:ext>
          </a:extLst>
        </xdr:cNvPr>
        <xdr:cNvCxnSpPr/>
      </xdr:nvCxnSpPr>
      <xdr:spPr>
        <a:xfrm>
          <a:off x="20429538" y="1250950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80027</xdr:rowOff>
    </xdr:from>
    <xdr:ext cx="469744" cy="259045"/>
    <xdr:sp macro="" textlink="">
      <xdr:nvSpPr>
        <xdr:cNvPr id="794" name="【消防施設】&#10;一人当たり面積平均値テキスト">
          <a:extLst>
            <a:ext uri="{FF2B5EF4-FFF2-40B4-BE49-F238E27FC236}">
              <a16:creationId xmlns:a16="http://schemas.microsoft.com/office/drawing/2014/main" id="{2728C677-A4CB-4BEA-A5D2-6D2119E72539}"/>
            </a:ext>
          </a:extLst>
        </xdr:cNvPr>
        <xdr:cNvSpPr txBox="1"/>
      </xdr:nvSpPr>
      <xdr:spPr>
        <a:xfrm>
          <a:off x="20542250" y="13367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A6526804-7897-464E-92F9-90C5F222F72B}"/>
            </a:ext>
          </a:extLst>
        </xdr:cNvPr>
        <xdr:cNvSpPr/>
      </xdr:nvSpPr>
      <xdr:spPr>
        <a:xfrm>
          <a:off x="20453350" y="133889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2C131705-6D43-4CD7-A61B-93F4504D270F}"/>
            </a:ext>
          </a:extLst>
        </xdr:cNvPr>
        <xdr:cNvSpPr/>
      </xdr:nvSpPr>
      <xdr:spPr>
        <a:xfrm>
          <a:off x="19686588" y="13388975"/>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14761A4F-C829-476B-824D-EC6BC74F5A6A}"/>
            </a:ext>
          </a:extLst>
        </xdr:cNvPr>
        <xdr:cNvSpPr/>
      </xdr:nvSpPr>
      <xdr:spPr>
        <a:xfrm>
          <a:off x="18854738" y="134016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19651710-258B-48E7-93F3-67CCBF8B9DBC}"/>
            </a:ext>
          </a:extLst>
        </xdr:cNvPr>
        <xdr:cNvSpPr/>
      </xdr:nvSpPr>
      <xdr:spPr>
        <a:xfrm>
          <a:off x="18037175" y="134143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B5885DE3-5CAE-4E88-8E70-F8AD3BB87BCC}"/>
            </a:ext>
          </a:extLst>
        </xdr:cNvPr>
        <xdr:cNvSpPr/>
      </xdr:nvSpPr>
      <xdr:spPr>
        <a:xfrm>
          <a:off x="17219613" y="13414375"/>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46DE3AD5-74CF-49C5-AE9D-CC8F91E26BBD}"/>
            </a:ext>
          </a:extLst>
        </xdr:cNvPr>
        <xdr:cNvSpPr txBox="1"/>
      </xdr:nvSpPr>
      <xdr:spPr>
        <a:xfrm>
          <a:off x="2032793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86B256E6-C750-4F25-9AAC-3338AD068CA0}"/>
            </a:ext>
          </a:extLst>
        </xdr:cNvPr>
        <xdr:cNvSpPr txBox="1"/>
      </xdr:nvSpPr>
      <xdr:spPr>
        <a:xfrm>
          <a:off x="195611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9F0FFC23-705D-4B60-AC5A-E8B298E67CE5}"/>
            </a:ext>
          </a:extLst>
        </xdr:cNvPr>
        <xdr:cNvSpPr txBox="1"/>
      </xdr:nvSpPr>
      <xdr:spPr>
        <a:xfrm>
          <a:off x="18729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39004472-7F9C-4E8C-AF8D-4FD6128545EC}"/>
            </a:ext>
          </a:extLst>
        </xdr:cNvPr>
        <xdr:cNvSpPr txBox="1"/>
      </xdr:nvSpPr>
      <xdr:spPr>
        <a:xfrm>
          <a:off x="17911763"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A6F3681A-A5F8-403E-BF45-E31216E23C92}"/>
            </a:ext>
          </a:extLst>
        </xdr:cNvPr>
        <xdr:cNvSpPr txBox="1"/>
      </xdr:nvSpPr>
      <xdr:spPr>
        <a:xfrm>
          <a:off x="170942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25400</xdr:rowOff>
    </xdr:from>
    <xdr:to>
      <xdr:col>116</xdr:col>
      <xdr:colOff>114300</xdr:colOff>
      <xdr:row>82</xdr:row>
      <xdr:rowOff>127000</xdr:rowOff>
    </xdr:to>
    <xdr:sp macro="" textlink="">
      <xdr:nvSpPr>
        <xdr:cNvPr id="805" name="楕円 804">
          <a:extLst>
            <a:ext uri="{FF2B5EF4-FFF2-40B4-BE49-F238E27FC236}">
              <a16:creationId xmlns:a16="http://schemas.microsoft.com/office/drawing/2014/main" id="{E96020F0-0F51-45AF-BF22-3E0D0D3716C8}"/>
            </a:ext>
          </a:extLst>
        </xdr:cNvPr>
        <xdr:cNvSpPr/>
      </xdr:nvSpPr>
      <xdr:spPr>
        <a:xfrm>
          <a:off x="20453350" y="1331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48277</xdr:rowOff>
    </xdr:from>
    <xdr:ext cx="469744" cy="259045"/>
    <xdr:sp macro="" textlink="">
      <xdr:nvSpPr>
        <xdr:cNvPr id="806" name="【消防施設】&#10;一人当たり面積該当値テキスト">
          <a:extLst>
            <a:ext uri="{FF2B5EF4-FFF2-40B4-BE49-F238E27FC236}">
              <a16:creationId xmlns:a16="http://schemas.microsoft.com/office/drawing/2014/main" id="{BBD496FD-31B8-435F-A291-D2A3ABB16F4D}"/>
            </a:ext>
          </a:extLst>
        </xdr:cNvPr>
        <xdr:cNvSpPr txBox="1"/>
      </xdr:nvSpPr>
      <xdr:spPr>
        <a:xfrm>
          <a:off x="20542250" y="1317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38100</xdr:rowOff>
    </xdr:from>
    <xdr:to>
      <xdr:col>112</xdr:col>
      <xdr:colOff>38100</xdr:colOff>
      <xdr:row>82</xdr:row>
      <xdr:rowOff>139700</xdr:rowOff>
    </xdr:to>
    <xdr:sp macro="" textlink="">
      <xdr:nvSpPr>
        <xdr:cNvPr id="807" name="楕円 806">
          <a:extLst>
            <a:ext uri="{FF2B5EF4-FFF2-40B4-BE49-F238E27FC236}">
              <a16:creationId xmlns:a16="http://schemas.microsoft.com/office/drawing/2014/main" id="{2CCE1725-3733-4CD2-A27A-10BF0B339372}"/>
            </a:ext>
          </a:extLst>
        </xdr:cNvPr>
        <xdr:cNvSpPr/>
      </xdr:nvSpPr>
      <xdr:spPr>
        <a:xfrm>
          <a:off x="19686588" y="13325475"/>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76200</xdr:rowOff>
    </xdr:from>
    <xdr:to>
      <xdr:col>116</xdr:col>
      <xdr:colOff>63500</xdr:colOff>
      <xdr:row>82</xdr:row>
      <xdr:rowOff>88900</xdr:rowOff>
    </xdr:to>
    <xdr:cxnSp macro="">
      <xdr:nvCxnSpPr>
        <xdr:cNvPr id="808" name="直線コネクタ 807">
          <a:extLst>
            <a:ext uri="{FF2B5EF4-FFF2-40B4-BE49-F238E27FC236}">
              <a16:creationId xmlns:a16="http://schemas.microsoft.com/office/drawing/2014/main" id="{2669EEB0-5B6B-4C07-8569-5D1D827C5D68}"/>
            </a:ext>
          </a:extLst>
        </xdr:cNvPr>
        <xdr:cNvCxnSpPr/>
      </xdr:nvCxnSpPr>
      <xdr:spPr>
        <a:xfrm flipV="1">
          <a:off x="19737388" y="13363575"/>
          <a:ext cx="766762"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38100</xdr:rowOff>
    </xdr:from>
    <xdr:to>
      <xdr:col>107</xdr:col>
      <xdr:colOff>101600</xdr:colOff>
      <xdr:row>82</xdr:row>
      <xdr:rowOff>139700</xdr:rowOff>
    </xdr:to>
    <xdr:sp macro="" textlink="">
      <xdr:nvSpPr>
        <xdr:cNvPr id="809" name="楕円 808">
          <a:extLst>
            <a:ext uri="{FF2B5EF4-FFF2-40B4-BE49-F238E27FC236}">
              <a16:creationId xmlns:a16="http://schemas.microsoft.com/office/drawing/2014/main" id="{7E22AFFD-C51F-47AE-B416-49307506BD15}"/>
            </a:ext>
          </a:extLst>
        </xdr:cNvPr>
        <xdr:cNvSpPr/>
      </xdr:nvSpPr>
      <xdr:spPr>
        <a:xfrm>
          <a:off x="18854738" y="1332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88900</xdr:rowOff>
    </xdr:from>
    <xdr:to>
      <xdr:col>111</xdr:col>
      <xdr:colOff>177800</xdr:colOff>
      <xdr:row>82</xdr:row>
      <xdr:rowOff>88900</xdr:rowOff>
    </xdr:to>
    <xdr:cxnSp macro="">
      <xdr:nvCxnSpPr>
        <xdr:cNvPr id="810" name="直線コネクタ 809">
          <a:extLst>
            <a:ext uri="{FF2B5EF4-FFF2-40B4-BE49-F238E27FC236}">
              <a16:creationId xmlns:a16="http://schemas.microsoft.com/office/drawing/2014/main" id="{586BDBA5-7FD1-4023-8D00-D00A04EE6F18}"/>
            </a:ext>
          </a:extLst>
        </xdr:cNvPr>
        <xdr:cNvCxnSpPr/>
      </xdr:nvCxnSpPr>
      <xdr:spPr>
        <a:xfrm>
          <a:off x="18905538" y="13376275"/>
          <a:ext cx="8318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38100</xdr:rowOff>
    </xdr:from>
    <xdr:to>
      <xdr:col>102</xdr:col>
      <xdr:colOff>165100</xdr:colOff>
      <xdr:row>82</xdr:row>
      <xdr:rowOff>139700</xdr:rowOff>
    </xdr:to>
    <xdr:sp macro="" textlink="">
      <xdr:nvSpPr>
        <xdr:cNvPr id="811" name="楕円 810">
          <a:extLst>
            <a:ext uri="{FF2B5EF4-FFF2-40B4-BE49-F238E27FC236}">
              <a16:creationId xmlns:a16="http://schemas.microsoft.com/office/drawing/2014/main" id="{914D31DE-9147-43B6-850A-1FA1B88C5DD3}"/>
            </a:ext>
          </a:extLst>
        </xdr:cNvPr>
        <xdr:cNvSpPr/>
      </xdr:nvSpPr>
      <xdr:spPr>
        <a:xfrm>
          <a:off x="18037175" y="1332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88900</xdr:rowOff>
    </xdr:from>
    <xdr:to>
      <xdr:col>107</xdr:col>
      <xdr:colOff>50800</xdr:colOff>
      <xdr:row>82</xdr:row>
      <xdr:rowOff>88900</xdr:rowOff>
    </xdr:to>
    <xdr:cxnSp macro="">
      <xdr:nvCxnSpPr>
        <xdr:cNvPr id="812" name="直線コネクタ 811">
          <a:extLst>
            <a:ext uri="{FF2B5EF4-FFF2-40B4-BE49-F238E27FC236}">
              <a16:creationId xmlns:a16="http://schemas.microsoft.com/office/drawing/2014/main" id="{83F8B289-1100-4E84-8911-1C7F2C4FC1BB}"/>
            </a:ext>
          </a:extLst>
        </xdr:cNvPr>
        <xdr:cNvCxnSpPr/>
      </xdr:nvCxnSpPr>
      <xdr:spPr>
        <a:xfrm>
          <a:off x="18087975" y="13376275"/>
          <a:ext cx="8175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38100</xdr:rowOff>
    </xdr:from>
    <xdr:to>
      <xdr:col>98</xdr:col>
      <xdr:colOff>38100</xdr:colOff>
      <xdr:row>82</xdr:row>
      <xdr:rowOff>139700</xdr:rowOff>
    </xdr:to>
    <xdr:sp macro="" textlink="">
      <xdr:nvSpPr>
        <xdr:cNvPr id="813" name="楕円 812">
          <a:extLst>
            <a:ext uri="{FF2B5EF4-FFF2-40B4-BE49-F238E27FC236}">
              <a16:creationId xmlns:a16="http://schemas.microsoft.com/office/drawing/2014/main" id="{DFDEB0A9-5503-4415-BB33-CA88FE1920AA}"/>
            </a:ext>
          </a:extLst>
        </xdr:cNvPr>
        <xdr:cNvSpPr/>
      </xdr:nvSpPr>
      <xdr:spPr>
        <a:xfrm>
          <a:off x="17219613" y="13325475"/>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88900</xdr:rowOff>
    </xdr:from>
    <xdr:to>
      <xdr:col>102</xdr:col>
      <xdr:colOff>114300</xdr:colOff>
      <xdr:row>82</xdr:row>
      <xdr:rowOff>88900</xdr:rowOff>
    </xdr:to>
    <xdr:cxnSp macro="">
      <xdr:nvCxnSpPr>
        <xdr:cNvPr id="814" name="直線コネクタ 813">
          <a:extLst>
            <a:ext uri="{FF2B5EF4-FFF2-40B4-BE49-F238E27FC236}">
              <a16:creationId xmlns:a16="http://schemas.microsoft.com/office/drawing/2014/main" id="{CA748E74-7B3E-4600-AF9F-8F6F7D82567A}"/>
            </a:ext>
          </a:extLst>
        </xdr:cNvPr>
        <xdr:cNvCxnSpPr/>
      </xdr:nvCxnSpPr>
      <xdr:spPr>
        <a:xfrm>
          <a:off x="17270413" y="13376275"/>
          <a:ext cx="8175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815" name="n_1aveValue【消防施設】&#10;一人当たり面積">
          <a:extLst>
            <a:ext uri="{FF2B5EF4-FFF2-40B4-BE49-F238E27FC236}">
              <a16:creationId xmlns:a16="http://schemas.microsoft.com/office/drawing/2014/main" id="{3C1DB04B-6F58-4D3D-832F-0726D4C55506}"/>
            </a:ext>
          </a:extLst>
        </xdr:cNvPr>
        <xdr:cNvSpPr txBox="1"/>
      </xdr:nvSpPr>
      <xdr:spPr>
        <a:xfrm>
          <a:off x="19504102" y="13472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35577</xdr:rowOff>
    </xdr:from>
    <xdr:ext cx="469744" cy="259045"/>
    <xdr:sp macro="" textlink="">
      <xdr:nvSpPr>
        <xdr:cNvPr id="816" name="n_2aveValue【消防施設】&#10;一人当たり面積">
          <a:extLst>
            <a:ext uri="{FF2B5EF4-FFF2-40B4-BE49-F238E27FC236}">
              <a16:creationId xmlns:a16="http://schemas.microsoft.com/office/drawing/2014/main" id="{3FD1CE56-AB63-4A85-9497-B76C2AC3EBC9}"/>
            </a:ext>
          </a:extLst>
        </xdr:cNvPr>
        <xdr:cNvSpPr txBox="1"/>
      </xdr:nvSpPr>
      <xdr:spPr>
        <a:xfrm>
          <a:off x="18684952" y="1348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17" name="n_3aveValue【消防施設】&#10;一人当たり面積">
          <a:extLst>
            <a:ext uri="{FF2B5EF4-FFF2-40B4-BE49-F238E27FC236}">
              <a16:creationId xmlns:a16="http://schemas.microsoft.com/office/drawing/2014/main" id="{4858BC59-6EA9-4A3D-A818-2FAFD89A7388}"/>
            </a:ext>
          </a:extLst>
        </xdr:cNvPr>
        <xdr:cNvSpPr txBox="1"/>
      </xdr:nvSpPr>
      <xdr:spPr>
        <a:xfrm>
          <a:off x="17867390" y="1349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818" name="n_4aveValue【消防施設】&#10;一人当たり面積">
          <a:extLst>
            <a:ext uri="{FF2B5EF4-FFF2-40B4-BE49-F238E27FC236}">
              <a16:creationId xmlns:a16="http://schemas.microsoft.com/office/drawing/2014/main" id="{F655AAFF-3617-4436-91EC-2C691726FD69}"/>
            </a:ext>
          </a:extLst>
        </xdr:cNvPr>
        <xdr:cNvSpPr txBox="1"/>
      </xdr:nvSpPr>
      <xdr:spPr>
        <a:xfrm>
          <a:off x="17049827" y="1349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156227</xdr:rowOff>
    </xdr:from>
    <xdr:ext cx="469744" cy="259045"/>
    <xdr:sp macro="" textlink="">
      <xdr:nvSpPr>
        <xdr:cNvPr id="819" name="n_1mainValue【消防施設】&#10;一人当たり面積">
          <a:extLst>
            <a:ext uri="{FF2B5EF4-FFF2-40B4-BE49-F238E27FC236}">
              <a16:creationId xmlns:a16="http://schemas.microsoft.com/office/drawing/2014/main" id="{DFAE889F-8B32-442D-9DE8-B222AF2A541B}"/>
            </a:ext>
          </a:extLst>
        </xdr:cNvPr>
        <xdr:cNvSpPr txBox="1"/>
      </xdr:nvSpPr>
      <xdr:spPr>
        <a:xfrm>
          <a:off x="19504102" y="13119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156227</xdr:rowOff>
    </xdr:from>
    <xdr:ext cx="469744" cy="259045"/>
    <xdr:sp macro="" textlink="">
      <xdr:nvSpPr>
        <xdr:cNvPr id="820" name="n_2mainValue【消防施設】&#10;一人当たり面積">
          <a:extLst>
            <a:ext uri="{FF2B5EF4-FFF2-40B4-BE49-F238E27FC236}">
              <a16:creationId xmlns:a16="http://schemas.microsoft.com/office/drawing/2014/main" id="{80A7B58A-40BC-45D2-97A1-5E1C53829338}"/>
            </a:ext>
          </a:extLst>
        </xdr:cNvPr>
        <xdr:cNvSpPr txBox="1"/>
      </xdr:nvSpPr>
      <xdr:spPr>
        <a:xfrm>
          <a:off x="18684952" y="13119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156227</xdr:rowOff>
    </xdr:from>
    <xdr:ext cx="469744" cy="259045"/>
    <xdr:sp macro="" textlink="">
      <xdr:nvSpPr>
        <xdr:cNvPr id="821" name="n_3mainValue【消防施設】&#10;一人当たり面積">
          <a:extLst>
            <a:ext uri="{FF2B5EF4-FFF2-40B4-BE49-F238E27FC236}">
              <a16:creationId xmlns:a16="http://schemas.microsoft.com/office/drawing/2014/main" id="{247C4812-024B-4BB9-8DF6-82497659C0ED}"/>
            </a:ext>
          </a:extLst>
        </xdr:cNvPr>
        <xdr:cNvSpPr txBox="1"/>
      </xdr:nvSpPr>
      <xdr:spPr>
        <a:xfrm>
          <a:off x="17867390" y="13119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156227</xdr:rowOff>
    </xdr:from>
    <xdr:ext cx="469744" cy="259045"/>
    <xdr:sp macro="" textlink="">
      <xdr:nvSpPr>
        <xdr:cNvPr id="822" name="n_4mainValue【消防施設】&#10;一人当たり面積">
          <a:extLst>
            <a:ext uri="{FF2B5EF4-FFF2-40B4-BE49-F238E27FC236}">
              <a16:creationId xmlns:a16="http://schemas.microsoft.com/office/drawing/2014/main" id="{B0C64617-F6F2-4720-95BD-8453C9C63AE8}"/>
            </a:ext>
          </a:extLst>
        </xdr:cNvPr>
        <xdr:cNvSpPr txBox="1"/>
      </xdr:nvSpPr>
      <xdr:spPr>
        <a:xfrm>
          <a:off x="17049827" y="13119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7E6A64B5-6A45-4FA7-9983-2BB58230189C}"/>
            </a:ext>
          </a:extLst>
        </xdr:cNvPr>
        <xdr:cNvSpPr/>
      </xdr:nvSpPr>
      <xdr:spPr>
        <a:xfrm>
          <a:off x="11517313" y="14763750"/>
          <a:ext cx="4367212"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3C260390-4BA5-4D8A-A0BF-EA7589628DBC}"/>
            </a:ext>
          </a:extLst>
        </xdr:cNvPr>
        <xdr:cNvSpPr/>
      </xdr:nvSpPr>
      <xdr:spPr>
        <a:xfrm>
          <a:off x="1163002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EF0F0885-1A74-4A3F-BBFF-B8BA08D61B9B}"/>
            </a:ext>
          </a:extLst>
        </xdr:cNvPr>
        <xdr:cNvSpPr/>
      </xdr:nvSpPr>
      <xdr:spPr>
        <a:xfrm>
          <a:off x="1163002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782AA396-77A0-43E7-920A-586675E19E26}"/>
            </a:ext>
          </a:extLst>
        </xdr:cNvPr>
        <xdr:cNvSpPr/>
      </xdr:nvSpPr>
      <xdr:spPr>
        <a:xfrm>
          <a:off x="12574588"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95ABE61A-DE60-4418-B265-BBC88647A3EA}"/>
            </a:ext>
          </a:extLst>
        </xdr:cNvPr>
        <xdr:cNvSpPr/>
      </xdr:nvSpPr>
      <xdr:spPr>
        <a:xfrm>
          <a:off x="12574588"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C8657612-0140-4540-A9F0-6E5C926BC4E9}"/>
            </a:ext>
          </a:extLst>
        </xdr:cNvPr>
        <xdr:cNvSpPr/>
      </xdr:nvSpPr>
      <xdr:spPr>
        <a:xfrm>
          <a:off x="13631863"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5BF1D83E-3556-434D-80B7-EE6EB43B8EF1}"/>
            </a:ext>
          </a:extLst>
        </xdr:cNvPr>
        <xdr:cNvSpPr/>
      </xdr:nvSpPr>
      <xdr:spPr>
        <a:xfrm>
          <a:off x="13631863"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4B911F93-8129-45D1-83FE-BF573EC4A426}"/>
            </a:ext>
          </a:extLst>
        </xdr:cNvPr>
        <xdr:cNvSpPr/>
      </xdr:nvSpPr>
      <xdr:spPr>
        <a:xfrm>
          <a:off x="11517313" y="15906750"/>
          <a:ext cx="4367212"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4A0E70EB-1AD2-4ECD-B867-8F9DF4958D72}"/>
            </a:ext>
          </a:extLst>
        </xdr:cNvPr>
        <xdr:cNvSpPr txBox="1"/>
      </xdr:nvSpPr>
      <xdr:spPr>
        <a:xfrm>
          <a:off x="11479213"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C9A06FB9-EEDB-4A15-953B-2F3D10E9476E}"/>
            </a:ext>
          </a:extLst>
        </xdr:cNvPr>
        <xdr:cNvCxnSpPr/>
      </xdr:nvCxnSpPr>
      <xdr:spPr>
        <a:xfrm>
          <a:off x="11517313" y="18192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0287CA20-05F5-4B49-AE69-643CC06137B0}"/>
            </a:ext>
          </a:extLst>
        </xdr:cNvPr>
        <xdr:cNvSpPr txBox="1"/>
      </xdr:nvSpPr>
      <xdr:spPr>
        <a:xfrm>
          <a:off x="11092996"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80C97CB0-BB30-4B06-95A9-1441ACEBABD3}"/>
            </a:ext>
          </a:extLst>
        </xdr:cNvPr>
        <xdr:cNvCxnSpPr/>
      </xdr:nvCxnSpPr>
      <xdr:spPr>
        <a:xfrm>
          <a:off x="11517313" y="17811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3E4A37E1-427A-447B-B7A8-36332CC95888}"/>
            </a:ext>
          </a:extLst>
        </xdr:cNvPr>
        <xdr:cNvSpPr txBox="1"/>
      </xdr:nvSpPr>
      <xdr:spPr>
        <a:xfrm>
          <a:off x="11092996" y="176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06C441A5-E11A-4C37-8DDE-D6F1A1498F79}"/>
            </a:ext>
          </a:extLst>
        </xdr:cNvPr>
        <xdr:cNvCxnSpPr/>
      </xdr:nvCxnSpPr>
      <xdr:spPr>
        <a:xfrm>
          <a:off x="11517313" y="17430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227B3E61-25BB-44E5-8C57-CA845DEFE3E3}"/>
            </a:ext>
          </a:extLst>
        </xdr:cNvPr>
        <xdr:cNvSpPr txBox="1"/>
      </xdr:nvSpPr>
      <xdr:spPr>
        <a:xfrm>
          <a:off x="11142829" y="17288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D79723A0-AD74-4F83-A833-A610C9BE6B24}"/>
            </a:ext>
          </a:extLst>
        </xdr:cNvPr>
        <xdr:cNvCxnSpPr/>
      </xdr:nvCxnSpPr>
      <xdr:spPr>
        <a:xfrm>
          <a:off x="11517313" y="17049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284DB1C4-BF17-4A2E-A0BB-7F44233EAE16}"/>
            </a:ext>
          </a:extLst>
        </xdr:cNvPr>
        <xdr:cNvSpPr txBox="1"/>
      </xdr:nvSpPr>
      <xdr:spPr>
        <a:xfrm>
          <a:off x="11142829" y="1690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79ABB2EE-1666-4A4B-80AD-C309AF9D8B5E}"/>
            </a:ext>
          </a:extLst>
        </xdr:cNvPr>
        <xdr:cNvCxnSpPr/>
      </xdr:nvCxnSpPr>
      <xdr:spPr>
        <a:xfrm>
          <a:off x="11517313" y="16668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0DD2CD99-996F-4967-A429-68829460DC0F}"/>
            </a:ext>
          </a:extLst>
        </xdr:cNvPr>
        <xdr:cNvSpPr txBox="1"/>
      </xdr:nvSpPr>
      <xdr:spPr>
        <a:xfrm>
          <a:off x="11142829" y="1652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0F51FC5E-1622-41FA-8796-12B143C24E38}"/>
            </a:ext>
          </a:extLst>
        </xdr:cNvPr>
        <xdr:cNvCxnSpPr/>
      </xdr:nvCxnSpPr>
      <xdr:spPr>
        <a:xfrm>
          <a:off x="11517313" y="16287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B3B56F11-5B42-4CBB-81DA-F2C5B957D5B5}"/>
            </a:ext>
          </a:extLst>
        </xdr:cNvPr>
        <xdr:cNvSpPr txBox="1"/>
      </xdr:nvSpPr>
      <xdr:spPr>
        <a:xfrm>
          <a:off x="11142829" y="16145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FC84E991-C2FD-44C3-9AC3-2D3E431F8CFC}"/>
            </a:ext>
          </a:extLst>
        </xdr:cNvPr>
        <xdr:cNvCxnSpPr/>
      </xdr:nvCxnSpPr>
      <xdr:spPr>
        <a:xfrm>
          <a:off x="11517313" y="15906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FD66445A-FA96-4A10-8203-FB7652B4F2E7}"/>
            </a:ext>
          </a:extLst>
        </xdr:cNvPr>
        <xdr:cNvSpPr txBox="1"/>
      </xdr:nvSpPr>
      <xdr:spPr>
        <a:xfrm>
          <a:off x="11206949" y="157645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E0B52E19-CAB9-4785-98BE-293161AE1C0E}"/>
            </a:ext>
          </a:extLst>
        </xdr:cNvPr>
        <xdr:cNvSpPr/>
      </xdr:nvSpPr>
      <xdr:spPr>
        <a:xfrm>
          <a:off x="11517313" y="15906750"/>
          <a:ext cx="4367212"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99777EBF-62F1-4AF4-A63B-AD6D8A293429}"/>
            </a:ext>
          </a:extLst>
        </xdr:cNvPr>
        <xdr:cNvCxnSpPr/>
      </xdr:nvCxnSpPr>
      <xdr:spPr>
        <a:xfrm flipV="1">
          <a:off x="15104427" y="1630680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392DB451-F55E-47A5-975F-AF6B7083F29C}"/>
            </a:ext>
          </a:extLst>
        </xdr:cNvPr>
        <xdr:cNvSpPr txBox="1"/>
      </xdr:nvSpPr>
      <xdr:spPr>
        <a:xfrm>
          <a:off x="15143163" y="1759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2AEB6D37-C387-44B3-AEB7-DAC8ADA4B4DE}"/>
            </a:ext>
          </a:extLst>
        </xdr:cNvPr>
        <xdr:cNvCxnSpPr/>
      </xdr:nvCxnSpPr>
      <xdr:spPr>
        <a:xfrm>
          <a:off x="15016163" y="1759077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8341C737-5B16-4CA2-80B9-A04B7AF461BB}"/>
            </a:ext>
          </a:extLst>
        </xdr:cNvPr>
        <xdr:cNvSpPr txBox="1"/>
      </xdr:nvSpPr>
      <xdr:spPr>
        <a:xfrm>
          <a:off x="15143163" y="16082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E8020FCD-1286-46DE-9343-FF0C7809FA32}"/>
            </a:ext>
          </a:extLst>
        </xdr:cNvPr>
        <xdr:cNvCxnSpPr/>
      </xdr:nvCxnSpPr>
      <xdr:spPr>
        <a:xfrm>
          <a:off x="15016163" y="1630680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4571A65C-A61E-4CFA-887C-5B7E6DE614F8}"/>
            </a:ext>
          </a:extLst>
        </xdr:cNvPr>
        <xdr:cNvSpPr txBox="1"/>
      </xdr:nvSpPr>
      <xdr:spPr>
        <a:xfrm>
          <a:off x="15143163" y="16758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33DC0EA7-37AB-4F89-B26E-B058D9CA5948}"/>
            </a:ext>
          </a:extLst>
        </xdr:cNvPr>
        <xdr:cNvSpPr/>
      </xdr:nvSpPr>
      <xdr:spPr>
        <a:xfrm>
          <a:off x="15054263" y="16907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EC3CFE6F-0FC9-45E8-A8D9-B0D764854FB2}"/>
            </a:ext>
          </a:extLst>
        </xdr:cNvPr>
        <xdr:cNvSpPr/>
      </xdr:nvSpPr>
      <xdr:spPr>
        <a:xfrm>
          <a:off x="14273213" y="169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81D63A11-89D5-4CBA-A110-C277A02D6F34}"/>
            </a:ext>
          </a:extLst>
        </xdr:cNvPr>
        <xdr:cNvSpPr/>
      </xdr:nvSpPr>
      <xdr:spPr>
        <a:xfrm>
          <a:off x="13455650" y="1690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86D5BEDD-BD2F-4488-97B9-374EBA514905}"/>
            </a:ext>
          </a:extLst>
        </xdr:cNvPr>
        <xdr:cNvSpPr/>
      </xdr:nvSpPr>
      <xdr:spPr>
        <a:xfrm>
          <a:off x="12638088" y="1687512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FCB5C8ED-9B68-43B7-B285-6D9C68140642}"/>
            </a:ext>
          </a:extLst>
        </xdr:cNvPr>
        <xdr:cNvSpPr/>
      </xdr:nvSpPr>
      <xdr:spPr>
        <a:xfrm>
          <a:off x="11806238" y="16848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E78B3116-CCF7-481F-91C4-B221D8C44ABE}"/>
            </a:ext>
          </a:extLst>
        </xdr:cNvPr>
        <xdr:cNvSpPr txBox="1"/>
      </xdr:nvSpPr>
      <xdr:spPr>
        <a:xfrm>
          <a:off x="149288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02FAFADD-EA53-4D42-A30E-D0BCB480D194}"/>
            </a:ext>
          </a:extLst>
        </xdr:cNvPr>
        <xdr:cNvSpPr txBox="1"/>
      </xdr:nvSpPr>
      <xdr:spPr>
        <a:xfrm>
          <a:off x="141478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9FF3C4AB-A509-4798-879A-32672141686E}"/>
            </a:ext>
          </a:extLst>
        </xdr:cNvPr>
        <xdr:cNvSpPr txBox="1"/>
      </xdr:nvSpPr>
      <xdr:spPr>
        <a:xfrm>
          <a:off x="13330238"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43C4AA14-AAE0-48D1-970B-458EE0B92D9C}"/>
            </a:ext>
          </a:extLst>
        </xdr:cNvPr>
        <xdr:cNvSpPr txBox="1"/>
      </xdr:nvSpPr>
      <xdr:spPr>
        <a:xfrm>
          <a:off x="1251267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6EE6DF4A-2289-437C-A49C-2CD0DC49D0C9}"/>
            </a:ext>
          </a:extLst>
        </xdr:cNvPr>
        <xdr:cNvSpPr txBox="1"/>
      </xdr:nvSpPr>
      <xdr:spPr>
        <a:xfrm>
          <a:off x="116808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111125</xdr:rowOff>
    </xdr:from>
    <xdr:to>
      <xdr:col>85</xdr:col>
      <xdr:colOff>177800</xdr:colOff>
      <xdr:row>105</xdr:row>
      <xdr:rowOff>41275</xdr:rowOff>
    </xdr:to>
    <xdr:sp macro="" textlink="">
      <xdr:nvSpPr>
        <xdr:cNvPr id="863" name="楕円 862">
          <a:extLst>
            <a:ext uri="{FF2B5EF4-FFF2-40B4-BE49-F238E27FC236}">
              <a16:creationId xmlns:a16="http://schemas.microsoft.com/office/drawing/2014/main" id="{A6887EAA-890D-41CA-9627-CD13C9D2BF84}"/>
            </a:ext>
          </a:extLst>
        </xdr:cNvPr>
        <xdr:cNvSpPr/>
      </xdr:nvSpPr>
      <xdr:spPr>
        <a:xfrm>
          <a:off x="15054263" y="1708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89552</xdr:rowOff>
    </xdr:from>
    <xdr:ext cx="405111" cy="259045"/>
    <xdr:sp macro="" textlink="">
      <xdr:nvSpPr>
        <xdr:cNvPr id="864" name="【庁舎】&#10;有形固定資産減価償却率該当値テキスト">
          <a:extLst>
            <a:ext uri="{FF2B5EF4-FFF2-40B4-BE49-F238E27FC236}">
              <a16:creationId xmlns:a16="http://schemas.microsoft.com/office/drawing/2014/main" id="{603B38D6-3BC3-44BB-948D-796110940477}"/>
            </a:ext>
          </a:extLst>
        </xdr:cNvPr>
        <xdr:cNvSpPr txBox="1"/>
      </xdr:nvSpPr>
      <xdr:spPr>
        <a:xfrm>
          <a:off x="15143163" y="1706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86361</xdr:rowOff>
    </xdr:from>
    <xdr:to>
      <xdr:col>81</xdr:col>
      <xdr:colOff>101600</xdr:colOff>
      <xdr:row>105</xdr:row>
      <xdr:rowOff>16511</xdr:rowOff>
    </xdr:to>
    <xdr:sp macro="" textlink="">
      <xdr:nvSpPr>
        <xdr:cNvPr id="865" name="楕円 864">
          <a:extLst>
            <a:ext uri="{FF2B5EF4-FFF2-40B4-BE49-F238E27FC236}">
              <a16:creationId xmlns:a16="http://schemas.microsoft.com/office/drawing/2014/main" id="{004AAF82-F5DC-4D44-AFCA-19E09134F838}"/>
            </a:ext>
          </a:extLst>
        </xdr:cNvPr>
        <xdr:cNvSpPr/>
      </xdr:nvSpPr>
      <xdr:spPr>
        <a:xfrm>
          <a:off x="14273213" y="17059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137161</xdr:rowOff>
    </xdr:from>
    <xdr:to>
      <xdr:col>85</xdr:col>
      <xdr:colOff>127000</xdr:colOff>
      <xdr:row>104</xdr:row>
      <xdr:rowOff>161925</xdr:rowOff>
    </xdr:to>
    <xdr:cxnSp macro="">
      <xdr:nvCxnSpPr>
        <xdr:cNvPr id="866" name="直線コネクタ 865">
          <a:extLst>
            <a:ext uri="{FF2B5EF4-FFF2-40B4-BE49-F238E27FC236}">
              <a16:creationId xmlns:a16="http://schemas.microsoft.com/office/drawing/2014/main" id="{3F4225AA-4C50-43D2-8BE5-FF37378668F1}"/>
            </a:ext>
          </a:extLst>
        </xdr:cNvPr>
        <xdr:cNvCxnSpPr/>
      </xdr:nvCxnSpPr>
      <xdr:spPr>
        <a:xfrm>
          <a:off x="14324013" y="17110711"/>
          <a:ext cx="78105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52070</xdr:rowOff>
    </xdr:from>
    <xdr:to>
      <xdr:col>76</xdr:col>
      <xdr:colOff>165100</xdr:colOff>
      <xdr:row>104</xdr:row>
      <xdr:rowOff>153670</xdr:rowOff>
    </xdr:to>
    <xdr:sp macro="" textlink="">
      <xdr:nvSpPr>
        <xdr:cNvPr id="867" name="楕円 866">
          <a:extLst>
            <a:ext uri="{FF2B5EF4-FFF2-40B4-BE49-F238E27FC236}">
              <a16:creationId xmlns:a16="http://schemas.microsoft.com/office/drawing/2014/main" id="{2BB73B20-1DAC-45CA-8873-5BD50165625E}"/>
            </a:ext>
          </a:extLst>
        </xdr:cNvPr>
        <xdr:cNvSpPr/>
      </xdr:nvSpPr>
      <xdr:spPr>
        <a:xfrm>
          <a:off x="13455650" y="1702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102870</xdr:rowOff>
    </xdr:from>
    <xdr:to>
      <xdr:col>81</xdr:col>
      <xdr:colOff>50800</xdr:colOff>
      <xdr:row>104</xdr:row>
      <xdr:rowOff>137161</xdr:rowOff>
    </xdr:to>
    <xdr:cxnSp macro="">
      <xdr:nvCxnSpPr>
        <xdr:cNvPr id="868" name="直線コネクタ 867">
          <a:extLst>
            <a:ext uri="{FF2B5EF4-FFF2-40B4-BE49-F238E27FC236}">
              <a16:creationId xmlns:a16="http://schemas.microsoft.com/office/drawing/2014/main" id="{D04C1BE3-0B3D-4A79-B27D-D2AE28884A0A}"/>
            </a:ext>
          </a:extLst>
        </xdr:cNvPr>
        <xdr:cNvCxnSpPr/>
      </xdr:nvCxnSpPr>
      <xdr:spPr>
        <a:xfrm>
          <a:off x="13506450" y="17076420"/>
          <a:ext cx="817563"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17780</xdr:rowOff>
    </xdr:from>
    <xdr:to>
      <xdr:col>72</xdr:col>
      <xdr:colOff>38100</xdr:colOff>
      <xdr:row>104</xdr:row>
      <xdr:rowOff>119380</xdr:rowOff>
    </xdr:to>
    <xdr:sp macro="" textlink="">
      <xdr:nvSpPr>
        <xdr:cNvPr id="869" name="楕円 868">
          <a:extLst>
            <a:ext uri="{FF2B5EF4-FFF2-40B4-BE49-F238E27FC236}">
              <a16:creationId xmlns:a16="http://schemas.microsoft.com/office/drawing/2014/main" id="{96F9F57D-6A2E-4A89-8F86-45D0C23E3666}"/>
            </a:ext>
          </a:extLst>
        </xdr:cNvPr>
        <xdr:cNvSpPr/>
      </xdr:nvSpPr>
      <xdr:spPr>
        <a:xfrm>
          <a:off x="12638088" y="1699133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68580</xdr:rowOff>
    </xdr:from>
    <xdr:to>
      <xdr:col>76</xdr:col>
      <xdr:colOff>114300</xdr:colOff>
      <xdr:row>104</xdr:row>
      <xdr:rowOff>102870</xdr:rowOff>
    </xdr:to>
    <xdr:cxnSp macro="">
      <xdr:nvCxnSpPr>
        <xdr:cNvPr id="870" name="直線コネクタ 869">
          <a:extLst>
            <a:ext uri="{FF2B5EF4-FFF2-40B4-BE49-F238E27FC236}">
              <a16:creationId xmlns:a16="http://schemas.microsoft.com/office/drawing/2014/main" id="{CCCCB4A2-4078-460A-A1E4-45B8C3B4B8C1}"/>
            </a:ext>
          </a:extLst>
        </xdr:cNvPr>
        <xdr:cNvCxnSpPr/>
      </xdr:nvCxnSpPr>
      <xdr:spPr>
        <a:xfrm>
          <a:off x="12688888" y="17042130"/>
          <a:ext cx="817562"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156845</xdr:rowOff>
    </xdr:from>
    <xdr:to>
      <xdr:col>67</xdr:col>
      <xdr:colOff>101600</xdr:colOff>
      <xdr:row>104</xdr:row>
      <xdr:rowOff>86995</xdr:rowOff>
    </xdr:to>
    <xdr:sp macro="" textlink="">
      <xdr:nvSpPr>
        <xdr:cNvPr id="871" name="楕円 870">
          <a:extLst>
            <a:ext uri="{FF2B5EF4-FFF2-40B4-BE49-F238E27FC236}">
              <a16:creationId xmlns:a16="http://schemas.microsoft.com/office/drawing/2014/main" id="{DD45FFCD-39A6-4A1D-9C74-1D6C581DCBB5}"/>
            </a:ext>
          </a:extLst>
        </xdr:cNvPr>
        <xdr:cNvSpPr/>
      </xdr:nvSpPr>
      <xdr:spPr>
        <a:xfrm>
          <a:off x="11806238" y="1695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36195</xdr:rowOff>
    </xdr:from>
    <xdr:to>
      <xdr:col>71</xdr:col>
      <xdr:colOff>177800</xdr:colOff>
      <xdr:row>104</xdr:row>
      <xdr:rowOff>68580</xdr:rowOff>
    </xdr:to>
    <xdr:cxnSp macro="">
      <xdr:nvCxnSpPr>
        <xdr:cNvPr id="872" name="直線コネクタ 871">
          <a:extLst>
            <a:ext uri="{FF2B5EF4-FFF2-40B4-BE49-F238E27FC236}">
              <a16:creationId xmlns:a16="http://schemas.microsoft.com/office/drawing/2014/main" id="{5D47AB50-5555-4679-9997-50587D3669A1}"/>
            </a:ext>
          </a:extLst>
        </xdr:cNvPr>
        <xdr:cNvCxnSpPr/>
      </xdr:nvCxnSpPr>
      <xdr:spPr>
        <a:xfrm>
          <a:off x="11857038" y="17009745"/>
          <a:ext cx="8318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A554C6E5-69D3-4C39-8E33-803459DF3E5A}"/>
            </a:ext>
          </a:extLst>
        </xdr:cNvPr>
        <xdr:cNvSpPr txBox="1"/>
      </xdr:nvSpPr>
      <xdr:spPr>
        <a:xfrm>
          <a:off x="14123044" y="1669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a:extLst>
            <a:ext uri="{FF2B5EF4-FFF2-40B4-BE49-F238E27FC236}">
              <a16:creationId xmlns:a16="http://schemas.microsoft.com/office/drawing/2014/main" id="{EF6D29F4-9099-4EF3-8A37-B6DF6F60C583}"/>
            </a:ext>
          </a:extLst>
        </xdr:cNvPr>
        <xdr:cNvSpPr txBox="1"/>
      </xdr:nvSpPr>
      <xdr:spPr>
        <a:xfrm>
          <a:off x="13318182" y="1667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a:extLst>
            <a:ext uri="{FF2B5EF4-FFF2-40B4-BE49-F238E27FC236}">
              <a16:creationId xmlns:a16="http://schemas.microsoft.com/office/drawing/2014/main" id="{5E593885-4FB4-4085-8117-9ECCD2A400E4}"/>
            </a:ext>
          </a:extLst>
        </xdr:cNvPr>
        <xdr:cNvSpPr txBox="1"/>
      </xdr:nvSpPr>
      <xdr:spPr>
        <a:xfrm>
          <a:off x="12500619" y="1665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6" name="n_4aveValue【庁舎】&#10;有形固定資産減価償却率">
          <a:extLst>
            <a:ext uri="{FF2B5EF4-FFF2-40B4-BE49-F238E27FC236}">
              <a16:creationId xmlns:a16="http://schemas.microsoft.com/office/drawing/2014/main" id="{6D1CA61D-92CB-4D78-B50F-3320DCD48CB2}"/>
            </a:ext>
          </a:extLst>
        </xdr:cNvPr>
        <xdr:cNvSpPr txBox="1"/>
      </xdr:nvSpPr>
      <xdr:spPr>
        <a:xfrm>
          <a:off x="11668769" y="1662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7638</xdr:rowOff>
    </xdr:from>
    <xdr:ext cx="405111" cy="259045"/>
    <xdr:sp macro="" textlink="">
      <xdr:nvSpPr>
        <xdr:cNvPr id="877" name="n_1mainValue【庁舎】&#10;有形固定資産減価償却率">
          <a:extLst>
            <a:ext uri="{FF2B5EF4-FFF2-40B4-BE49-F238E27FC236}">
              <a16:creationId xmlns:a16="http://schemas.microsoft.com/office/drawing/2014/main" id="{0EF33E34-AE85-4453-B5DC-93BF9FA2D78E}"/>
            </a:ext>
          </a:extLst>
        </xdr:cNvPr>
        <xdr:cNvSpPr txBox="1"/>
      </xdr:nvSpPr>
      <xdr:spPr>
        <a:xfrm>
          <a:off x="14123044" y="17152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144797</xdr:rowOff>
    </xdr:from>
    <xdr:ext cx="405111" cy="259045"/>
    <xdr:sp macro="" textlink="">
      <xdr:nvSpPr>
        <xdr:cNvPr id="878" name="n_2mainValue【庁舎】&#10;有形固定資産減価償却率">
          <a:extLst>
            <a:ext uri="{FF2B5EF4-FFF2-40B4-BE49-F238E27FC236}">
              <a16:creationId xmlns:a16="http://schemas.microsoft.com/office/drawing/2014/main" id="{93DB0EDC-6943-4B89-A730-88AF63562CAA}"/>
            </a:ext>
          </a:extLst>
        </xdr:cNvPr>
        <xdr:cNvSpPr txBox="1"/>
      </xdr:nvSpPr>
      <xdr:spPr>
        <a:xfrm>
          <a:off x="13318182" y="17118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110507</xdr:rowOff>
    </xdr:from>
    <xdr:ext cx="405111" cy="259045"/>
    <xdr:sp macro="" textlink="">
      <xdr:nvSpPr>
        <xdr:cNvPr id="879" name="n_3mainValue【庁舎】&#10;有形固定資産減価償却率">
          <a:extLst>
            <a:ext uri="{FF2B5EF4-FFF2-40B4-BE49-F238E27FC236}">
              <a16:creationId xmlns:a16="http://schemas.microsoft.com/office/drawing/2014/main" id="{C068CDC0-B84B-4B24-8F6C-99DB8FBB5CE2}"/>
            </a:ext>
          </a:extLst>
        </xdr:cNvPr>
        <xdr:cNvSpPr txBox="1"/>
      </xdr:nvSpPr>
      <xdr:spPr>
        <a:xfrm>
          <a:off x="12500619" y="17084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78122</xdr:rowOff>
    </xdr:from>
    <xdr:ext cx="405111" cy="259045"/>
    <xdr:sp macro="" textlink="">
      <xdr:nvSpPr>
        <xdr:cNvPr id="880" name="n_4mainValue【庁舎】&#10;有形固定資産減価償却率">
          <a:extLst>
            <a:ext uri="{FF2B5EF4-FFF2-40B4-BE49-F238E27FC236}">
              <a16:creationId xmlns:a16="http://schemas.microsoft.com/office/drawing/2014/main" id="{522D8A7D-E384-475C-9FD9-C55B5EABD220}"/>
            </a:ext>
          </a:extLst>
        </xdr:cNvPr>
        <xdr:cNvSpPr txBox="1"/>
      </xdr:nvSpPr>
      <xdr:spPr>
        <a:xfrm>
          <a:off x="11668769" y="17051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DACAA0EF-E8E4-4201-9F3E-E0593F915188}"/>
            </a:ext>
          </a:extLst>
        </xdr:cNvPr>
        <xdr:cNvSpPr/>
      </xdr:nvSpPr>
      <xdr:spPr>
        <a:xfrm>
          <a:off x="16916400" y="14763750"/>
          <a:ext cx="43815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9CDCC465-D2C5-4F6B-AC27-1A7AD1F3EE21}"/>
            </a:ext>
          </a:extLst>
        </xdr:cNvPr>
        <xdr:cNvSpPr/>
      </xdr:nvSpPr>
      <xdr:spPr>
        <a:xfrm>
          <a:off x="1704340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0DED55E0-D2D8-41F6-88F4-6C9C27FFC457}"/>
            </a:ext>
          </a:extLst>
        </xdr:cNvPr>
        <xdr:cNvSpPr/>
      </xdr:nvSpPr>
      <xdr:spPr>
        <a:xfrm>
          <a:off x="1704340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30315467-2B33-4434-B333-630F65DF4A4F}"/>
            </a:ext>
          </a:extLst>
        </xdr:cNvPr>
        <xdr:cNvSpPr/>
      </xdr:nvSpPr>
      <xdr:spPr>
        <a:xfrm>
          <a:off x="1797367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C3555527-D309-42EA-97C4-9E86A199545D}"/>
            </a:ext>
          </a:extLst>
        </xdr:cNvPr>
        <xdr:cNvSpPr/>
      </xdr:nvSpPr>
      <xdr:spPr>
        <a:xfrm>
          <a:off x="1797367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FDA00BD4-FC08-4D40-8E30-6FC06AA9A96B}"/>
            </a:ext>
          </a:extLst>
        </xdr:cNvPr>
        <xdr:cNvSpPr/>
      </xdr:nvSpPr>
      <xdr:spPr>
        <a:xfrm>
          <a:off x="1903095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528FBE9F-40F3-4B77-84A0-6DDDDED9E0FE}"/>
            </a:ext>
          </a:extLst>
        </xdr:cNvPr>
        <xdr:cNvSpPr/>
      </xdr:nvSpPr>
      <xdr:spPr>
        <a:xfrm>
          <a:off x="1903095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290DF466-153B-4D4B-B5CE-31B68AB49A17}"/>
            </a:ext>
          </a:extLst>
        </xdr:cNvPr>
        <xdr:cNvSpPr/>
      </xdr:nvSpPr>
      <xdr:spPr>
        <a:xfrm>
          <a:off x="16916400" y="15906750"/>
          <a:ext cx="43815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762D4CA1-46DA-46B0-8774-F4FBCADE5545}"/>
            </a:ext>
          </a:extLst>
        </xdr:cNvPr>
        <xdr:cNvSpPr txBox="1"/>
      </xdr:nvSpPr>
      <xdr:spPr>
        <a:xfrm>
          <a:off x="16892588"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6DC636B7-6C0D-4BB8-A860-B0AB7CEFB12B}"/>
            </a:ext>
          </a:extLst>
        </xdr:cNvPr>
        <xdr:cNvCxnSpPr/>
      </xdr:nvCxnSpPr>
      <xdr:spPr>
        <a:xfrm>
          <a:off x="16916400" y="18192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B2D33B3D-2F7B-47F3-9D9C-DA6B29636511}"/>
            </a:ext>
          </a:extLst>
        </xdr:cNvPr>
        <xdr:cNvCxnSpPr/>
      </xdr:nvCxnSpPr>
      <xdr:spPr>
        <a:xfrm>
          <a:off x="16916400" y="17811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17BE8D28-E5C9-4957-9732-3B6BBBF4EAB4}"/>
            </a:ext>
          </a:extLst>
        </xdr:cNvPr>
        <xdr:cNvSpPr txBox="1"/>
      </xdr:nvSpPr>
      <xdr:spPr>
        <a:xfrm>
          <a:off x="16492084" y="176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17348A10-0370-45A6-B064-105B694685D5}"/>
            </a:ext>
          </a:extLst>
        </xdr:cNvPr>
        <xdr:cNvCxnSpPr/>
      </xdr:nvCxnSpPr>
      <xdr:spPr>
        <a:xfrm>
          <a:off x="16916400" y="17430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AEAF0FC2-14E6-40C6-958D-08F582DC35F7}"/>
            </a:ext>
          </a:extLst>
        </xdr:cNvPr>
        <xdr:cNvSpPr txBox="1"/>
      </xdr:nvSpPr>
      <xdr:spPr>
        <a:xfrm>
          <a:off x="16492084" y="17288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C7388F40-838A-4995-8E70-982B1E0EB79F}"/>
            </a:ext>
          </a:extLst>
        </xdr:cNvPr>
        <xdr:cNvCxnSpPr/>
      </xdr:nvCxnSpPr>
      <xdr:spPr>
        <a:xfrm>
          <a:off x="16916400" y="17049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7BE21544-E783-491E-B9CD-D908296798A5}"/>
            </a:ext>
          </a:extLst>
        </xdr:cNvPr>
        <xdr:cNvSpPr txBox="1"/>
      </xdr:nvSpPr>
      <xdr:spPr>
        <a:xfrm>
          <a:off x="16492084"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ED4F4E24-168B-4128-8913-8633BA97B3A8}"/>
            </a:ext>
          </a:extLst>
        </xdr:cNvPr>
        <xdr:cNvCxnSpPr/>
      </xdr:nvCxnSpPr>
      <xdr:spPr>
        <a:xfrm>
          <a:off x="16916400" y="16668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A7FCEE3D-0591-4E29-A01D-CCF738135634}"/>
            </a:ext>
          </a:extLst>
        </xdr:cNvPr>
        <xdr:cNvSpPr txBox="1"/>
      </xdr:nvSpPr>
      <xdr:spPr>
        <a:xfrm>
          <a:off x="16492084" y="1652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D0967496-1E4A-4CFB-A24F-166CCED0D87C}"/>
            </a:ext>
          </a:extLst>
        </xdr:cNvPr>
        <xdr:cNvCxnSpPr/>
      </xdr:nvCxnSpPr>
      <xdr:spPr>
        <a:xfrm>
          <a:off x="16916400" y="16287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CA798524-C103-407F-ADD1-FE769E99360F}"/>
            </a:ext>
          </a:extLst>
        </xdr:cNvPr>
        <xdr:cNvSpPr txBox="1"/>
      </xdr:nvSpPr>
      <xdr:spPr>
        <a:xfrm>
          <a:off x="16492084" y="16145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7EA4C482-BD0A-4FDD-AA50-BDCDC511800A}"/>
            </a:ext>
          </a:extLst>
        </xdr:cNvPr>
        <xdr:cNvCxnSpPr/>
      </xdr:nvCxnSpPr>
      <xdr:spPr>
        <a:xfrm>
          <a:off x="16916400" y="15906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FE099CB9-0EC5-4A66-9D5B-5DD69D11CA4A}"/>
            </a:ext>
          </a:extLst>
        </xdr:cNvPr>
        <xdr:cNvSpPr txBox="1"/>
      </xdr:nvSpPr>
      <xdr:spPr>
        <a:xfrm>
          <a:off x="16492084" y="1576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91DEF1EE-669A-459A-AB33-D319D628CE6A}"/>
            </a:ext>
          </a:extLst>
        </xdr:cNvPr>
        <xdr:cNvSpPr/>
      </xdr:nvSpPr>
      <xdr:spPr>
        <a:xfrm>
          <a:off x="16916400" y="15906750"/>
          <a:ext cx="43815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2E6C8432-ABAD-42E1-B7E2-AE5D27EC24BD}"/>
            </a:ext>
          </a:extLst>
        </xdr:cNvPr>
        <xdr:cNvCxnSpPr/>
      </xdr:nvCxnSpPr>
      <xdr:spPr>
        <a:xfrm flipV="1">
          <a:off x="20503514" y="1642872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2FC23425-6DC5-4694-96EE-72A907B2A570}"/>
            </a:ext>
          </a:extLst>
        </xdr:cNvPr>
        <xdr:cNvSpPr txBox="1"/>
      </xdr:nvSpPr>
      <xdr:spPr>
        <a:xfrm>
          <a:off x="20542250" y="17548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5BB2F991-8D93-4BED-B5EA-66557936EA18}"/>
            </a:ext>
          </a:extLst>
        </xdr:cNvPr>
        <xdr:cNvCxnSpPr/>
      </xdr:nvCxnSpPr>
      <xdr:spPr>
        <a:xfrm>
          <a:off x="20429538" y="1754505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C338FFE8-11F7-4BE4-9181-32575EBD727D}"/>
            </a:ext>
          </a:extLst>
        </xdr:cNvPr>
        <xdr:cNvSpPr txBox="1"/>
      </xdr:nvSpPr>
      <xdr:spPr>
        <a:xfrm>
          <a:off x="20542250" y="16203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85B17AAC-9CD7-408B-8B7C-65160E2EF38C}"/>
            </a:ext>
          </a:extLst>
        </xdr:cNvPr>
        <xdr:cNvCxnSpPr/>
      </xdr:nvCxnSpPr>
      <xdr:spPr>
        <a:xfrm>
          <a:off x="20429538" y="1642872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26688</xdr:rowOff>
    </xdr:from>
    <xdr:ext cx="469744" cy="259045"/>
    <xdr:sp macro="" textlink="">
      <xdr:nvSpPr>
        <xdr:cNvPr id="909" name="【庁舎】&#10;一人当たり面積平均値テキスト">
          <a:extLst>
            <a:ext uri="{FF2B5EF4-FFF2-40B4-BE49-F238E27FC236}">
              <a16:creationId xmlns:a16="http://schemas.microsoft.com/office/drawing/2014/main" id="{E90AE8BD-2B23-4BEB-8C44-6E63B5A64EA1}"/>
            </a:ext>
          </a:extLst>
        </xdr:cNvPr>
        <xdr:cNvSpPr txBox="1"/>
      </xdr:nvSpPr>
      <xdr:spPr>
        <a:xfrm>
          <a:off x="20542250" y="171716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26AEF39A-A287-4A42-95AE-DABA7AD21EA2}"/>
            </a:ext>
          </a:extLst>
        </xdr:cNvPr>
        <xdr:cNvSpPr/>
      </xdr:nvSpPr>
      <xdr:spPr>
        <a:xfrm>
          <a:off x="20453350" y="17193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7F9F30C7-5321-48FB-A0A6-A9FA88FE509D}"/>
            </a:ext>
          </a:extLst>
        </xdr:cNvPr>
        <xdr:cNvSpPr/>
      </xdr:nvSpPr>
      <xdr:spPr>
        <a:xfrm>
          <a:off x="19686588" y="17200880"/>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7BD9F571-9481-4E1C-8BF1-A496467D10E4}"/>
            </a:ext>
          </a:extLst>
        </xdr:cNvPr>
        <xdr:cNvSpPr/>
      </xdr:nvSpPr>
      <xdr:spPr>
        <a:xfrm>
          <a:off x="18854738" y="17204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EE06F999-F4F7-41FF-8495-5BA734A711DA}"/>
            </a:ext>
          </a:extLst>
        </xdr:cNvPr>
        <xdr:cNvSpPr/>
      </xdr:nvSpPr>
      <xdr:spPr>
        <a:xfrm>
          <a:off x="18037175" y="1721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2A6F9416-5C3E-43A5-B26E-F2296F5C8FAC}"/>
            </a:ext>
          </a:extLst>
        </xdr:cNvPr>
        <xdr:cNvSpPr/>
      </xdr:nvSpPr>
      <xdr:spPr>
        <a:xfrm>
          <a:off x="17219613" y="17219930"/>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AF896BB8-545B-4F72-A8E9-F16E7DB90700}"/>
            </a:ext>
          </a:extLst>
        </xdr:cNvPr>
        <xdr:cNvSpPr txBox="1"/>
      </xdr:nvSpPr>
      <xdr:spPr>
        <a:xfrm>
          <a:off x="20327938"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A0CEBF1A-A0C5-4F31-968F-EEA4134FF057}"/>
            </a:ext>
          </a:extLst>
        </xdr:cNvPr>
        <xdr:cNvSpPr txBox="1"/>
      </xdr:nvSpPr>
      <xdr:spPr>
        <a:xfrm>
          <a:off x="1956117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9C51D48D-A75E-4864-A42D-EF659306D326}"/>
            </a:ext>
          </a:extLst>
        </xdr:cNvPr>
        <xdr:cNvSpPr txBox="1"/>
      </xdr:nvSpPr>
      <xdr:spPr>
        <a:xfrm>
          <a:off x="18729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341FF2BB-E884-4272-AC4C-8884CE5C3752}"/>
            </a:ext>
          </a:extLst>
        </xdr:cNvPr>
        <xdr:cNvSpPr txBox="1"/>
      </xdr:nvSpPr>
      <xdr:spPr>
        <a:xfrm>
          <a:off x="17911763"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4CD6CF8A-CDAE-4716-9025-B3DDB6BD35C6}"/>
            </a:ext>
          </a:extLst>
        </xdr:cNvPr>
        <xdr:cNvSpPr txBox="1"/>
      </xdr:nvSpPr>
      <xdr:spPr>
        <a:xfrm>
          <a:off x="170942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44450</xdr:rowOff>
    </xdr:from>
    <xdr:to>
      <xdr:col>116</xdr:col>
      <xdr:colOff>114300</xdr:colOff>
      <xdr:row>105</xdr:row>
      <xdr:rowOff>146050</xdr:rowOff>
    </xdr:to>
    <xdr:sp macro="" textlink="">
      <xdr:nvSpPr>
        <xdr:cNvPr id="920" name="楕円 919">
          <a:extLst>
            <a:ext uri="{FF2B5EF4-FFF2-40B4-BE49-F238E27FC236}">
              <a16:creationId xmlns:a16="http://schemas.microsoft.com/office/drawing/2014/main" id="{1FD362F9-BDF6-4417-BFB7-FBD2C8719B45}"/>
            </a:ext>
          </a:extLst>
        </xdr:cNvPr>
        <xdr:cNvSpPr/>
      </xdr:nvSpPr>
      <xdr:spPr>
        <a:xfrm>
          <a:off x="20453350" y="1718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67327</xdr:rowOff>
    </xdr:from>
    <xdr:ext cx="469744" cy="259045"/>
    <xdr:sp macro="" textlink="">
      <xdr:nvSpPr>
        <xdr:cNvPr id="921" name="【庁舎】&#10;一人当たり面積該当値テキスト">
          <a:extLst>
            <a:ext uri="{FF2B5EF4-FFF2-40B4-BE49-F238E27FC236}">
              <a16:creationId xmlns:a16="http://schemas.microsoft.com/office/drawing/2014/main" id="{F98A7192-AACF-4C04-8106-3B7F5C888B2A}"/>
            </a:ext>
          </a:extLst>
        </xdr:cNvPr>
        <xdr:cNvSpPr txBox="1"/>
      </xdr:nvSpPr>
      <xdr:spPr>
        <a:xfrm>
          <a:off x="20542250" y="1704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44450</xdr:rowOff>
    </xdr:from>
    <xdr:to>
      <xdr:col>112</xdr:col>
      <xdr:colOff>38100</xdr:colOff>
      <xdr:row>105</xdr:row>
      <xdr:rowOff>146050</xdr:rowOff>
    </xdr:to>
    <xdr:sp macro="" textlink="">
      <xdr:nvSpPr>
        <xdr:cNvPr id="922" name="楕円 921">
          <a:extLst>
            <a:ext uri="{FF2B5EF4-FFF2-40B4-BE49-F238E27FC236}">
              <a16:creationId xmlns:a16="http://schemas.microsoft.com/office/drawing/2014/main" id="{C61A1E5F-E76F-470A-BF5F-4E11C08C778F}"/>
            </a:ext>
          </a:extLst>
        </xdr:cNvPr>
        <xdr:cNvSpPr/>
      </xdr:nvSpPr>
      <xdr:spPr>
        <a:xfrm>
          <a:off x="19686588" y="1718945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95250</xdr:rowOff>
    </xdr:from>
    <xdr:to>
      <xdr:col>116</xdr:col>
      <xdr:colOff>63500</xdr:colOff>
      <xdr:row>105</xdr:row>
      <xdr:rowOff>95250</xdr:rowOff>
    </xdr:to>
    <xdr:cxnSp macro="">
      <xdr:nvCxnSpPr>
        <xdr:cNvPr id="923" name="直線コネクタ 922">
          <a:extLst>
            <a:ext uri="{FF2B5EF4-FFF2-40B4-BE49-F238E27FC236}">
              <a16:creationId xmlns:a16="http://schemas.microsoft.com/office/drawing/2014/main" id="{CCA2755B-8A1A-4542-9D24-99D2EB55EDD2}"/>
            </a:ext>
          </a:extLst>
        </xdr:cNvPr>
        <xdr:cNvCxnSpPr/>
      </xdr:nvCxnSpPr>
      <xdr:spPr>
        <a:xfrm>
          <a:off x="19737388" y="17240250"/>
          <a:ext cx="7667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44450</xdr:rowOff>
    </xdr:from>
    <xdr:to>
      <xdr:col>107</xdr:col>
      <xdr:colOff>101600</xdr:colOff>
      <xdr:row>105</xdr:row>
      <xdr:rowOff>146050</xdr:rowOff>
    </xdr:to>
    <xdr:sp macro="" textlink="">
      <xdr:nvSpPr>
        <xdr:cNvPr id="924" name="楕円 923">
          <a:extLst>
            <a:ext uri="{FF2B5EF4-FFF2-40B4-BE49-F238E27FC236}">
              <a16:creationId xmlns:a16="http://schemas.microsoft.com/office/drawing/2014/main" id="{E111F72B-A51F-40A3-8A04-4E2D14C1FDD5}"/>
            </a:ext>
          </a:extLst>
        </xdr:cNvPr>
        <xdr:cNvSpPr/>
      </xdr:nvSpPr>
      <xdr:spPr>
        <a:xfrm>
          <a:off x="18854738" y="1718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95250</xdr:rowOff>
    </xdr:from>
    <xdr:to>
      <xdr:col>111</xdr:col>
      <xdr:colOff>177800</xdr:colOff>
      <xdr:row>105</xdr:row>
      <xdr:rowOff>95250</xdr:rowOff>
    </xdr:to>
    <xdr:cxnSp macro="">
      <xdr:nvCxnSpPr>
        <xdr:cNvPr id="925" name="直線コネクタ 924">
          <a:extLst>
            <a:ext uri="{FF2B5EF4-FFF2-40B4-BE49-F238E27FC236}">
              <a16:creationId xmlns:a16="http://schemas.microsoft.com/office/drawing/2014/main" id="{7A7B3CE8-19D8-49FA-81B4-306518E46426}"/>
            </a:ext>
          </a:extLst>
        </xdr:cNvPr>
        <xdr:cNvCxnSpPr/>
      </xdr:nvCxnSpPr>
      <xdr:spPr>
        <a:xfrm>
          <a:off x="18905538" y="17240250"/>
          <a:ext cx="8318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48261</xdr:rowOff>
    </xdr:from>
    <xdr:to>
      <xdr:col>102</xdr:col>
      <xdr:colOff>165100</xdr:colOff>
      <xdr:row>105</xdr:row>
      <xdr:rowOff>149861</xdr:rowOff>
    </xdr:to>
    <xdr:sp macro="" textlink="">
      <xdr:nvSpPr>
        <xdr:cNvPr id="926" name="楕円 925">
          <a:extLst>
            <a:ext uri="{FF2B5EF4-FFF2-40B4-BE49-F238E27FC236}">
              <a16:creationId xmlns:a16="http://schemas.microsoft.com/office/drawing/2014/main" id="{27885900-53C6-43EF-8D16-ABF4305B88A2}"/>
            </a:ext>
          </a:extLst>
        </xdr:cNvPr>
        <xdr:cNvSpPr/>
      </xdr:nvSpPr>
      <xdr:spPr>
        <a:xfrm>
          <a:off x="18037175" y="1719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95250</xdr:rowOff>
    </xdr:from>
    <xdr:to>
      <xdr:col>107</xdr:col>
      <xdr:colOff>50800</xdr:colOff>
      <xdr:row>105</xdr:row>
      <xdr:rowOff>99061</xdr:rowOff>
    </xdr:to>
    <xdr:cxnSp macro="">
      <xdr:nvCxnSpPr>
        <xdr:cNvPr id="927" name="直線コネクタ 926">
          <a:extLst>
            <a:ext uri="{FF2B5EF4-FFF2-40B4-BE49-F238E27FC236}">
              <a16:creationId xmlns:a16="http://schemas.microsoft.com/office/drawing/2014/main" id="{B7BE98F2-39CA-47D7-9D63-0E359BB59AD6}"/>
            </a:ext>
          </a:extLst>
        </xdr:cNvPr>
        <xdr:cNvCxnSpPr/>
      </xdr:nvCxnSpPr>
      <xdr:spPr>
        <a:xfrm flipV="1">
          <a:off x="18087975" y="17240250"/>
          <a:ext cx="817563"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48261</xdr:rowOff>
    </xdr:from>
    <xdr:to>
      <xdr:col>98</xdr:col>
      <xdr:colOff>38100</xdr:colOff>
      <xdr:row>105</xdr:row>
      <xdr:rowOff>149861</xdr:rowOff>
    </xdr:to>
    <xdr:sp macro="" textlink="">
      <xdr:nvSpPr>
        <xdr:cNvPr id="928" name="楕円 927">
          <a:extLst>
            <a:ext uri="{FF2B5EF4-FFF2-40B4-BE49-F238E27FC236}">
              <a16:creationId xmlns:a16="http://schemas.microsoft.com/office/drawing/2014/main" id="{B98FB6B3-39F9-4E94-87BF-CE4AD600621B}"/>
            </a:ext>
          </a:extLst>
        </xdr:cNvPr>
        <xdr:cNvSpPr/>
      </xdr:nvSpPr>
      <xdr:spPr>
        <a:xfrm>
          <a:off x="17219613" y="17193261"/>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99061</xdr:rowOff>
    </xdr:from>
    <xdr:to>
      <xdr:col>102</xdr:col>
      <xdr:colOff>114300</xdr:colOff>
      <xdr:row>105</xdr:row>
      <xdr:rowOff>99061</xdr:rowOff>
    </xdr:to>
    <xdr:cxnSp macro="">
      <xdr:nvCxnSpPr>
        <xdr:cNvPr id="929" name="直線コネクタ 928">
          <a:extLst>
            <a:ext uri="{FF2B5EF4-FFF2-40B4-BE49-F238E27FC236}">
              <a16:creationId xmlns:a16="http://schemas.microsoft.com/office/drawing/2014/main" id="{55EB4AE5-0581-4D1F-8D72-9AD1CBD16D7D}"/>
            </a:ext>
          </a:extLst>
        </xdr:cNvPr>
        <xdr:cNvCxnSpPr/>
      </xdr:nvCxnSpPr>
      <xdr:spPr>
        <a:xfrm>
          <a:off x="17270413" y="17244061"/>
          <a:ext cx="8175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148607</xdr:rowOff>
    </xdr:from>
    <xdr:ext cx="469744" cy="259045"/>
    <xdr:sp macro="" textlink="">
      <xdr:nvSpPr>
        <xdr:cNvPr id="930" name="n_1aveValue【庁舎】&#10;一人当たり面積">
          <a:extLst>
            <a:ext uri="{FF2B5EF4-FFF2-40B4-BE49-F238E27FC236}">
              <a16:creationId xmlns:a16="http://schemas.microsoft.com/office/drawing/2014/main" id="{F90FE32F-985E-44C0-A6AE-5AC470F15F6C}"/>
            </a:ext>
          </a:extLst>
        </xdr:cNvPr>
        <xdr:cNvSpPr txBox="1"/>
      </xdr:nvSpPr>
      <xdr:spPr>
        <a:xfrm>
          <a:off x="19504102" y="17293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1" name="n_2aveValue【庁舎】&#10;一人当たり面積">
          <a:extLst>
            <a:ext uri="{FF2B5EF4-FFF2-40B4-BE49-F238E27FC236}">
              <a16:creationId xmlns:a16="http://schemas.microsoft.com/office/drawing/2014/main" id="{DB1F6AA1-537B-4F16-A3F4-7FAFD5E4C10F}"/>
            </a:ext>
          </a:extLst>
        </xdr:cNvPr>
        <xdr:cNvSpPr txBox="1"/>
      </xdr:nvSpPr>
      <xdr:spPr>
        <a:xfrm>
          <a:off x="18684952" y="17297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2" name="n_3aveValue【庁舎】&#10;一人当たり面積">
          <a:extLst>
            <a:ext uri="{FF2B5EF4-FFF2-40B4-BE49-F238E27FC236}">
              <a16:creationId xmlns:a16="http://schemas.microsoft.com/office/drawing/2014/main" id="{385D877A-4BA4-4D96-A45C-C0136B98DCC4}"/>
            </a:ext>
          </a:extLst>
        </xdr:cNvPr>
        <xdr:cNvSpPr txBox="1"/>
      </xdr:nvSpPr>
      <xdr:spPr>
        <a:xfrm>
          <a:off x="17867390" y="1730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167657</xdr:rowOff>
    </xdr:from>
    <xdr:ext cx="469744" cy="259045"/>
    <xdr:sp macro="" textlink="">
      <xdr:nvSpPr>
        <xdr:cNvPr id="933" name="n_4aveValue【庁舎】&#10;一人当たり面積">
          <a:extLst>
            <a:ext uri="{FF2B5EF4-FFF2-40B4-BE49-F238E27FC236}">
              <a16:creationId xmlns:a16="http://schemas.microsoft.com/office/drawing/2014/main" id="{CF07EC88-5E8E-4D10-97C7-FA65BA4916B3}"/>
            </a:ext>
          </a:extLst>
        </xdr:cNvPr>
        <xdr:cNvSpPr txBox="1"/>
      </xdr:nvSpPr>
      <xdr:spPr>
        <a:xfrm>
          <a:off x="17049827" y="17312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162577</xdr:rowOff>
    </xdr:from>
    <xdr:ext cx="469744" cy="259045"/>
    <xdr:sp macro="" textlink="">
      <xdr:nvSpPr>
        <xdr:cNvPr id="934" name="n_1mainValue【庁舎】&#10;一人当たり面積">
          <a:extLst>
            <a:ext uri="{FF2B5EF4-FFF2-40B4-BE49-F238E27FC236}">
              <a16:creationId xmlns:a16="http://schemas.microsoft.com/office/drawing/2014/main" id="{E00018EC-0A85-439F-8AEE-8525E3BD2F85}"/>
            </a:ext>
          </a:extLst>
        </xdr:cNvPr>
        <xdr:cNvSpPr txBox="1"/>
      </xdr:nvSpPr>
      <xdr:spPr>
        <a:xfrm>
          <a:off x="19504102" y="1696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162577</xdr:rowOff>
    </xdr:from>
    <xdr:ext cx="469744" cy="259045"/>
    <xdr:sp macro="" textlink="">
      <xdr:nvSpPr>
        <xdr:cNvPr id="935" name="n_2mainValue【庁舎】&#10;一人当たり面積">
          <a:extLst>
            <a:ext uri="{FF2B5EF4-FFF2-40B4-BE49-F238E27FC236}">
              <a16:creationId xmlns:a16="http://schemas.microsoft.com/office/drawing/2014/main" id="{8F85C982-D352-4210-86DF-EA8EA6F5FE4A}"/>
            </a:ext>
          </a:extLst>
        </xdr:cNvPr>
        <xdr:cNvSpPr txBox="1"/>
      </xdr:nvSpPr>
      <xdr:spPr>
        <a:xfrm>
          <a:off x="18684952" y="1696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166388</xdr:rowOff>
    </xdr:from>
    <xdr:ext cx="469744" cy="259045"/>
    <xdr:sp macro="" textlink="">
      <xdr:nvSpPr>
        <xdr:cNvPr id="936" name="n_3mainValue【庁舎】&#10;一人当たり面積">
          <a:extLst>
            <a:ext uri="{FF2B5EF4-FFF2-40B4-BE49-F238E27FC236}">
              <a16:creationId xmlns:a16="http://schemas.microsoft.com/office/drawing/2014/main" id="{8AD885F5-4F78-4E8B-95C4-4BCCC75BC881}"/>
            </a:ext>
          </a:extLst>
        </xdr:cNvPr>
        <xdr:cNvSpPr txBox="1"/>
      </xdr:nvSpPr>
      <xdr:spPr>
        <a:xfrm>
          <a:off x="17867390" y="1696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166388</xdr:rowOff>
    </xdr:from>
    <xdr:ext cx="469744" cy="259045"/>
    <xdr:sp macro="" textlink="">
      <xdr:nvSpPr>
        <xdr:cNvPr id="937" name="n_4mainValue【庁舎】&#10;一人当たり面積">
          <a:extLst>
            <a:ext uri="{FF2B5EF4-FFF2-40B4-BE49-F238E27FC236}">
              <a16:creationId xmlns:a16="http://schemas.microsoft.com/office/drawing/2014/main" id="{4D4187D9-AE38-431E-9087-A8F88F83F9FF}"/>
            </a:ext>
          </a:extLst>
        </xdr:cNvPr>
        <xdr:cNvSpPr txBox="1"/>
      </xdr:nvSpPr>
      <xdr:spPr>
        <a:xfrm>
          <a:off x="17049827" y="1696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E639B318-4CEE-49C7-94F6-04FE167939F2}"/>
            </a:ext>
          </a:extLst>
        </xdr:cNvPr>
        <xdr:cNvSpPr/>
      </xdr:nvSpPr>
      <xdr:spPr>
        <a:xfrm>
          <a:off x="704850" y="18573750"/>
          <a:ext cx="2059305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3D405489-5BAF-4015-AB7D-5F53F02DCE00}"/>
            </a:ext>
          </a:extLst>
        </xdr:cNvPr>
        <xdr:cNvSpPr/>
      </xdr:nvSpPr>
      <xdr:spPr>
        <a:xfrm>
          <a:off x="704850" y="18637250"/>
          <a:ext cx="35623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88BD081B-12E6-484D-B65A-A222541483FB}"/>
            </a:ext>
          </a:extLst>
        </xdr:cNvPr>
        <xdr:cNvSpPr txBox="1"/>
      </xdr:nvSpPr>
      <xdr:spPr>
        <a:xfrm>
          <a:off x="781050" y="18891250"/>
          <a:ext cx="2042795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建築年数の経過により減価償却率が悪化している施設が多くなっている。今後も資産の耐用年数等を十分に考慮した施設整備に努める。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36001;&#25919;&#35506;\Zaisei\&#20196;&#21644;6&#24180;&#24230;\&#12304;&#27770;&#31639;&#32113;&#35336;&#12539;R6&#12305;\00-2%20&#30476;&#12363;&#12425;&#12398;&#12513;&#12540;&#12523;&#65286;&#36074;&#21839;&#31080;\20260818_&#12304;9_7&#25552;&#20986;&#26399;&#38480;&#12305;&#20196;&#21644;6&#24180;&#24230;&#36001;&#25919;&#29366;&#27841;&#36039;&#26009;&#38598;&#12398;&#36861;&#21152;&#20316;&#25104;&#21450;&#12403;&#25552;&#20986;&#12395;&#12388;&#12356;&#12390;\03_&#22238;&#31572;\&#12304;&#36001;&#25919;&#29366;&#27841;&#36039;&#26009;&#38598;&#12305;_442011_&#22823;&#20998;&#24066;_2024(2&#22238;&#30446;).xlsx" TargetMode="External"/><Relationship Id="rId1" Type="http://schemas.openxmlformats.org/officeDocument/2006/relationships/externalLinkPath" Target="03_&#22238;&#31572;/&#12304;&#36001;&#25919;&#29366;&#27841;&#36039;&#26009;&#38598;&#12305;_442011_&#22823;&#20998;&#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36.6</v>
          </cell>
          <cell r="BX51">
            <v>27.8</v>
          </cell>
          <cell r="CF51">
            <v>32</v>
          </cell>
          <cell r="CN51">
            <v>41.1</v>
          </cell>
          <cell r="CV51">
            <v>45.7</v>
          </cell>
        </row>
        <row r="53">
          <cell r="BP53">
            <v>59.6</v>
          </cell>
          <cell r="BX53">
            <v>60.8</v>
          </cell>
          <cell r="CF53">
            <v>62.2</v>
          </cell>
          <cell r="CN53">
            <v>63.1</v>
          </cell>
          <cell r="CV53">
            <v>63.3</v>
          </cell>
        </row>
        <row r="55">
          <cell r="AN55" t="str">
            <v>類似団体内平均値</v>
          </cell>
          <cell r="BP55">
            <v>31.5</v>
          </cell>
          <cell r="BX55">
            <v>23.4</v>
          </cell>
          <cell r="CF55">
            <v>18.2</v>
          </cell>
          <cell r="CN55">
            <v>17.100000000000001</v>
          </cell>
          <cell r="CV55">
            <v>16.600000000000001</v>
          </cell>
        </row>
        <row r="57">
          <cell r="BP57">
            <v>62.9</v>
          </cell>
          <cell r="BX57">
            <v>63.9</v>
          </cell>
          <cell r="CF57">
            <v>64.900000000000006</v>
          </cell>
          <cell r="CN57">
            <v>65.8</v>
          </cell>
          <cell r="CV57">
            <v>66.7</v>
          </cell>
        </row>
        <row r="72">
          <cell r="BP72" t="str">
            <v>R02</v>
          </cell>
          <cell r="BX72" t="str">
            <v>R03</v>
          </cell>
          <cell r="CF72" t="str">
            <v>R04</v>
          </cell>
          <cell r="CN72" t="str">
            <v>R05</v>
          </cell>
          <cell r="CV72" t="str">
            <v>R06</v>
          </cell>
        </row>
        <row r="73">
          <cell r="AN73" t="str">
            <v>当該団体値</v>
          </cell>
          <cell r="BP73">
            <v>36.6</v>
          </cell>
          <cell r="BX73">
            <v>27.8</v>
          </cell>
          <cell r="CF73">
            <v>32</v>
          </cell>
          <cell r="CN73">
            <v>41.1</v>
          </cell>
          <cell r="CV73">
            <v>45.7</v>
          </cell>
        </row>
        <row r="75">
          <cell r="BP75">
            <v>5.2</v>
          </cell>
          <cell r="BX75">
            <v>5.2</v>
          </cell>
          <cell r="CF75">
            <v>5.8</v>
          </cell>
          <cell r="CN75">
            <v>5.9</v>
          </cell>
          <cell r="CV75">
            <v>6</v>
          </cell>
        </row>
        <row r="77">
          <cell r="AN77" t="str">
            <v>類似団体内平均値</v>
          </cell>
          <cell r="BP77">
            <v>31.5</v>
          </cell>
          <cell r="BX77">
            <v>23.4</v>
          </cell>
          <cell r="CF77">
            <v>18.2</v>
          </cell>
          <cell r="CN77">
            <v>17.100000000000001</v>
          </cell>
          <cell r="CV77">
            <v>16.600000000000001</v>
          </cell>
        </row>
        <row r="79">
          <cell r="BP79">
            <v>5.4</v>
          </cell>
          <cell r="BX79">
            <v>5.2</v>
          </cell>
          <cell r="CF79">
            <v>5.2</v>
          </cell>
          <cell r="CN79">
            <v>5.2</v>
          </cell>
          <cell r="CV79">
            <v>5.2</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0.5" zeroHeight="1" x14ac:dyDescent="0.25"/>
  <cols>
    <col min="1" max="11" width="2.1328125" style="162" customWidth="1"/>
    <col min="12" max="12" width="2.265625" style="162" customWidth="1"/>
    <col min="13" max="17" width="2.3984375" style="162" customWidth="1"/>
    <col min="18" max="119" width="2.1328125" style="162" customWidth="1"/>
    <col min="120" max="16384" width="0" style="162" hidden="1"/>
  </cols>
  <sheetData>
    <row r="1" spans="1:119" ht="33" customHeight="1" x14ac:dyDescent="0.2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3.25" thickBot="1" x14ac:dyDescent="0.3">
      <c r="B2" s="164" t="s">
        <v>77</v>
      </c>
      <c r="C2" s="164"/>
      <c r="D2" s="165"/>
    </row>
    <row r="3" spans="1:119" ht="18.75" customHeight="1" thickBot="1" x14ac:dyDescent="0.3">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227021241</v>
      </c>
      <c r="BO4" s="436"/>
      <c r="BP4" s="436"/>
      <c r="BQ4" s="436"/>
      <c r="BR4" s="436"/>
      <c r="BS4" s="436"/>
      <c r="BT4" s="436"/>
      <c r="BU4" s="437"/>
      <c r="BV4" s="435">
        <v>224365164</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4.8</v>
      </c>
      <c r="CU4" s="576"/>
      <c r="CV4" s="576"/>
      <c r="CW4" s="576"/>
      <c r="CX4" s="576"/>
      <c r="CY4" s="576"/>
      <c r="CZ4" s="576"/>
      <c r="DA4" s="577"/>
      <c r="DB4" s="575">
        <v>4.9000000000000004</v>
      </c>
      <c r="DC4" s="576"/>
      <c r="DD4" s="576"/>
      <c r="DE4" s="576"/>
      <c r="DF4" s="576"/>
      <c r="DG4" s="576"/>
      <c r="DH4" s="576"/>
      <c r="DI4" s="577"/>
    </row>
    <row r="5" spans="1:119" ht="18.75" customHeight="1" x14ac:dyDescent="0.2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220926921</v>
      </c>
      <c r="BO5" s="407"/>
      <c r="BP5" s="407"/>
      <c r="BQ5" s="407"/>
      <c r="BR5" s="407"/>
      <c r="BS5" s="407"/>
      <c r="BT5" s="407"/>
      <c r="BU5" s="408"/>
      <c r="BV5" s="406">
        <v>218441539</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97</v>
      </c>
      <c r="CU5" s="404"/>
      <c r="CV5" s="404"/>
      <c r="CW5" s="404"/>
      <c r="CX5" s="404"/>
      <c r="CY5" s="404"/>
      <c r="CZ5" s="404"/>
      <c r="DA5" s="405"/>
      <c r="DB5" s="403">
        <v>97.3</v>
      </c>
      <c r="DC5" s="404"/>
      <c r="DD5" s="404"/>
      <c r="DE5" s="404"/>
      <c r="DF5" s="404"/>
      <c r="DG5" s="404"/>
      <c r="DH5" s="404"/>
      <c r="DI5" s="405"/>
    </row>
    <row r="6" spans="1:119" ht="18.75" customHeight="1" x14ac:dyDescent="0.25">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6094320</v>
      </c>
      <c r="BO6" s="407"/>
      <c r="BP6" s="407"/>
      <c r="BQ6" s="407"/>
      <c r="BR6" s="407"/>
      <c r="BS6" s="407"/>
      <c r="BT6" s="407"/>
      <c r="BU6" s="408"/>
      <c r="BV6" s="406">
        <v>5923625</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97.9</v>
      </c>
      <c r="CU6" s="550"/>
      <c r="CV6" s="550"/>
      <c r="CW6" s="550"/>
      <c r="CX6" s="550"/>
      <c r="CY6" s="550"/>
      <c r="CZ6" s="550"/>
      <c r="DA6" s="551"/>
      <c r="DB6" s="549">
        <v>98.9</v>
      </c>
      <c r="DC6" s="550"/>
      <c r="DD6" s="550"/>
      <c r="DE6" s="550"/>
      <c r="DF6" s="550"/>
      <c r="DG6" s="550"/>
      <c r="DH6" s="550"/>
      <c r="DI6" s="551"/>
    </row>
    <row r="7" spans="1:119" ht="18.75" customHeight="1" x14ac:dyDescent="0.2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868150</v>
      </c>
      <c r="BO7" s="407"/>
      <c r="BP7" s="407"/>
      <c r="BQ7" s="407"/>
      <c r="BR7" s="407"/>
      <c r="BS7" s="407"/>
      <c r="BT7" s="407"/>
      <c r="BU7" s="408"/>
      <c r="BV7" s="406">
        <v>706757</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108322480</v>
      </c>
      <c r="CU7" s="407"/>
      <c r="CV7" s="407"/>
      <c r="CW7" s="407"/>
      <c r="CX7" s="407"/>
      <c r="CY7" s="407"/>
      <c r="CZ7" s="407"/>
      <c r="DA7" s="408"/>
      <c r="DB7" s="406">
        <v>105504557</v>
      </c>
      <c r="DC7" s="407"/>
      <c r="DD7" s="407"/>
      <c r="DE7" s="407"/>
      <c r="DF7" s="407"/>
      <c r="DG7" s="407"/>
      <c r="DH7" s="407"/>
      <c r="DI7" s="408"/>
    </row>
    <row r="8" spans="1:119" ht="18.75" customHeight="1" thickBot="1" x14ac:dyDescent="0.3">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5226170</v>
      </c>
      <c r="BO8" s="407"/>
      <c r="BP8" s="407"/>
      <c r="BQ8" s="407"/>
      <c r="BR8" s="407"/>
      <c r="BS8" s="407"/>
      <c r="BT8" s="407"/>
      <c r="BU8" s="408"/>
      <c r="BV8" s="406">
        <v>5216868</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0.86</v>
      </c>
      <c r="CU8" s="510"/>
      <c r="CV8" s="510"/>
      <c r="CW8" s="510"/>
      <c r="CX8" s="510"/>
      <c r="CY8" s="510"/>
      <c r="CZ8" s="510"/>
      <c r="DA8" s="511"/>
      <c r="DB8" s="509">
        <v>0.86</v>
      </c>
      <c r="DC8" s="510"/>
      <c r="DD8" s="510"/>
      <c r="DE8" s="510"/>
      <c r="DF8" s="510"/>
      <c r="DG8" s="510"/>
      <c r="DH8" s="510"/>
      <c r="DI8" s="511"/>
    </row>
    <row r="9" spans="1:119" ht="18.75" customHeight="1" thickBot="1" x14ac:dyDescent="0.3">
      <c r="A9" s="163"/>
      <c r="B9" s="538" t="s">
        <v>106</v>
      </c>
      <c r="C9" s="539"/>
      <c r="D9" s="539"/>
      <c r="E9" s="539"/>
      <c r="F9" s="539"/>
      <c r="G9" s="539"/>
      <c r="H9" s="539"/>
      <c r="I9" s="539"/>
      <c r="J9" s="539"/>
      <c r="K9" s="457"/>
      <c r="L9" s="540" t="s">
        <v>107</v>
      </c>
      <c r="M9" s="541"/>
      <c r="N9" s="541"/>
      <c r="O9" s="541"/>
      <c r="P9" s="541"/>
      <c r="Q9" s="542"/>
      <c r="R9" s="543">
        <v>475614</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9302</v>
      </c>
      <c r="BO9" s="407"/>
      <c r="BP9" s="407"/>
      <c r="BQ9" s="407"/>
      <c r="BR9" s="407"/>
      <c r="BS9" s="407"/>
      <c r="BT9" s="407"/>
      <c r="BU9" s="408"/>
      <c r="BV9" s="406">
        <v>88899</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13</v>
      </c>
      <c r="CU9" s="404"/>
      <c r="CV9" s="404"/>
      <c r="CW9" s="404"/>
      <c r="CX9" s="404"/>
      <c r="CY9" s="404"/>
      <c r="CZ9" s="404"/>
      <c r="DA9" s="405"/>
      <c r="DB9" s="403">
        <v>13.6</v>
      </c>
      <c r="DC9" s="404"/>
      <c r="DD9" s="404"/>
      <c r="DE9" s="404"/>
      <c r="DF9" s="404"/>
      <c r="DG9" s="404"/>
      <c r="DH9" s="404"/>
      <c r="DI9" s="405"/>
    </row>
    <row r="10" spans="1:119" ht="18.75" customHeight="1" thickBot="1" x14ac:dyDescent="0.3">
      <c r="A10" s="163"/>
      <c r="B10" s="538"/>
      <c r="C10" s="539"/>
      <c r="D10" s="539"/>
      <c r="E10" s="539"/>
      <c r="F10" s="539"/>
      <c r="G10" s="539"/>
      <c r="H10" s="539"/>
      <c r="I10" s="539"/>
      <c r="J10" s="539"/>
      <c r="K10" s="457"/>
      <c r="L10" s="362" t="s">
        <v>112</v>
      </c>
      <c r="M10" s="363"/>
      <c r="N10" s="363"/>
      <c r="O10" s="363"/>
      <c r="P10" s="363"/>
      <c r="Q10" s="364"/>
      <c r="R10" s="359">
        <v>478146</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90</v>
      </c>
      <c r="AV10" s="465"/>
      <c r="AW10" s="465"/>
      <c r="AX10" s="465"/>
      <c r="AY10" s="420" t="s">
        <v>114</v>
      </c>
      <c r="AZ10" s="421"/>
      <c r="BA10" s="421"/>
      <c r="BB10" s="421"/>
      <c r="BC10" s="421"/>
      <c r="BD10" s="421"/>
      <c r="BE10" s="421"/>
      <c r="BF10" s="421"/>
      <c r="BG10" s="421"/>
      <c r="BH10" s="421"/>
      <c r="BI10" s="421"/>
      <c r="BJ10" s="421"/>
      <c r="BK10" s="421"/>
      <c r="BL10" s="421"/>
      <c r="BM10" s="422"/>
      <c r="BN10" s="406">
        <v>12199</v>
      </c>
      <c r="BO10" s="407"/>
      <c r="BP10" s="407"/>
      <c r="BQ10" s="407"/>
      <c r="BR10" s="407"/>
      <c r="BS10" s="407"/>
      <c r="BT10" s="407"/>
      <c r="BU10" s="408"/>
      <c r="BV10" s="406">
        <v>6854</v>
      </c>
      <c r="BW10" s="407"/>
      <c r="BX10" s="407"/>
      <c r="BY10" s="407"/>
      <c r="BZ10" s="407"/>
      <c r="CA10" s="407"/>
      <c r="CB10" s="407"/>
      <c r="CC10" s="408"/>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3">
      <c r="A11" s="163"/>
      <c r="B11" s="538"/>
      <c r="C11" s="539"/>
      <c r="D11" s="539"/>
      <c r="E11" s="539"/>
      <c r="F11" s="539"/>
      <c r="G11" s="539"/>
      <c r="H11" s="539"/>
      <c r="I11" s="539"/>
      <c r="J11" s="539"/>
      <c r="K11" s="457"/>
      <c r="L11" s="367" t="s">
        <v>116</v>
      </c>
      <c r="M11" s="368"/>
      <c r="N11" s="368"/>
      <c r="O11" s="368"/>
      <c r="P11" s="368"/>
      <c r="Q11" s="369"/>
      <c r="R11" s="535" t="s">
        <v>117</v>
      </c>
      <c r="S11" s="536"/>
      <c r="T11" s="536"/>
      <c r="U11" s="536"/>
      <c r="V11" s="537"/>
      <c r="W11" s="547"/>
      <c r="X11" s="357"/>
      <c r="Y11" s="357"/>
      <c r="Z11" s="357"/>
      <c r="AA11" s="357"/>
      <c r="AB11" s="357"/>
      <c r="AC11" s="357"/>
      <c r="AD11" s="357"/>
      <c r="AE11" s="357"/>
      <c r="AF11" s="357"/>
      <c r="AG11" s="357"/>
      <c r="AH11" s="357"/>
      <c r="AI11" s="357"/>
      <c r="AJ11" s="357"/>
      <c r="AK11" s="357"/>
      <c r="AL11" s="548"/>
      <c r="AM11" s="463" t="s">
        <v>118</v>
      </c>
      <c r="AN11" s="363"/>
      <c r="AO11" s="363"/>
      <c r="AP11" s="363"/>
      <c r="AQ11" s="363"/>
      <c r="AR11" s="363"/>
      <c r="AS11" s="363"/>
      <c r="AT11" s="364"/>
      <c r="AU11" s="464" t="s">
        <v>119</v>
      </c>
      <c r="AV11" s="465"/>
      <c r="AW11" s="465"/>
      <c r="AX11" s="465"/>
      <c r="AY11" s="420" t="s">
        <v>120</v>
      </c>
      <c r="AZ11" s="421"/>
      <c r="BA11" s="421"/>
      <c r="BB11" s="421"/>
      <c r="BC11" s="421"/>
      <c r="BD11" s="421"/>
      <c r="BE11" s="421"/>
      <c r="BF11" s="421"/>
      <c r="BG11" s="421"/>
      <c r="BH11" s="421"/>
      <c r="BI11" s="421"/>
      <c r="BJ11" s="421"/>
      <c r="BK11" s="421"/>
      <c r="BL11" s="421"/>
      <c r="BM11" s="422"/>
      <c r="BN11" s="406">
        <v>49806</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5">
      <c r="A12" s="163"/>
      <c r="B12" s="512" t="s">
        <v>123</v>
      </c>
      <c r="C12" s="513"/>
      <c r="D12" s="513"/>
      <c r="E12" s="513"/>
      <c r="F12" s="513"/>
      <c r="G12" s="513"/>
      <c r="H12" s="513"/>
      <c r="I12" s="513"/>
      <c r="J12" s="513"/>
      <c r="K12" s="514"/>
      <c r="L12" s="521" t="s">
        <v>124</v>
      </c>
      <c r="M12" s="522"/>
      <c r="N12" s="522"/>
      <c r="O12" s="522"/>
      <c r="P12" s="522"/>
      <c r="Q12" s="523"/>
      <c r="R12" s="524">
        <v>472898</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1000000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5">
      <c r="A13" s="163"/>
      <c r="B13" s="515"/>
      <c r="C13" s="516"/>
      <c r="D13" s="516"/>
      <c r="E13" s="516"/>
      <c r="F13" s="516"/>
      <c r="G13" s="516"/>
      <c r="H13" s="516"/>
      <c r="I13" s="516"/>
      <c r="J13" s="516"/>
      <c r="K13" s="517"/>
      <c r="L13" s="178"/>
      <c r="M13" s="490" t="s">
        <v>130</v>
      </c>
      <c r="N13" s="491"/>
      <c r="O13" s="491"/>
      <c r="P13" s="491"/>
      <c r="Q13" s="492"/>
      <c r="R13" s="493">
        <v>468046</v>
      </c>
      <c r="S13" s="494"/>
      <c r="T13" s="494"/>
      <c r="U13" s="494"/>
      <c r="V13" s="495"/>
      <c r="W13" s="496" t="s">
        <v>131</v>
      </c>
      <c r="X13" s="392"/>
      <c r="Y13" s="392"/>
      <c r="Z13" s="392"/>
      <c r="AA13" s="392"/>
      <c r="AB13" s="393"/>
      <c r="AC13" s="359">
        <v>3817</v>
      </c>
      <c r="AD13" s="360"/>
      <c r="AE13" s="360"/>
      <c r="AF13" s="360"/>
      <c r="AG13" s="361"/>
      <c r="AH13" s="359">
        <v>4007</v>
      </c>
      <c r="AI13" s="360"/>
      <c r="AJ13" s="360"/>
      <c r="AK13" s="360"/>
      <c r="AL13" s="419"/>
      <c r="AM13" s="463" t="s">
        <v>132</v>
      </c>
      <c r="AN13" s="363"/>
      <c r="AO13" s="363"/>
      <c r="AP13" s="363"/>
      <c r="AQ13" s="363"/>
      <c r="AR13" s="363"/>
      <c r="AS13" s="363"/>
      <c r="AT13" s="364"/>
      <c r="AU13" s="464" t="s">
        <v>119</v>
      </c>
      <c r="AV13" s="465"/>
      <c r="AW13" s="465"/>
      <c r="AX13" s="465"/>
      <c r="AY13" s="420" t="s">
        <v>133</v>
      </c>
      <c r="AZ13" s="421"/>
      <c r="BA13" s="421"/>
      <c r="BB13" s="421"/>
      <c r="BC13" s="421"/>
      <c r="BD13" s="421"/>
      <c r="BE13" s="421"/>
      <c r="BF13" s="421"/>
      <c r="BG13" s="421"/>
      <c r="BH13" s="421"/>
      <c r="BI13" s="421"/>
      <c r="BJ13" s="421"/>
      <c r="BK13" s="421"/>
      <c r="BL13" s="421"/>
      <c r="BM13" s="422"/>
      <c r="BN13" s="406">
        <v>-928693</v>
      </c>
      <c r="BO13" s="407"/>
      <c r="BP13" s="407"/>
      <c r="BQ13" s="407"/>
      <c r="BR13" s="407"/>
      <c r="BS13" s="407"/>
      <c r="BT13" s="407"/>
      <c r="BU13" s="408"/>
      <c r="BV13" s="406">
        <v>95753</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6</v>
      </c>
      <c r="CU13" s="404"/>
      <c r="CV13" s="404"/>
      <c r="CW13" s="404"/>
      <c r="CX13" s="404"/>
      <c r="CY13" s="404"/>
      <c r="CZ13" s="404"/>
      <c r="DA13" s="405"/>
      <c r="DB13" s="403">
        <v>5.9</v>
      </c>
      <c r="DC13" s="404"/>
      <c r="DD13" s="404"/>
      <c r="DE13" s="404"/>
      <c r="DF13" s="404"/>
      <c r="DG13" s="404"/>
      <c r="DH13" s="404"/>
      <c r="DI13" s="405"/>
    </row>
    <row r="14" spans="1:119" ht="18.75" customHeight="1" thickBot="1" x14ac:dyDescent="0.3">
      <c r="A14" s="163"/>
      <c r="B14" s="515"/>
      <c r="C14" s="516"/>
      <c r="D14" s="516"/>
      <c r="E14" s="516"/>
      <c r="F14" s="516"/>
      <c r="G14" s="516"/>
      <c r="H14" s="516"/>
      <c r="I14" s="516"/>
      <c r="J14" s="516"/>
      <c r="K14" s="517"/>
      <c r="L14" s="480" t="s">
        <v>135</v>
      </c>
      <c r="M14" s="533"/>
      <c r="N14" s="533"/>
      <c r="O14" s="533"/>
      <c r="P14" s="533"/>
      <c r="Q14" s="534"/>
      <c r="R14" s="493">
        <v>474665</v>
      </c>
      <c r="S14" s="494"/>
      <c r="T14" s="494"/>
      <c r="U14" s="494"/>
      <c r="V14" s="495"/>
      <c r="W14" s="497"/>
      <c r="X14" s="395"/>
      <c r="Y14" s="395"/>
      <c r="Z14" s="395"/>
      <c r="AA14" s="395"/>
      <c r="AB14" s="396"/>
      <c r="AC14" s="486">
        <v>1.8</v>
      </c>
      <c r="AD14" s="487"/>
      <c r="AE14" s="487"/>
      <c r="AF14" s="487"/>
      <c r="AG14" s="488"/>
      <c r="AH14" s="486">
        <v>1.9</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45.7</v>
      </c>
      <c r="CU14" s="504"/>
      <c r="CV14" s="504"/>
      <c r="CW14" s="504"/>
      <c r="CX14" s="504"/>
      <c r="CY14" s="504"/>
      <c r="CZ14" s="504"/>
      <c r="DA14" s="505"/>
      <c r="DB14" s="503">
        <v>41.1</v>
      </c>
      <c r="DC14" s="504"/>
      <c r="DD14" s="504"/>
      <c r="DE14" s="504"/>
      <c r="DF14" s="504"/>
      <c r="DG14" s="504"/>
      <c r="DH14" s="504"/>
      <c r="DI14" s="505"/>
    </row>
    <row r="15" spans="1:119" ht="18.75" customHeight="1" x14ac:dyDescent="0.25">
      <c r="A15" s="163"/>
      <c r="B15" s="515"/>
      <c r="C15" s="516"/>
      <c r="D15" s="516"/>
      <c r="E15" s="516"/>
      <c r="F15" s="516"/>
      <c r="G15" s="516"/>
      <c r="H15" s="516"/>
      <c r="I15" s="516"/>
      <c r="J15" s="516"/>
      <c r="K15" s="517"/>
      <c r="L15" s="178"/>
      <c r="M15" s="490" t="s">
        <v>130</v>
      </c>
      <c r="N15" s="491"/>
      <c r="O15" s="491"/>
      <c r="P15" s="491"/>
      <c r="Q15" s="492"/>
      <c r="R15" s="493">
        <v>470506</v>
      </c>
      <c r="S15" s="494"/>
      <c r="T15" s="494"/>
      <c r="U15" s="494"/>
      <c r="V15" s="495"/>
      <c r="W15" s="496" t="s">
        <v>137</v>
      </c>
      <c r="X15" s="392"/>
      <c r="Y15" s="392"/>
      <c r="Z15" s="392"/>
      <c r="AA15" s="392"/>
      <c r="AB15" s="393"/>
      <c r="AC15" s="359">
        <v>47670</v>
      </c>
      <c r="AD15" s="360"/>
      <c r="AE15" s="360"/>
      <c r="AF15" s="360"/>
      <c r="AG15" s="361"/>
      <c r="AH15" s="359">
        <v>47987</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73197880</v>
      </c>
      <c r="BO15" s="436"/>
      <c r="BP15" s="436"/>
      <c r="BQ15" s="436"/>
      <c r="BR15" s="436"/>
      <c r="BS15" s="436"/>
      <c r="BT15" s="436"/>
      <c r="BU15" s="437"/>
      <c r="BV15" s="435">
        <v>71869939</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5">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22</v>
      </c>
      <c r="AD16" s="487"/>
      <c r="AE16" s="487"/>
      <c r="AF16" s="487"/>
      <c r="AG16" s="488"/>
      <c r="AH16" s="486">
        <v>22.7</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87045677</v>
      </c>
      <c r="BO16" s="407"/>
      <c r="BP16" s="407"/>
      <c r="BQ16" s="407"/>
      <c r="BR16" s="407"/>
      <c r="BS16" s="407"/>
      <c r="BT16" s="407"/>
      <c r="BU16" s="408"/>
      <c r="BV16" s="406">
        <v>83619914</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3">
      <c r="A17" s="163"/>
      <c r="B17" s="518"/>
      <c r="C17" s="519"/>
      <c r="D17" s="519"/>
      <c r="E17" s="519"/>
      <c r="F17" s="519"/>
      <c r="G17" s="519"/>
      <c r="H17" s="519"/>
      <c r="I17" s="519"/>
      <c r="J17" s="519"/>
      <c r="K17" s="520"/>
      <c r="L17" s="182"/>
      <c r="M17" s="499" t="s">
        <v>143</v>
      </c>
      <c r="N17" s="500"/>
      <c r="O17" s="500"/>
      <c r="P17" s="500"/>
      <c r="Q17" s="501"/>
      <c r="R17" s="483" t="s">
        <v>117</v>
      </c>
      <c r="S17" s="484"/>
      <c r="T17" s="484"/>
      <c r="U17" s="484"/>
      <c r="V17" s="485"/>
      <c r="W17" s="496" t="s">
        <v>144</v>
      </c>
      <c r="X17" s="392"/>
      <c r="Y17" s="392"/>
      <c r="Z17" s="392"/>
      <c r="AA17" s="392"/>
      <c r="AB17" s="393"/>
      <c r="AC17" s="359">
        <v>164915</v>
      </c>
      <c r="AD17" s="360"/>
      <c r="AE17" s="360"/>
      <c r="AF17" s="360"/>
      <c r="AG17" s="361"/>
      <c r="AH17" s="359">
        <v>159286</v>
      </c>
      <c r="AI17" s="360"/>
      <c r="AJ17" s="360"/>
      <c r="AK17" s="360"/>
      <c r="AL17" s="419"/>
      <c r="AM17" s="463"/>
      <c r="AN17" s="363"/>
      <c r="AO17" s="363"/>
      <c r="AP17" s="363"/>
      <c r="AQ17" s="363"/>
      <c r="AR17" s="363"/>
      <c r="AS17" s="363"/>
      <c r="AT17" s="364"/>
      <c r="AU17" s="464"/>
      <c r="AV17" s="465"/>
      <c r="AW17" s="465"/>
      <c r="AX17" s="465"/>
      <c r="AY17" s="420" t="s">
        <v>145</v>
      </c>
      <c r="AZ17" s="421"/>
      <c r="BA17" s="421"/>
      <c r="BB17" s="421"/>
      <c r="BC17" s="421"/>
      <c r="BD17" s="421"/>
      <c r="BE17" s="421"/>
      <c r="BF17" s="421"/>
      <c r="BG17" s="421"/>
      <c r="BH17" s="421"/>
      <c r="BI17" s="421"/>
      <c r="BJ17" s="421"/>
      <c r="BK17" s="421"/>
      <c r="BL17" s="421"/>
      <c r="BM17" s="422"/>
      <c r="BN17" s="406">
        <v>93322113</v>
      </c>
      <c r="BO17" s="407"/>
      <c r="BP17" s="407"/>
      <c r="BQ17" s="407"/>
      <c r="BR17" s="407"/>
      <c r="BS17" s="407"/>
      <c r="BT17" s="407"/>
      <c r="BU17" s="408"/>
      <c r="BV17" s="406">
        <v>91570391</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3">
      <c r="A18" s="163"/>
      <c r="B18" s="456" t="s">
        <v>146</v>
      </c>
      <c r="C18" s="457"/>
      <c r="D18" s="457"/>
      <c r="E18" s="458"/>
      <c r="F18" s="458"/>
      <c r="G18" s="458"/>
      <c r="H18" s="458"/>
      <c r="I18" s="458"/>
      <c r="J18" s="458"/>
      <c r="K18" s="458"/>
      <c r="L18" s="459">
        <v>502.39</v>
      </c>
      <c r="M18" s="459"/>
      <c r="N18" s="459"/>
      <c r="O18" s="459"/>
      <c r="P18" s="459"/>
      <c r="Q18" s="459"/>
      <c r="R18" s="460"/>
      <c r="S18" s="460"/>
      <c r="T18" s="460"/>
      <c r="U18" s="460"/>
      <c r="V18" s="461"/>
      <c r="W18" s="477"/>
      <c r="X18" s="478"/>
      <c r="Y18" s="478"/>
      <c r="Z18" s="478"/>
      <c r="AA18" s="478"/>
      <c r="AB18" s="502"/>
      <c r="AC18" s="376">
        <v>76.2</v>
      </c>
      <c r="AD18" s="377"/>
      <c r="AE18" s="377"/>
      <c r="AF18" s="377"/>
      <c r="AG18" s="462"/>
      <c r="AH18" s="376">
        <v>75.400000000000006</v>
      </c>
      <c r="AI18" s="377"/>
      <c r="AJ18" s="377"/>
      <c r="AK18" s="377"/>
      <c r="AL18" s="378"/>
      <c r="AM18" s="463"/>
      <c r="AN18" s="363"/>
      <c r="AO18" s="363"/>
      <c r="AP18" s="363"/>
      <c r="AQ18" s="363"/>
      <c r="AR18" s="363"/>
      <c r="AS18" s="363"/>
      <c r="AT18" s="364"/>
      <c r="AU18" s="464"/>
      <c r="AV18" s="465"/>
      <c r="AW18" s="465"/>
      <c r="AX18" s="465"/>
      <c r="AY18" s="420" t="s">
        <v>147</v>
      </c>
      <c r="AZ18" s="421"/>
      <c r="BA18" s="421"/>
      <c r="BB18" s="421"/>
      <c r="BC18" s="421"/>
      <c r="BD18" s="421"/>
      <c r="BE18" s="421"/>
      <c r="BF18" s="421"/>
      <c r="BG18" s="421"/>
      <c r="BH18" s="421"/>
      <c r="BI18" s="421"/>
      <c r="BJ18" s="421"/>
      <c r="BK18" s="421"/>
      <c r="BL18" s="421"/>
      <c r="BM18" s="422"/>
      <c r="BN18" s="406">
        <v>108608465</v>
      </c>
      <c r="BO18" s="407"/>
      <c r="BP18" s="407"/>
      <c r="BQ18" s="407"/>
      <c r="BR18" s="407"/>
      <c r="BS18" s="407"/>
      <c r="BT18" s="407"/>
      <c r="BU18" s="408"/>
      <c r="BV18" s="406">
        <v>104733009</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3">
      <c r="A19" s="163"/>
      <c r="B19" s="456" t="s">
        <v>148</v>
      </c>
      <c r="C19" s="457"/>
      <c r="D19" s="457"/>
      <c r="E19" s="458"/>
      <c r="F19" s="458"/>
      <c r="G19" s="458"/>
      <c r="H19" s="458"/>
      <c r="I19" s="458"/>
      <c r="J19" s="458"/>
      <c r="K19" s="458"/>
      <c r="L19" s="466">
        <v>947</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149</v>
      </c>
      <c r="AZ19" s="421"/>
      <c r="BA19" s="421"/>
      <c r="BB19" s="421"/>
      <c r="BC19" s="421"/>
      <c r="BD19" s="421"/>
      <c r="BE19" s="421"/>
      <c r="BF19" s="421"/>
      <c r="BG19" s="421"/>
      <c r="BH19" s="421"/>
      <c r="BI19" s="421"/>
      <c r="BJ19" s="421"/>
      <c r="BK19" s="421"/>
      <c r="BL19" s="421"/>
      <c r="BM19" s="422"/>
      <c r="BN19" s="406">
        <v>136162415</v>
      </c>
      <c r="BO19" s="407"/>
      <c r="BP19" s="407"/>
      <c r="BQ19" s="407"/>
      <c r="BR19" s="407"/>
      <c r="BS19" s="407"/>
      <c r="BT19" s="407"/>
      <c r="BU19" s="408"/>
      <c r="BV19" s="406">
        <v>130168085</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3">
      <c r="A20" s="163"/>
      <c r="B20" s="456" t="s">
        <v>150</v>
      </c>
      <c r="C20" s="457"/>
      <c r="D20" s="457"/>
      <c r="E20" s="458"/>
      <c r="F20" s="458"/>
      <c r="G20" s="458"/>
      <c r="H20" s="458"/>
      <c r="I20" s="458"/>
      <c r="J20" s="458"/>
      <c r="K20" s="458"/>
      <c r="L20" s="466">
        <v>209539</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3">
      <c r="A21" s="163"/>
      <c r="B21" s="453" t="s">
        <v>151</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5">
      <c r="A22" s="163"/>
      <c r="B22" s="382" t="s">
        <v>152</v>
      </c>
      <c r="C22" s="383"/>
      <c r="D22" s="384"/>
      <c r="E22" s="391" t="s">
        <v>1</v>
      </c>
      <c r="F22" s="392"/>
      <c r="G22" s="392"/>
      <c r="H22" s="392"/>
      <c r="I22" s="392"/>
      <c r="J22" s="392"/>
      <c r="K22" s="393"/>
      <c r="L22" s="391" t="s">
        <v>153</v>
      </c>
      <c r="M22" s="392"/>
      <c r="N22" s="392"/>
      <c r="O22" s="392"/>
      <c r="P22" s="393"/>
      <c r="Q22" s="397" t="s">
        <v>154</v>
      </c>
      <c r="R22" s="398"/>
      <c r="S22" s="398"/>
      <c r="T22" s="398"/>
      <c r="U22" s="398"/>
      <c r="V22" s="399"/>
      <c r="W22" s="448" t="s">
        <v>155</v>
      </c>
      <c r="X22" s="383"/>
      <c r="Y22" s="384"/>
      <c r="Z22" s="391" t="s">
        <v>1</v>
      </c>
      <c r="AA22" s="392"/>
      <c r="AB22" s="392"/>
      <c r="AC22" s="392"/>
      <c r="AD22" s="392"/>
      <c r="AE22" s="392"/>
      <c r="AF22" s="392"/>
      <c r="AG22" s="393"/>
      <c r="AH22" s="409" t="s">
        <v>156</v>
      </c>
      <c r="AI22" s="392"/>
      <c r="AJ22" s="392"/>
      <c r="AK22" s="392"/>
      <c r="AL22" s="393"/>
      <c r="AM22" s="409" t="s">
        <v>157</v>
      </c>
      <c r="AN22" s="410"/>
      <c r="AO22" s="410"/>
      <c r="AP22" s="410"/>
      <c r="AQ22" s="410"/>
      <c r="AR22" s="411"/>
      <c r="AS22" s="397" t="s">
        <v>154</v>
      </c>
      <c r="AT22" s="398"/>
      <c r="AU22" s="398"/>
      <c r="AV22" s="398"/>
      <c r="AW22" s="398"/>
      <c r="AX22" s="415"/>
      <c r="AY22" s="432" t="s">
        <v>158</v>
      </c>
      <c r="AZ22" s="433"/>
      <c r="BA22" s="433"/>
      <c r="BB22" s="433"/>
      <c r="BC22" s="433"/>
      <c r="BD22" s="433"/>
      <c r="BE22" s="433"/>
      <c r="BF22" s="433"/>
      <c r="BG22" s="433"/>
      <c r="BH22" s="433"/>
      <c r="BI22" s="433"/>
      <c r="BJ22" s="433"/>
      <c r="BK22" s="433"/>
      <c r="BL22" s="433"/>
      <c r="BM22" s="434"/>
      <c r="BN22" s="435">
        <v>165166604</v>
      </c>
      <c r="BO22" s="436"/>
      <c r="BP22" s="436"/>
      <c r="BQ22" s="436"/>
      <c r="BR22" s="436"/>
      <c r="BS22" s="436"/>
      <c r="BT22" s="436"/>
      <c r="BU22" s="437"/>
      <c r="BV22" s="435">
        <v>165874490</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159</v>
      </c>
      <c r="AZ23" s="421"/>
      <c r="BA23" s="421"/>
      <c r="BB23" s="421"/>
      <c r="BC23" s="421"/>
      <c r="BD23" s="421"/>
      <c r="BE23" s="421"/>
      <c r="BF23" s="421"/>
      <c r="BG23" s="421"/>
      <c r="BH23" s="421"/>
      <c r="BI23" s="421"/>
      <c r="BJ23" s="421"/>
      <c r="BK23" s="421"/>
      <c r="BL23" s="421"/>
      <c r="BM23" s="422"/>
      <c r="BN23" s="406">
        <v>138477150</v>
      </c>
      <c r="BO23" s="407"/>
      <c r="BP23" s="407"/>
      <c r="BQ23" s="407"/>
      <c r="BR23" s="407"/>
      <c r="BS23" s="407"/>
      <c r="BT23" s="407"/>
      <c r="BU23" s="408"/>
      <c r="BV23" s="406">
        <v>139000890</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3">
      <c r="A24" s="163"/>
      <c r="B24" s="385"/>
      <c r="C24" s="386"/>
      <c r="D24" s="387"/>
      <c r="E24" s="362" t="s">
        <v>160</v>
      </c>
      <c r="F24" s="363"/>
      <c r="G24" s="363"/>
      <c r="H24" s="363"/>
      <c r="I24" s="363"/>
      <c r="J24" s="363"/>
      <c r="K24" s="364"/>
      <c r="L24" s="359">
        <v>1</v>
      </c>
      <c r="M24" s="360"/>
      <c r="N24" s="360"/>
      <c r="O24" s="360"/>
      <c r="P24" s="361"/>
      <c r="Q24" s="359">
        <v>11340</v>
      </c>
      <c r="R24" s="360"/>
      <c r="S24" s="360"/>
      <c r="T24" s="360"/>
      <c r="U24" s="360"/>
      <c r="V24" s="361"/>
      <c r="W24" s="449"/>
      <c r="X24" s="386"/>
      <c r="Y24" s="387"/>
      <c r="Z24" s="362" t="s">
        <v>161</v>
      </c>
      <c r="AA24" s="363"/>
      <c r="AB24" s="363"/>
      <c r="AC24" s="363"/>
      <c r="AD24" s="363"/>
      <c r="AE24" s="363"/>
      <c r="AF24" s="363"/>
      <c r="AG24" s="364"/>
      <c r="AH24" s="359">
        <v>3012</v>
      </c>
      <c r="AI24" s="360"/>
      <c r="AJ24" s="360"/>
      <c r="AK24" s="360"/>
      <c r="AL24" s="361"/>
      <c r="AM24" s="359">
        <v>9629364</v>
      </c>
      <c r="AN24" s="360"/>
      <c r="AO24" s="360"/>
      <c r="AP24" s="360"/>
      <c r="AQ24" s="360"/>
      <c r="AR24" s="361"/>
      <c r="AS24" s="359">
        <v>3197</v>
      </c>
      <c r="AT24" s="360"/>
      <c r="AU24" s="360"/>
      <c r="AV24" s="360"/>
      <c r="AW24" s="360"/>
      <c r="AX24" s="419"/>
      <c r="AY24" s="379" t="s">
        <v>162</v>
      </c>
      <c r="AZ24" s="380"/>
      <c r="BA24" s="380"/>
      <c r="BB24" s="380"/>
      <c r="BC24" s="380"/>
      <c r="BD24" s="380"/>
      <c r="BE24" s="380"/>
      <c r="BF24" s="380"/>
      <c r="BG24" s="380"/>
      <c r="BH24" s="380"/>
      <c r="BI24" s="380"/>
      <c r="BJ24" s="380"/>
      <c r="BK24" s="380"/>
      <c r="BL24" s="380"/>
      <c r="BM24" s="381"/>
      <c r="BN24" s="406">
        <v>109438073</v>
      </c>
      <c r="BO24" s="407"/>
      <c r="BP24" s="407"/>
      <c r="BQ24" s="407"/>
      <c r="BR24" s="407"/>
      <c r="BS24" s="407"/>
      <c r="BT24" s="407"/>
      <c r="BU24" s="408"/>
      <c r="BV24" s="406">
        <v>105607127</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5">
      <c r="A25" s="163"/>
      <c r="B25" s="385"/>
      <c r="C25" s="386"/>
      <c r="D25" s="387"/>
      <c r="E25" s="362" t="s">
        <v>163</v>
      </c>
      <c r="F25" s="363"/>
      <c r="G25" s="363"/>
      <c r="H25" s="363"/>
      <c r="I25" s="363"/>
      <c r="J25" s="363"/>
      <c r="K25" s="364"/>
      <c r="L25" s="359">
        <v>3</v>
      </c>
      <c r="M25" s="360"/>
      <c r="N25" s="360"/>
      <c r="O25" s="360"/>
      <c r="P25" s="361"/>
      <c r="Q25" s="359">
        <v>9050</v>
      </c>
      <c r="R25" s="360"/>
      <c r="S25" s="360"/>
      <c r="T25" s="360"/>
      <c r="U25" s="360"/>
      <c r="V25" s="361"/>
      <c r="W25" s="449"/>
      <c r="X25" s="386"/>
      <c r="Y25" s="387"/>
      <c r="Z25" s="362" t="s">
        <v>164</v>
      </c>
      <c r="AA25" s="363"/>
      <c r="AB25" s="363"/>
      <c r="AC25" s="363"/>
      <c r="AD25" s="363"/>
      <c r="AE25" s="363"/>
      <c r="AF25" s="363"/>
      <c r="AG25" s="364"/>
      <c r="AH25" s="359">
        <v>485</v>
      </c>
      <c r="AI25" s="360"/>
      <c r="AJ25" s="360"/>
      <c r="AK25" s="360"/>
      <c r="AL25" s="361"/>
      <c r="AM25" s="359">
        <v>1525325</v>
      </c>
      <c r="AN25" s="360"/>
      <c r="AO25" s="360"/>
      <c r="AP25" s="360"/>
      <c r="AQ25" s="360"/>
      <c r="AR25" s="361"/>
      <c r="AS25" s="359">
        <v>3145</v>
      </c>
      <c r="AT25" s="360"/>
      <c r="AU25" s="360"/>
      <c r="AV25" s="360"/>
      <c r="AW25" s="360"/>
      <c r="AX25" s="419"/>
      <c r="AY25" s="432" t="s">
        <v>165</v>
      </c>
      <c r="AZ25" s="433"/>
      <c r="BA25" s="433"/>
      <c r="BB25" s="433"/>
      <c r="BC25" s="433"/>
      <c r="BD25" s="433"/>
      <c r="BE25" s="433"/>
      <c r="BF25" s="433"/>
      <c r="BG25" s="433"/>
      <c r="BH25" s="433"/>
      <c r="BI25" s="433"/>
      <c r="BJ25" s="433"/>
      <c r="BK25" s="433"/>
      <c r="BL25" s="433"/>
      <c r="BM25" s="434"/>
      <c r="BN25" s="435">
        <v>136066201</v>
      </c>
      <c r="BO25" s="436"/>
      <c r="BP25" s="436"/>
      <c r="BQ25" s="436"/>
      <c r="BR25" s="436"/>
      <c r="BS25" s="436"/>
      <c r="BT25" s="436"/>
      <c r="BU25" s="437"/>
      <c r="BV25" s="435">
        <v>132204629</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5">
      <c r="A26" s="163"/>
      <c r="B26" s="385"/>
      <c r="C26" s="386"/>
      <c r="D26" s="387"/>
      <c r="E26" s="362" t="s">
        <v>166</v>
      </c>
      <c r="F26" s="363"/>
      <c r="G26" s="363"/>
      <c r="H26" s="363"/>
      <c r="I26" s="363"/>
      <c r="J26" s="363"/>
      <c r="K26" s="364"/>
      <c r="L26" s="359">
        <v>1</v>
      </c>
      <c r="M26" s="360"/>
      <c r="N26" s="360"/>
      <c r="O26" s="360"/>
      <c r="P26" s="361"/>
      <c r="Q26" s="359">
        <v>7930</v>
      </c>
      <c r="R26" s="360"/>
      <c r="S26" s="360"/>
      <c r="T26" s="360"/>
      <c r="U26" s="360"/>
      <c r="V26" s="361"/>
      <c r="W26" s="449"/>
      <c r="X26" s="386"/>
      <c r="Y26" s="387"/>
      <c r="Z26" s="362" t="s">
        <v>167</v>
      </c>
      <c r="AA26" s="417"/>
      <c r="AB26" s="417"/>
      <c r="AC26" s="417"/>
      <c r="AD26" s="417"/>
      <c r="AE26" s="417"/>
      <c r="AF26" s="417"/>
      <c r="AG26" s="418"/>
      <c r="AH26" s="359">
        <v>274</v>
      </c>
      <c r="AI26" s="360"/>
      <c r="AJ26" s="360"/>
      <c r="AK26" s="360"/>
      <c r="AL26" s="361"/>
      <c r="AM26" s="359">
        <v>905296</v>
      </c>
      <c r="AN26" s="360"/>
      <c r="AO26" s="360"/>
      <c r="AP26" s="360"/>
      <c r="AQ26" s="360"/>
      <c r="AR26" s="361"/>
      <c r="AS26" s="359">
        <v>3304</v>
      </c>
      <c r="AT26" s="360"/>
      <c r="AU26" s="360"/>
      <c r="AV26" s="360"/>
      <c r="AW26" s="360"/>
      <c r="AX26" s="419"/>
      <c r="AY26" s="446" t="s">
        <v>168</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3">
      <c r="A27" s="163"/>
      <c r="B27" s="385"/>
      <c r="C27" s="386"/>
      <c r="D27" s="387"/>
      <c r="E27" s="362" t="s">
        <v>169</v>
      </c>
      <c r="F27" s="363"/>
      <c r="G27" s="363"/>
      <c r="H27" s="363"/>
      <c r="I27" s="363"/>
      <c r="J27" s="363"/>
      <c r="K27" s="364"/>
      <c r="L27" s="359">
        <v>1</v>
      </c>
      <c r="M27" s="360"/>
      <c r="N27" s="360"/>
      <c r="O27" s="360"/>
      <c r="P27" s="361"/>
      <c r="Q27" s="359">
        <v>7660</v>
      </c>
      <c r="R27" s="360"/>
      <c r="S27" s="360"/>
      <c r="T27" s="360"/>
      <c r="U27" s="360"/>
      <c r="V27" s="361"/>
      <c r="W27" s="449"/>
      <c r="X27" s="386"/>
      <c r="Y27" s="387"/>
      <c r="Z27" s="362" t="s">
        <v>170</v>
      </c>
      <c r="AA27" s="363"/>
      <c r="AB27" s="363"/>
      <c r="AC27" s="363"/>
      <c r="AD27" s="363"/>
      <c r="AE27" s="363"/>
      <c r="AF27" s="363"/>
      <c r="AG27" s="364"/>
      <c r="AH27" s="359">
        <v>96</v>
      </c>
      <c r="AI27" s="360"/>
      <c r="AJ27" s="360"/>
      <c r="AK27" s="360"/>
      <c r="AL27" s="361"/>
      <c r="AM27" s="359">
        <v>328104</v>
      </c>
      <c r="AN27" s="360"/>
      <c r="AO27" s="360"/>
      <c r="AP27" s="360"/>
      <c r="AQ27" s="360"/>
      <c r="AR27" s="361"/>
      <c r="AS27" s="359">
        <v>3418</v>
      </c>
      <c r="AT27" s="360"/>
      <c r="AU27" s="360"/>
      <c r="AV27" s="360"/>
      <c r="AW27" s="360"/>
      <c r="AX27" s="419"/>
      <c r="AY27" s="443" t="s">
        <v>171</v>
      </c>
      <c r="AZ27" s="444"/>
      <c r="BA27" s="444"/>
      <c r="BB27" s="444"/>
      <c r="BC27" s="444"/>
      <c r="BD27" s="444"/>
      <c r="BE27" s="444"/>
      <c r="BF27" s="444"/>
      <c r="BG27" s="444"/>
      <c r="BH27" s="444"/>
      <c r="BI27" s="444"/>
      <c r="BJ27" s="444"/>
      <c r="BK27" s="444"/>
      <c r="BL27" s="444"/>
      <c r="BM27" s="445"/>
      <c r="BN27" s="440">
        <v>470201</v>
      </c>
      <c r="BO27" s="441"/>
      <c r="BP27" s="441"/>
      <c r="BQ27" s="441"/>
      <c r="BR27" s="441"/>
      <c r="BS27" s="441"/>
      <c r="BT27" s="441"/>
      <c r="BU27" s="442"/>
      <c r="BV27" s="440">
        <v>470184</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5">
      <c r="A28" s="163"/>
      <c r="B28" s="385"/>
      <c r="C28" s="386"/>
      <c r="D28" s="387"/>
      <c r="E28" s="362" t="s">
        <v>172</v>
      </c>
      <c r="F28" s="363"/>
      <c r="G28" s="363"/>
      <c r="H28" s="363"/>
      <c r="I28" s="363"/>
      <c r="J28" s="363"/>
      <c r="K28" s="364"/>
      <c r="L28" s="359">
        <v>1</v>
      </c>
      <c r="M28" s="360"/>
      <c r="N28" s="360"/>
      <c r="O28" s="360"/>
      <c r="P28" s="361"/>
      <c r="Q28" s="359">
        <v>6950</v>
      </c>
      <c r="R28" s="360"/>
      <c r="S28" s="360"/>
      <c r="T28" s="360"/>
      <c r="U28" s="360"/>
      <c r="V28" s="361"/>
      <c r="W28" s="449"/>
      <c r="X28" s="386"/>
      <c r="Y28" s="387"/>
      <c r="Z28" s="362" t="s">
        <v>173</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174</v>
      </c>
      <c r="AZ28" s="424"/>
      <c r="BA28" s="424"/>
      <c r="BB28" s="425"/>
      <c r="BC28" s="432" t="s">
        <v>46</v>
      </c>
      <c r="BD28" s="433"/>
      <c r="BE28" s="433"/>
      <c r="BF28" s="433"/>
      <c r="BG28" s="433"/>
      <c r="BH28" s="433"/>
      <c r="BI28" s="433"/>
      <c r="BJ28" s="433"/>
      <c r="BK28" s="433"/>
      <c r="BL28" s="433"/>
      <c r="BM28" s="434"/>
      <c r="BN28" s="435">
        <v>4933804</v>
      </c>
      <c r="BO28" s="436"/>
      <c r="BP28" s="436"/>
      <c r="BQ28" s="436"/>
      <c r="BR28" s="436"/>
      <c r="BS28" s="436"/>
      <c r="BT28" s="436"/>
      <c r="BU28" s="437"/>
      <c r="BV28" s="435">
        <v>5921605</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5">
      <c r="A29" s="163"/>
      <c r="B29" s="385"/>
      <c r="C29" s="386"/>
      <c r="D29" s="387"/>
      <c r="E29" s="362" t="s">
        <v>175</v>
      </c>
      <c r="F29" s="363"/>
      <c r="G29" s="363"/>
      <c r="H29" s="363"/>
      <c r="I29" s="363"/>
      <c r="J29" s="363"/>
      <c r="K29" s="364"/>
      <c r="L29" s="359">
        <v>42</v>
      </c>
      <c r="M29" s="360"/>
      <c r="N29" s="360"/>
      <c r="O29" s="360"/>
      <c r="P29" s="361"/>
      <c r="Q29" s="359">
        <v>6410</v>
      </c>
      <c r="R29" s="360"/>
      <c r="S29" s="360"/>
      <c r="T29" s="360"/>
      <c r="U29" s="360"/>
      <c r="V29" s="361"/>
      <c r="W29" s="450"/>
      <c r="X29" s="451"/>
      <c r="Y29" s="452"/>
      <c r="Z29" s="362" t="s">
        <v>176</v>
      </c>
      <c r="AA29" s="363"/>
      <c r="AB29" s="363"/>
      <c r="AC29" s="363"/>
      <c r="AD29" s="363"/>
      <c r="AE29" s="363"/>
      <c r="AF29" s="363"/>
      <c r="AG29" s="364"/>
      <c r="AH29" s="359">
        <v>3108</v>
      </c>
      <c r="AI29" s="360"/>
      <c r="AJ29" s="360"/>
      <c r="AK29" s="360"/>
      <c r="AL29" s="361"/>
      <c r="AM29" s="359">
        <v>9957468</v>
      </c>
      <c r="AN29" s="360"/>
      <c r="AO29" s="360"/>
      <c r="AP29" s="360"/>
      <c r="AQ29" s="360"/>
      <c r="AR29" s="361"/>
      <c r="AS29" s="359">
        <v>3204</v>
      </c>
      <c r="AT29" s="360"/>
      <c r="AU29" s="360"/>
      <c r="AV29" s="360"/>
      <c r="AW29" s="360"/>
      <c r="AX29" s="419"/>
      <c r="AY29" s="426"/>
      <c r="AZ29" s="427"/>
      <c r="BA29" s="427"/>
      <c r="BB29" s="428"/>
      <c r="BC29" s="420" t="s">
        <v>177</v>
      </c>
      <c r="BD29" s="421"/>
      <c r="BE29" s="421"/>
      <c r="BF29" s="421"/>
      <c r="BG29" s="421"/>
      <c r="BH29" s="421"/>
      <c r="BI29" s="421"/>
      <c r="BJ29" s="421"/>
      <c r="BK29" s="421"/>
      <c r="BL29" s="421"/>
      <c r="BM29" s="422"/>
      <c r="BN29" s="406">
        <v>3745588</v>
      </c>
      <c r="BO29" s="407"/>
      <c r="BP29" s="407"/>
      <c r="BQ29" s="407"/>
      <c r="BR29" s="407"/>
      <c r="BS29" s="407"/>
      <c r="BT29" s="407"/>
      <c r="BU29" s="408"/>
      <c r="BV29" s="406">
        <v>3508091</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3">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178</v>
      </c>
      <c r="X30" s="374"/>
      <c r="Y30" s="374"/>
      <c r="Z30" s="374"/>
      <c r="AA30" s="374"/>
      <c r="AB30" s="374"/>
      <c r="AC30" s="374"/>
      <c r="AD30" s="374"/>
      <c r="AE30" s="374"/>
      <c r="AF30" s="374"/>
      <c r="AG30" s="375"/>
      <c r="AH30" s="376">
        <v>102.1</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12995342</v>
      </c>
      <c r="BO30" s="441"/>
      <c r="BP30" s="441"/>
      <c r="BQ30" s="441"/>
      <c r="BR30" s="441"/>
      <c r="BS30" s="441"/>
      <c r="BT30" s="441"/>
      <c r="BU30" s="442"/>
      <c r="BV30" s="440">
        <v>13798012</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5">
      <c r="A31" s="163"/>
      <c r="B31" s="188"/>
      <c r="DI31" s="189"/>
    </row>
    <row r="32" spans="1:113" ht="13.5" customHeight="1" x14ac:dyDescent="0.25">
      <c r="A32" s="163"/>
      <c r="B32" s="190"/>
      <c r="C32" s="365" t="s">
        <v>179</v>
      </c>
      <c r="D32" s="365"/>
      <c r="E32" s="365"/>
      <c r="F32" s="365"/>
      <c r="G32" s="365"/>
      <c r="H32" s="365"/>
      <c r="I32" s="365"/>
      <c r="J32" s="365"/>
      <c r="K32" s="365"/>
      <c r="L32" s="365"/>
      <c r="M32" s="365"/>
      <c r="N32" s="365"/>
      <c r="O32" s="365"/>
      <c r="P32" s="365"/>
      <c r="Q32" s="365"/>
      <c r="R32" s="365"/>
      <c r="S32" s="365"/>
      <c r="U32" s="366" t="s">
        <v>180</v>
      </c>
      <c r="V32" s="366"/>
      <c r="W32" s="366"/>
      <c r="X32" s="366"/>
      <c r="Y32" s="366"/>
      <c r="Z32" s="366"/>
      <c r="AA32" s="366"/>
      <c r="AB32" s="366"/>
      <c r="AC32" s="366"/>
      <c r="AD32" s="366"/>
      <c r="AE32" s="366"/>
      <c r="AF32" s="366"/>
      <c r="AG32" s="366"/>
      <c r="AH32" s="366"/>
      <c r="AI32" s="366"/>
      <c r="AJ32" s="366"/>
      <c r="AK32" s="366"/>
      <c r="AM32" s="366" t="s">
        <v>181</v>
      </c>
      <c r="AN32" s="366"/>
      <c r="AO32" s="366"/>
      <c r="AP32" s="366"/>
      <c r="AQ32" s="366"/>
      <c r="AR32" s="366"/>
      <c r="AS32" s="366"/>
      <c r="AT32" s="366"/>
      <c r="AU32" s="366"/>
      <c r="AV32" s="366"/>
      <c r="AW32" s="366"/>
      <c r="AX32" s="366"/>
      <c r="AY32" s="366"/>
      <c r="AZ32" s="366"/>
      <c r="BA32" s="366"/>
      <c r="BB32" s="366"/>
      <c r="BC32" s="366"/>
      <c r="BE32" s="366" t="s">
        <v>182</v>
      </c>
      <c r="BF32" s="366"/>
      <c r="BG32" s="366"/>
      <c r="BH32" s="366"/>
      <c r="BI32" s="366"/>
      <c r="BJ32" s="366"/>
      <c r="BK32" s="366"/>
      <c r="BL32" s="366"/>
      <c r="BM32" s="366"/>
      <c r="BN32" s="366"/>
      <c r="BO32" s="366"/>
      <c r="BP32" s="366"/>
      <c r="BQ32" s="366"/>
      <c r="BR32" s="366"/>
      <c r="BS32" s="366"/>
      <c r="BT32" s="366"/>
      <c r="BU32" s="366"/>
      <c r="BW32" s="366" t="s">
        <v>183</v>
      </c>
      <c r="BX32" s="366"/>
      <c r="BY32" s="366"/>
      <c r="BZ32" s="366"/>
      <c r="CA32" s="366"/>
      <c r="CB32" s="366"/>
      <c r="CC32" s="366"/>
      <c r="CD32" s="366"/>
      <c r="CE32" s="366"/>
      <c r="CF32" s="366"/>
      <c r="CG32" s="366"/>
      <c r="CH32" s="366"/>
      <c r="CI32" s="366"/>
      <c r="CJ32" s="366"/>
      <c r="CK32" s="366"/>
      <c r="CL32" s="366"/>
      <c r="CM32" s="366"/>
      <c r="CO32" s="366" t="s">
        <v>184</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5">
      <c r="A33" s="163"/>
      <c r="B33" s="190"/>
      <c r="C33" s="358" t="s">
        <v>185</v>
      </c>
      <c r="D33" s="358"/>
      <c r="E33" s="357" t="s">
        <v>186</v>
      </c>
      <c r="F33" s="357"/>
      <c r="G33" s="357"/>
      <c r="H33" s="357"/>
      <c r="I33" s="357"/>
      <c r="J33" s="357"/>
      <c r="K33" s="357"/>
      <c r="L33" s="357"/>
      <c r="M33" s="357"/>
      <c r="N33" s="357"/>
      <c r="O33" s="357"/>
      <c r="P33" s="357"/>
      <c r="Q33" s="357"/>
      <c r="R33" s="357"/>
      <c r="S33" s="357"/>
      <c r="T33" s="167"/>
      <c r="U33" s="358" t="s">
        <v>185</v>
      </c>
      <c r="V33" s="358"/>
      <c r="W33" s="357" t="s">
        <v>186</v>
      </c>
      <c r="X33" s="357"/>
      <c r="Y33" s="357"/>
      <c r="Z33" s="357"/>
      <c r="AA33" s="357"/>
      <c r="AB33" s="357"/>
      <c r="AC33" s="357"/>
      <c r="AD33" s="357"/>
      <c r="AE33" s="357"/>
      <c r="AF33" s="357"/>
      <c r="AG33" s="357"/>
      <c r="AH33" s="357"/>
      <c r="AI33" s="357"/>
      <c r="AJ33" s="357"/>
      <c r="AK33" s="357"/>
      <c r="AL33" s="167"/>
      <c r="AM33" s="358" t="s">
        <v>185</v>
      </c>
      <c r="AN33" s="358"/>
      <c r="AO33" s="357" t="s">
        <v>186</v>
      </c>
      <c r="AP33" s="357"/>
      <c r="AQ33" s="357"/>
      <c r="AR33" s="357"/>
      <c r="AS33" s="357"/>
      <c r="AT33" s="357"/>
      <c r="AU33" s="357"/>
      <c r="AV33" s="357"/>
      <c r="AW33" s="357"/>
      <c r="AX33" s="357"/>
      <c r="AY33" s="357"/>
      <c r="AZ33" s="357"/>
      <c r="BA33" s="357"/>
      <c r="BB33" s="357"/>
      <c r="BC33" s="357"/>
      <c r="BD33" s="173"/>
      <c r="BE33" s="357" t="s">
        <v>187</v>
      </c>
      <c r="BF33" s="357"/>
      <c r="BG33" s="357" t="s">
        <v>188</v>
      </c>
      <c r="BH33" s="357"/>
      <c r="BI33" s="357"/>
      <c r="BJ33" s="357"/>
      <c r="BK33" s="357"/>
      <c r="BL33" s="357"/>
      <c r="BM33" s="357"/>
      <c r="BN33" s="357"/>
      <c r="BO33" s="357"/>
      <c r="BP33" s="357"/>
      <c r="BQ33" s="357"/>
      <c r="BR33" s="357"/>
      <c r="BS33" s="357"/>
      <c r="BT33" s="357"/>
      <c r="BU33" s="357"/>
      <c r="BV33" s="173"/>
      <c r="BW33" s="358" t="s">
        <v>187</v>
      </c>
      <c r="BX33" s="358"/>
      <c r="BY33" s="357" t="s">
        <v>189</v>
      </c>
      <c r="BZ33" s="357"/>
      <c r="CA33" s="357"/>
      <c r="CB33" s="357"/>
      <c r="CC33" s="357"/>
      <c r="CD33" s="357"/>
      <c r="CE33" s="357"/>
      <c r="CF33" s="357"/>
      <c r="CG33" s="357"/>
      <c r="CH33" s="357"/>
      <c r="CI33" s="357"/>
      <c r="CJ33" s="357"/>
      <c r="CK33" s="357"/>
      <c r="CL33" s="357"/>
      <c r="CM33" s="357"/>
      <c r="CN33" s="167"/>
      <c r="CO33" s="358" t="s">
        <v>185</v>
      </c>
      <c r="CP33" s="358"/>
      <c r="CQ33" s="357" t="s">
        <v>190</v>
      </c>
      <c r="CR33" s="357"/>
      <c r="CS33" s="357"/>
      <c r="CT33" s="357"/>
      <c r="CU33" s="357"/>
      <c r="CV33" s="357"/>
      <c r="CW33" s="357"/>
      <c r="CX33" s="357"/>
      <c r="CY33" s="357"/>
      <c r="CZ33" s="357"/>
      <c r="DA33" s="357"/>
      <c r="DB33" s="357"/>
      <c r="DC33" s="357"/>
      <c r="DD33" s="357"/>
      <c r="DE33" s="357"/>
      <c r="DF33" s="167"/>
      <c r="DG33" s="356" t="s">
        <v>191</v>
      </c>
      <c r="DH33" s="356"/>
      <c r="DI33" s="168"/>
    </row>
    <row r="34" spans="1:113" ht="32.25" customHeight="1" x14ac:dyDescent="0.25">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5</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8</v>
      </c>
      <c r="AN34" s="354"/>
      <c r="AO34" s="355" t="str">
        <f>IF('各会計、関係団体の財政状況及び健全化判断比率'!B31="","",'各会計、関係団体の財政状況及び健全化判断比率'!B31)</f>
        <v>水道事業会計</v>
      </c>
      <c r="AP34" s="355"/>
      <c r="AQ34" s="355"/>
      <c r="AR34" s="355"/>
      <c r="AS34" s="355"/>
      <c r="AT34" s="355"/>
      <c r="AU34" s="355"/>
      <c r="AV34" s="355"/>
      <c r="AW34" s="355"/>
      <c r="AX34" s="355"/>
      <c r="AY34" s="355"/>
      <c r="AZ34" s="355"/>
      <c r="BA34" s="355"/>
      <c r="BB34" s="355"/>
      <c r="BC34" s="355"/>
      <c r="BD34" s="163"/>
      <c r="BE34" s="354">
        <f>IF(BG34="","",MAX(C34:D43,U34:V43,AM34:AN43)+1)</f>
        <v>10</v>
      </c>
      <c r="BF34" s="354"/>
      <c r="BG34" s="355" t="str">
        <f>IF('各会計、関係団体の財政状況及び健全化判断比率'!B33="","",'各会計、関係団体の財政状況及び健全化判断比率'!B33)</f>
        <v>公設地方卸売市場事業特別会計</v>
      </c>
      <c r="BH34" s="355"/>
      <c r="BI34" s="355"/>
      <c r="BJ34" s="355"/>
      <c r="BK34" s="355"/>
      <c r="BL34" s="355"/>
      <c r="BM34" s="355"/>
      <c r="BN34" s="355"/>
      <c r="BO34" s="355"/>
      <c r="BP34" s="355"/>
      <c r="BQ34" s="355"/>
      <c r="BR34" s="355"/>
      <c r="BS34" s="355"/>
      <c r="BT34" s="355"/>
      <c r="BU34" s="355"/>
      <c r="BV34" s="163"/>
      <c r="BW34" s="354">
        <f>IF(BY34="","",MAX(C34:D43,U34:V43,AM34:AN43,BE34:BF43)+1)</f>
        <v>12</v>
      </c>
      <c r="BX34" s="354"/>
      <c r="BY34" s="355" t="str">
        <f>IF('各会計、関係団体の財政状況及び健全化判断比率'!B68="","",'各会計、関係団体の財政状況及び健全化判断比率'!B68)</f>
        <v>大分県後期高齢者医療広域連合（後期高齢者医療事業会計）</v>
      </c>
      <c r="BZ34" s="355"/>
      <c r="CA34" s="355"/>
      <c r="CB34" s="355"/>
      <c r="CC34" s="355"/>
      <c r="CD34" s="355"/>
      <c r="CE34" s="355"/>
      <c r="CF34" s="355"/>
      <c r="CG34" s="355"/>
      <c r="CH34" s="355"/>
      <c r="CI34" s="355"/>
      <c r="CJ34" s="355"/>
      <c r="CK34" s="355"/>
      <c r="CL34" s="355"/>
      <c r="CM34" s="355"/>
      <c r="CN34" s="163"/>
      <c r="CO34" s="354">
        <f>IF(CQ34="","",MAX(C34:D43,U34:V43,AM34:AN43,BE34:BF43,BW34:BX43)+1)</f>
        <v>15</v>
      </c>
      <c r="CP34" s="354"/>
      <c r="CQ34" s="355" t="str">
        <f>IF('各会計、関係団体の財政状況及び健全化判断比率'!BS7="","",'各会計、関係団体の財政状況及び健全化判断比率'!BS7)</f>
        <v>おおいた勤労者サービスセンター</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25">
      <c r="A35" s="163"/>
      <c r="B35" s="190"/>
      <c r="C35" s="354">
        <f>IF(E35="","",C34+1)</f>
        <v>2</v>
      </c>
      <c r="D35" s="354"/>
      <c r="E35" s="355" t="str">
        <f>IF('各会計、関係団体の財政状況及び健全化判断比率'!B8="","",'各会計、関係団体の財政状況及び健全化判断比率'!B8)</f>
        <v>土地取得特別会計</v>
      </c>
      <c r="F35" s="355"/>
      <c r="G35" s="355"/>
      <c r="H35" s="355"/>
      <c r="I35" s="355"/>
      <c r="J35" s="355"/>
      <c r="K35" s="355"/>
      <c r="L35" s="355"/>
      <c r="M35" s="355"/>
      <c r="N35" s="355"/>
      <c r="O35" s="355"/>
      <c r="P35" s="355"/>
      <c r="Q35" s="355"/>
      <c r="R35" s="355"/>
      <c r="S35" s="355"/>
      <c r="T35" s="163"/>
      <c r="U35" s="354">
        <f>IF(W35="","",U34+1)</f>
        <v>6</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9</v>
      </c>
      <c r="AN35" s="354"/>
      <c r="AO35" s="355" t="str">
        <f>IF('各会計、関係団体の財政状況及び健全化判断比率'!B32="","",'各会計、関係団体の財政状況及び健全化判断比率'!B32)</f>
        <v>公共下水道事業会計</v>
      </c>
      <c r="AP35" s="355"/>
      <c r="AQ35" s="355"/>
      <c r="AR35" s="355"/>
      <c r="AS35" s="355"/>
      <c r="AT35" s="355"/>
      <c r="AU35" s="355"/>
      <c r="AV35" s="355"/>
      <c r="AW35" s="355"/>
      <c r="AX35" s="355"/>
      <c r="AY35" s="355"/>
      <c r="AZ35" s="355"/>
      <c r="BA35" s="355"/>
      <c r="BB35" s="355"/>
      <c r="BC35" s="355"/>
      <c r="BD35" s="163"/>
      <c r="BE35" s="354">
        <f t="shared" ref="BE35:BE43" si="1">IF(BG35="","",BE34+1)</f>
        <v>11</v>
      </c>
      <c r="BF35" s="354"/>
      <c r="BG35" s="355" t="str">
        <f>IF('各会計、関係団体の財政状況及び健全化判断比率'!B34="","",'各会計、関係団体の財政状況及び健全化判断比率'!B34)</f>
        <v>農業集落排水事業特別会計</v>
      </c>
      <c r="BH35" s="355"/>
      <c r="BI35" s="355"/>
      <c r="BJ35" s="355"/>
      <c r="BK35" s="355"/>
      <c r="BL35" s="355"/>
      <c r="BM35" s="355"/>
      <c r="BN35" s="355"/>
      <c r="BO35" s="355"/>
      <c r="BP35" s="355"/>
      <c r="BQ35" s="355"/>
      <c r="BR35" s="355"/>
      <c r="BS35" s="355"/>
      <c r="BT35" s="355"/>
      <c r="BU35" s="355"/>
      <c r="BV35" s="163"/>
      <c r="BW35" s="354">
        <f t="shared" ref="BW35:BW43" si="2">IF(BY35="","",BW34+1)</f>
        <v>13</v>
      </c>
      <c r="BX35" s="354"/>
      <c r="BY35" s="355" t="str">
        <f>IF('各会計、関係団体の財政状況及び健全化判断比率'!B69="","",'各会計、関係団体の財政状況及び健全化判断比率'!B69)</f>
        <v>大分県後期高齢者医療広域連合（普通会計）</v>
      </c>
      <c r="BZ35" s="355"/>
      <c r="CA35" s="355"/>
      <c r="CB35" s="355"/>
      <c r="CC35" s="355"/>
      <c r="CD35" s="355"/>
      <c r="CE35" s="355"/>
      <c r="CF35" s="355"/>
      <c r="CG35" s="355"/>
      <c r="CH35" s="355"/>
      <c r="CI35" s="355"/>
      <c r="CJ35" s="355"/>
      <c r="CK35" s="355"/>
      <c r="CL35" s="355"/>
      <c r="CM35" s="355"/>
      <c r="CN35" s="163"/>
      <c r="CO35" s="354">
        <f t="shared" ref="CO35:CO43" si="3">IF(CQ35="","",CO34+1)</f>
        <v>16</v>
      </c>
      <c r="CP35" s="354"/>
      <c r="CQ35" s="355" t="str">
        <f>IF('各会計、関係団体の財政状況及び健全化判断比率'!BS8="","",'各会計、関係団体の財政状況及び健全化判断比率'!BS8)</f>
        <v>大分精算</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5">
      <c r="A36" s="163"/>
      <c r="B36" s="190"/>
      <c r="C36" s="354">
        <f>IF(E36="","",C35+1)</f>
        <v>3</v>
      </c>
      <c r="D36" s="354"/>
      <c r="E36" s="355" t="str">
        <f>IF('各会計、関係団体の財政状況及び健全化判断比率'!B9="","",'各会計、関係団体の財政状況及び健全化判断比率'!B9)</f>
        <v>母子父子寡婦福祉資金貸付事業特別会計</v>
      </c>
      <c r="F36" s="355"/>
      <c r="G36" s="355"/>
      <c r="H36" s="355"/>
      <c r="I36" s="355"/>
      <c r="J36" s="355"/>
      <c r="K36" s="355"/>
      <c r="L36" s="355"/>
      <c r="M36" s="355"/>
      <c r="N36" s="355"/>
      <c r="O36" s="355"/>
      <c r="P36" s="355"/>
      <c r="Q36" s="355"/>
      <c r="R36" s="355"/>
      <c r="S36" s="355"/>
      <c r="T36" s="163"/>
      <c r="U36" s="354">
        <f t="shared" ref="U36:U43" si="4">IF(W36="","",U35+1)</f>
        <v>7</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14</v>
      </c>
      <c r="BX36" s="354"/>
      <c r="BY36" s="355" t="str">
        <f>IF('各会計、関係団体の財政状況及び健全化判断比率'!B70="","",'各会計、関係団体の財政状況及び健全化判断比率'!B70)</f>
        <v>大分県市町村会館管理組合</v>
      </c>
      <c r="BZ36" s="355"/>
      <c r="CA36" s="355"/>
      <c r="CB36" s="355"/>
      <c r="CC36" s="355"/>
      <c r="CD36" s="355"/>
      <c r="CE36" s="355"/>
      <c r="CF36" s="355"/>
      <c r="CG36" s="355"/>
      <c r="CH36" s="355"/>
      <c r="CI36" s="355"/>
      <c r="CJ36" s="355"/>
      <c r="CK36" s="355"/>
      <c r="CL36" s="355"/>
      <c r="CM36" s="355"/>
      <c r="CN36" s="163"/>
      <c r="CO36" s="354">
        <f t="shared" si="3"/>
        <v>17</v>
      </c>
      <c r="CP36" s="354"/>
      <c r="CQ36" s="355" t="str">
        <f>IF('各会計、関係団体の財政状況及び健全化判断比率'!BS9="","",'各会計、関係団体の財政状況及び健全化判断比率'!BS9)</f>
        <v>大分水産物精算</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5">
      <c r="A37" s="163"/>
      <c r="B37" s="190"/>
      <c r="C37" s="354">
        <f>IF(E37="","",C36+1)</f>
        <v>4</v>
      </c>
      <c r="D37" s="354"/>
      <c r="E37" s="355" t="str">
        <f>IF('各会計、関係団体の財政状況及び健全化判断比率'!B10="","",'各会計、関係団体の財政状況及び健全化判断比率'!B10)</f>
        <v>横尾土地区画整理清算事業特別会計</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t="str">
        <f t="shared" si="2"/>
        <v/>
      </c>
      <c r="BX37" s="354"/>
      <c r="BY37" s="355" t="str">
        <f>IF('各会計、関係団体の財政状況及び健全化判断比率'!B71="","",'各会計、関係団体の財政状況及び健全化判断比率'!B71)</f>
        <v/>
      </c>
      <c r="BZ37" s="355"/>
      <c r="CA37" s="355"/>
      <c r="CB37" s="355"/>
      <c r="CC37" s="355"/>
      <c r="CD37" s="355"/>
      <c r="CE37" s="355"/>
      <c r="CF37" s="355"/>
      <c r="CG37" s="355"/>
      <c r="CH37" s="355"/>
      <c r="CI37" s="355"/>
      <c r="CJ37" s="355"/>
      <c r="CK37" s="355"/>
      <c r="CL37" s="355"/>
      <c r="CM37" s="355"/>
      <c r="CN37" s="163"/>
      <c r="CO37" s="354">
        <f t="shared" si="3"/>
        <v>18</v>
      </c>
      <c r="CP37" s="354"/>
      <c r="CQ37" s="355" t="str">
        <f>IF('各会計、関係団体の財政状況及び健全化判断比率'!BS10="","",'各会計、関係団体の財政状況及び健全化判断比率'!BS10)</f>
        <v>大分県地域成人病検診協会</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5">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t="str">
        <f t="shared" si="2"/>
        <v/>
      </c>
      <c r="BX38" s="354"/>
      <c r="BY38" s="355" t="str">
        <f>IF('各会計、関係団体の財政状況及び健全化判断比率'!B72="","",'各会計、関係団体の財政状況及び健全化判断比率'!B72)</f>
        <v/>
      </c>
      <c r="BZ38" s="355"/>
      <c r="CA38" s="355"/>
      <c r="CB38" s="355"/>
      <c r="CC38" s="355"/>
      <c r="CD38" s="355"/>
      <c r="CE38" s="355"/>
      <c r="CF38" s="355"/>
      <c r="CG38" s="355"/>
      <c r="CH38" s="355"/>
      <c r="CI38" s="355"/>
      <c r="CJ38" s="355"/>
      <c r="CK38" s="355"/>
      <c r="CL38" s="355"/>
      <c r="CM38" s="355"/>
      <c r="CN38" s="163"/>
      <c r="CO38" s="354">
        <f t="shared" si="3"/>
        <v>19</v>
      </c>
      <c r="CP38" s="354"/>
      <c r="CQ38" s="355" t="str">
        <f>IF('各会計、関係団体の財政状況及び健全化判断比率'!BS11="","",'各会計、関係団体の財政状況及び健全化判断比率'!BS11)</f>
        <v>大分まちなか倶楽部</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5">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5">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5">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5">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5">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3">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5"/>
    <row r="46" spans="1:113" x14ac:dyDescent="0.25">
      <c r="B46" s="162" t="s">
        <v>192</v>
      </c>
      <c r="E46" s="351" t="s">
        <v>193</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5">
      <c r="E47" s="351" t="s">
        <v>194</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5">
      <c r="E48" s="351" t="s">
        <v>195</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5">
      <c r="E49" s="353" t="s">
        <v>196</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5">
      <c r="E50" s="351" t="s">
        <v>197</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5">
      <c r="E51" s="351" t="s">
        <v>198</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5">
      <c r="E52" s="351" t="s">
        <v>199</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5">
      <c r="E53" s="351" t="s">
        <v>200</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5"/>
    <row r="55" spans="5:113" x14ac:dyDescent="0.25"/>
    <row r="56" spans="5:113" x14ac:dyDescent="0.25"/>
  </sheetData>
  <sheetProtection algorithmName="SHA-512" hashValue="XyKlHf2N0E3bGx+VfmUeaenOhNvLKiYKP41incda7Cw85WU2BBHdT6CZ0QCvlxfHSZYusgh182Lsjcofj7TBcA==" saltValue="EXsT6EuPhb6mq8LT1097b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5"/>
  <cols>
    <col min="1" max="1" width="1.59765625" style="196" customWidth="1"/>
    <col min="2" max="2" width="2.3984375" style="196" customWidth="1"/>
    <col min="3" max="16" width="2.59765625" style="196" customWidth="1"/>
    <col min="17" max="17" width="2.3984375" style="196" customWidth="1"/>
    <col min="18" max="95" width="1.59765625" style="196" customWidth="1"/>
    <col min="96" max="133" width="1.59765625" style="208" customWidth="1"/>
    <col min="134" max="143" width="1.59765625" style="196" customWidth="1"/>
    <col min="144" max="16384" width="0" style="196" hidden="1"/>
  </cols>
  <sheetData>
    <row r="1" spans="2:143" ht="22.5" customHeight="1" thickBot="1" x14ac:dyDescent="0.3">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201</v>
      </c>
      <c r="DI1" s="705"/>
      <c r="DJ1" s="705"/>
      <c r="DK1" s="705"/>
      <c r="DL1" s="705"/>
      <c r="DM1" s="705"/>
      <c r="DN1" s="706"/>
      <c r="DO1" s="196"/>
      <c r="DP1" s="704" t="s">
        <v>202</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5">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5">
      <c r="B3" s="660" t="s">
        <v>204</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205</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206</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5">
      <c r="B4" s="660" t="s">
        <v>1</v>
      </c>
      <c r="C4" s="661"/>
      <c r="D4" s="661"/>
      <c r="E4" s="661"/>
      <c r="F4" s="661"/>
      <c r="G4" s="661"/>
      <c r="H4" s="661"/>
      <c r="I4" s="661"/>
      <c r="J4" s="661"/>
      <c r="K4" s="661"/>
      <c r="L4" s="661"/>
      <c r="M4" s="661"/>
      <c r="N4" s="661"/>
      <c r="O4" s="661"/>
      <c r="P4" s="661"/>
      <c r="Q4" s="662"/>
      <c r="R4" s="660" t="s">
        <v>207</v>
      </c>
      <c r="S4" s="661"/>
      <c r="T4" s="661"/>
      <c r="U4" s="661"/>
      <c r="V4" s="661"/>
      <c r="W4" s="661"/>
      <c r="X4" s="661"/>
      <c r="Y4" s="662"/>
      <c r="Z4" s="660" t="s">
        <v>208</v>
      </c>
      <c r="AA4" s="661"/>
      <c r="AB4" s="661"/>
      <c r="AC4" s="662"/>
      <c r="AD4" s="660" t="s">
        <v>209</v>
      </c>
      <c r="AE4" s="661"/>
      <c r="AF4" s="661"/>
      <c r="AG4" s="661"/>
      <c r="AH4" s="661"/>
      <c r="AI4" s="661"/>
      <c r="AJ4" s="661"/>
      <c r="AK4" s="662"/>
      <c r="AL4" s="660" t="s">
        <v>208</v>
      </c>
      <c r="AM4" s="661"/>
      <c r="AN4" s="661"/>
      <c r="AO4" s="662"/>
      <c r="AP4" s="707" t="s">
        <v>210</v>
      </c>
      <c r="AQ4" s="707"/>
      <c r="AR4" s="707"/>
      <c r="AS4" s="707"/>
      <c r="AT4" s="707"/>
      <c r="AU4" s="707"/>
      <c r="AV4" s="707"/>
      <c r="AW4" s="707"/>
      <c r="AX4" s="707"/>
      <c r="AY4" s="707"/>
      <c r="AZ4" s="707"/>
      <c r="BA4" s="707"/>
      <c r="BB4" s="707"/>
      <c r="BC4" s="707"/>
      <c r="BD4" s="707"/>
      <c r="BE4" s="707"/>
      <c r="BF4" s="707"/>
      <c r="BG4" s="707" t="s">
        <v>211</v>
      </c>
      <c r="BH4" s="707"/>
      <c r="BI4" s="707"/>
      <c r="BJ4" s="707"/>
      <c r="BK4" s="707"/>
      <c r="BL4" s="707"/>
      <c r="BM4" s="707"/>
      <c r="BN4" s="707"/>
      <c r="BO4" s="707" t="s">
        <v>208</v>
      </c>
      <c r="BP4" s="707"/>
      <c r="BQ4" s="707"/>
      <c r="BR4" s="707"/>
      <c r="BS4" s="707" t="s">
        <v>212</v>
      </c>
      <c r="BT4" s="707"/>
      <c r="BU4" s="707"/>
      <c r="BV4" s="707"/>
      <c r="BW4" s="707"/>
      <c r="BX4" s="707"/>
      <c r="BY4" s="707"/>
      <c r="BZ4" s="707"/>
      <c r="CA4" s="707"/>
      <c r="CB4" s="707"/>
      <c r="CD4" s="660" t="s">
        <v>213</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5">
      <c r="B5" s="666" t="s">
        <v>214</v>
      </c>
      <c r="C5" s="667"/>
      <c r="D5" s="667"/>
      <c r="E5" s="667"/>
      <c r="F5" s="667"/>
      <c r="G5" s="667"/>
      <c r="H5" s="667"/>
      <c r="I5" s="667"/>
      <c r="J5" s="667"/>
      <c r="K5" s="667"/>
      <c r="L5" s="667"/>
      <c r="M5" s="667"/>
      <c r="N5" s="667"/>
      <c r="O5" s="667"/>
      <c r="P5" s="667"/>
      <c r="Q5" s="668"/>
      <c r="R5" s="663">
        <v>81536461</v>
      </c>
      <c r="S5" s="664"/>
      <c r="T5" s="664"/>
      <c r="U5" s="664"/>
      <c r="V5" s="664"/>
      <c r="W5" s="664"/>
      <c r="X5" s="664"/>
      <c r="Y5" s="689"/>
      <c r="Z5" s="702">
        <v>35.9</v>
      </c>
      <c r="AA5" s="702"/>
      <c r="AB5" s="702"/>
      <c r="AC5" s="702"/>
      <c r="AD5" s="703">
        <v>76521261</v>
      </c>
      <c r="AE5" s="703"/>
      <c r="AF5" s="703"/>
      <c r="AG5" s="703"/>
      <c r="AH5" s="703"/>
      <c r="AI5" s="703"/>
      <c r="AJ5" s="703"/>
      <c r="AK5" s="703"/>
      <c r="AL5" s="690">
        <v>69</v>
      </c>
      <c r="AM5" s="672"/>
      <c r="AN5" s="672"/>
      <c r="AO5" s="691"/>
      <c r="AP5" s="666" t="s">
        <v>215</v>
      </c>
      <c r="AQ5" s="667"/>
      <c r="AR5" s="667"/>
      <c r="AS5" s="667"/>
      <c r="AT5" s="667"/>
      <c r="AU5" s="667"/>
      <c r="AV5" s="667"/>
      <c r="AW5" s="667"/>
      <c r="AX5" s="667"/>
      <c r="AY5" s="667"/>
      <c r="AZ5" s="667"/>
      <c r="BA5" s="667"/>
      <c r="BB5" s="667"/>
      <c r="BC5" s="667"/>
      <c r="BD5" s="667"/>
      <c r="BE5" s="667"/>
      <c r="BF5" s="668"/>
      <c r="BG5" s="608">
        <v>73319641</v>
      </c>
      <c r="BH5" s="609"/>
      <c r="BI5" s="609"/>
      <c r="BJ5" s="609"/>
      <c r="BK5" s="609"/>
      <c r="BL5" s="609"/>
      <c r="BM5" s="609"/>
      <c r="BN5" s="610"/>
      <c r="BO5" s="646">
        <v>89.9</v>
      </c>
      <c r="BP5" s="646"/>
      <c r="BQ5" s="646"/>
      <c r="BR5" s="646"/>
      <c r="BS5" s="647">
        <v>1375816</v>
      </c>
      <c r="BT5" s="647"/>
      <c r="BU5" s="647"/>
      <c r="BV5" s="647"/>
      <c r="BW5" s="647"/>
      <c r="BX5" s="647"/>
      <c r="BY5" s="647"/>
      <c r="BZ5" s="647"/>
      <c r="CA5" s="647"/>
      <c r="CB5" s="687"/>
      <c r="CD5" s="660" t="s">
        <v>210</v>
      </c>
      <c r="CE5" s="661"/>
      <c r="CF5" s="661"/>
      <c r="CG5" s="661"/>
      <c r="CH5" s="661"/>
      <c r="CI5" s="661"/>
      <c r="CJ5" s="661"/>
      <c r="CK5" s="661"/>
      <c r="CL5" s="661"/>
      <c r="CM5" s="661"/>
      <c r="CN5" s="661"/>
      <c r="CO5" s="661"/>
      <c r="CP5" s="661"/>
      <c r="CQ5" s="662"/>
      <c r="CR5" s="660" t="s">
        <v>216</v>
      </c>
      <c r="CS5" s="661"/>
      <c r="CT5" s="661"/>
      <c r="CU5" s="661"/>
      <c r="CV5" s="661"/>
      <c r="CW5" s="661"/>
      <c r="CX5" s="661"/>
      <c r="CY5" s="662"/>
      <c r="CZ5" s="660" t="s">
        <v>208</v>
      </c>
      <c r="DA5" s="661"/>
      <c r="DB5" s="661"/>
      <c r="DC5" s="662"/>
      <c r="DD5" s="660" t="s">
        <v>217</v>
      </c>
      <c r="DE5" s="661"/>
      <c r="DF5" s="661"/>
      <c r="DG5" s="661"/>
      <c r="DH5" s="661"/>
      <c r="DI5" s="661"/>
      <c r="DJ5" s="661"/>
      <c r="DK5" s="661"/>
      <c r="DL5" s="661"/>
      <c r="DM5" s="661"/>
      <c r="DN5" s="661"/>
      <c r="DO5" s="661"/>
      <c r="DP5" s="662"/>
      <c r="DQ5" s="660" t="s">
        <v>218</v>
      </c>
      <c r="DR5" s="661"/>
      <c r="DS5" s="661"/>
      <c r="DT5" s="661"/>
      <c r="DU5" s="661"/>
      <c r="DV5" s="661"/>
      <c r="DW5" s="661"/>
      <c r="DX5" s="661"/>
      <c r="DY5" s="661"/>
      <c r="DZ5" s="661"/>
      <c r="EA5" s="661"/>
      <c r="EB5" s="661"/>
      <c r="EC5" s="662"/>
    </row>
    <row r="6" spans="2:143" ht="11.25" customHeight="1" x14ac:dyDescent="0.25">
      <c r="B6" s="605" t="s">
        <v>219</v>
      </c>
      <c r="C6" s="606"/>
      <c r="D6" s="606"/>
      <c r="E6" s="606"/>
      <c r="F6" s="606"/>
      <c r="G6" s="606"/>
      <c r="H6" s="606"/>
      <c r="I6" s="606"/>
      <c r="J6" s="606"/>
      <c r="K6" s="606"/>
      <c r="L6" s="606"/>
      <c r="M6" s="606"/>
      <c r="N6" s="606"/>
      <c r="O6" s="606"/>
      <c r="P6" s="606"/>
      <c r="Q6" s="607"/>
      <c r="R6" s="608">
        <v>1797862</v>
      </c>
      <c r="S6" s="609"/>
      <c r="T6" s="609"/>
      <c r="U6" s="609"/>
      <c r="V6" s="609"/>
      <c r="W6" s="609"/>
      <c r="X6" s="609"/>
      <c r="Y6" s="610"/>
      <c r="Z6" s="646">
        <v>0.8</v>
      </c>
      <c r="AA6" s="646"/>
      <c r="AB6" s="646"/>
      <c r="AC6" s="646"/>
      <c r="AD6" s="647">
        <v>1797862</v>
      </c>
      <c r="AE6" s="647"/>
      <c r="AF6" s="647"/>
      <c r="AG6" s="647"/>
      <c r="AH6" s="647"/>
      <c r="AI6" s="647"/>
      <c r="AJ6" s="647"/>
      <c r="AK6" s="647"/>
      <c r="AL6" s="611">
        <v>1.6</v>
      </c>
      <c r="AM6" s="612"/>
      <c r="AN6" s="612"/>
      <c r="AO6" s="648"/>
      <c r="AP6" s="605" t="s">
        <v>220</v>
      </c>
      <c r="AQ6" s="606"/>
      <c r="AR6" s="606"/>
      <c r="AS6" s="606"/>
      <c r="AT6" s="606"/>
      <c r="AU6" s="606"/>
      <c r="AV6" s="606"/>
      <c r="AW6" s="606"/>
      <c r="AX6" s="606"/>
      <c r="AY6" s="606"/>
      <c r="AZ6" s="606"/>
      <c r="BA6" s="606"/>
      <c r="BB6" s="606"/>
      <c r="BC6" s="606"/>
      <c r="BD6" s="606"/>
      <c r="BE6" s="606"/>
      <c r="BF6" s="607"/>
      <c r="BG6" s="608">
        <v>73319641</v>
      </c>
      <c r="BH6" s="609"/>
      <c r="BI6" s="609"/>
      <c r="BJ6" s="609"/>
      <c r="BK6" s="609"/>
      <c r="BL6" s="609"/>
      <c r="BM6" s="609"/>
      <c r="BN6" s="610"/>
      <c r="BO6" s="646">
        <v>89.9</v>
      </c>
      <c r="BP6" s="646"/>
      <c r="BQ6" s="646"/>
      <c r="BR6" s="646"/>
      <c r="BS6" s="647">
        <v>1375816</v>
      </c>
      <c r="BT6" s="647"/>
      <c r="BU6" s="647"/>
      <c r="BV6" s="647"/>
      <c r="BW6" s="647"/>
      <c r="BX6" s="647"/>
      <c r="BY6" s="647"/>
      <c r="BZ6" s="647"/>
      <c r="CA6" s="647"/>
      <c r="CB6" s="687"/>
      <c r="CD6" s="666" t="s">
        <v>221</v>
      </c>
      <c r="CE6" s="667"/>
      <c r="CF6" s="667"/>
      <c r="CG6" s="667"/>
      <c r="CH6" s="667"/>
      <c r="CI6" s="667"/>
      <c r="CJ6" s="667"/>
      <c r="CK6" s="667"/>
      <c r="CL6" s="667"/>
      <c r="CM6" s="667"/>
      <c r="CN6" s="667"/>
      <c r="CO6" s="667"/>
      <c r="CP6" s="667"/>
      <c r="CQ6" s="668"/>
      <c r="CR6" s="608">
        <v>885748</v>
      </c>
      <c r="CS6" s="609"/>
      <c r="CT6" s="609"/>
      <c r="CU6" s="609"/>
      <c r="CV6" s="609"/>
      <c r="CW6" s="609"/>
      <c r="CX6" s="609"/>
      <c r="CY6" s="610"/>
      <c r="CZ6" s="690">
        <v>0.4</v>
      </c>
      <c r="DA6" s="672"/>
      <c r="DB6" s="672"/>
      <c r="DC6" s="692"/>
      <c r="DD6" s="614" t="s">
        <v>122</v>
      </c>
      <c r="DE6" s="609"/>
      <c r="DF6" s="609"/>
      <c r="DG6" s="609"/>
      <c r="DH6" s="609"/>
      <c r="DI6" s="609"/>
      <c r="DJ6" s="609"/>
      <c r="DK6" s="609"/>
      <c r="DL6" s="609"/>
      <c r="DM6" s="609"/>
      <c r="DN6" s="609"/>
      <c r="DO6" s="609"/>
      <c r="DP6" s="610"/>
      <c r="DQ6" s="614">
        <v>885353</v>
      </c>
      <c r="DR6" s="609"/>
      <c r="DS6" s="609"/>
      <c r="DT6" s="609"/>
      <c r="DU6" s="609"/>
      <c r="DV6" s="609"/>
      <c r="DW6" s="609"/>
      <c r="DX6" s="609"/>
      <c r="DY6" s="609"/>
      <c r="DZ6" s="609"/>
      <c r="EA6" s="609"/>
      <c r="EB6" s="609"/>
      <c r="EC6" s="645"/>
    </row>
    <row r="7" spans="2:143" ht="11.25" customHeight="1" x14ac:dyDescent="0.25">
      <c r="B7" s="605" t="s">
        <v>222</v>
      </c>
      <c r="C7" s="606"/>
      <c r="D7" s="606"/>
      <c r="E7" s="606"/>
      <c r="F7" s="606"/>
      <c r="G7" s="606"/>
      <c r="H7" s="606"/>
      <c r="I7" s="606"/>
      <c r="J7" s="606"/>
      <c r="K7" s="606"/>
      <c r="L7" s="606"/>
      <c r="M7" s="606"/>
      <c r="N7" s="606"/>
      <c r="O7" s="606"/>
      <c r="P7" s="606"/>
      <c r="Q7" s="607"/>
      <c r="R7" s="608">
        <v>28810</v>
      </c>
      <c r="S7" s="609"/>
      <c r="T7" s="609"/>
      <c r="U7" s="609"/>
      <c r="V7" s="609"/>
      <c r="W7" s="609"/>
      <c r="X7" s="609"/>
      <c r="Y7" s="610"/>
      <c r="Z7" s="646">
        <v>0</v>
      </c>
      <c r="AA7" s="646"/>
      <c r="AB7" s="646"/>
      <c r="AC7" s="646"/>
      <c r="AD7" s="647">
        <v>28810</v>
      </c>
      <c r="AE7" s="647"/>
      <c r="AF7" s="647"/>
      <c r="AG7" s="647"/>
      <c r="AH7" s="647"/>
      <c r="AI7" s="647"/>
      <c r="AJ7" s="647"/>
      <c r="AK7" s="647"/>
      <c r="AL7" s="611">
        <v>0</v>
      </c>
      <c r="AM7" s="612"/>
      <c r="AN7" s="612"/>
      <c r="AO7" s="648"/>
      <c r="AP7" s="605" t="s">
        <v>223</v>
      </c>
      <c r="AQ7" s="606"/>
      <c r="AR7" s="606"/>
      <c r="AS7" s="606"/>
      <c r="AT7" s="606"/>
      <c r="AU7" s="606"/>
      <c r="AV7" s="606"/>
      <c r="AW7" s="606"/>
      <c r="AX7" s="606"/>
      <c r="AY7" s="606"/>
      <c r="AZ7" s="606"/>
      <c r="BA7" s="606"/>
      <c r="BB7" s="606"/>
      <c r="BC7" s="606"/>
      <c r="BD7" s="606"/>
      <c r="BE7" s="606"/>
      <c r="BF7" s="607"/>
      <c r="BG7" s="608">
        <v>30697975</v>
      </c>
      <c r="BH7" s="609"/>
      <c r="BI7" s="609"/>
      <c r="BJ7" s="609"/>
      <c r="BK7" s="609"/>
      <c r="BL7" s="609"/>
      <c r="BM7" s="609"/>
      <c r="BN7" s="610"/>
      <c r="BO7" s="646">
        <v>37.6</v>
      </c>
      <c r="BP7" s="646"/>
      <c r="BQ7" s="646"/>
      <c r="BR7" s="646"/>
      <c r="BS7" s="647">
        <v>1375816</v>
      </c>
      <c r="BT7" s="647"/>
      <c r="BU7" s="647"/>
      <c r="BV7" s="647"/>
      <c r="BW7" s="647"/>
      <c r="BX7" s="647"/>
      <c r="BY7" s="647"/>
      <c r="BZ7" s="647"/>
      <c r="CA7" s="647"/>
      <c r="CB7" s="687"/>
      <c r="CD7" s="605" t="s">
        <v>224</v>
      </c>
      <c r="CE7" s="606"/>
      <c r="CF7" s="606"/>
      <c r="CG7" s="606"/>
      <c r="CH7" s="606"/>
      <c r="CI7" s="606"/>
      <c r="CJ7" s="606"/>
      <c r="CK7" s="606"/>
      <c r="CL7" s="606"/>
      <c r="CM7" s="606"/>
      <c r="CN7" s="606"/>
      <c r="CO7" s="606"/>
      <c r="CP7" s="606"/>
      <c r="CQ7" s="607"/>
      <c r="CR7" s="608">
        <v>16942675</v>
      </c>
      <c r="CS7" s="609"/>
      <c r="CT7" s="609"/>
      <c r="CU7" s="609"/>
      <c r="CV7" s="609"/>
      <c r="CW7" s="609"/>
      <c r="CX7" s="609"/>
      <c r="CY7" s="610"/>
      <c r="CZ7" s="646">
        <v>7.7</v>
      </c>
      <c r="DA7" s="646"/>
      <c r="DB7" s="646"/>
      <c r="DC7" s="646"/>
      <c r="DD7" s="614">
        <v>538556</v>
      </c>
      <c r="DE7" s="609"/>
      <c r="DF7" s="609"/>
      <c r="DG7" s="609"/>
      <c r="DH7" s="609"/>
      <c r="DI7" s="609"/>
      <c r="DJ7" s="609"/>
      <c r="DK7" s="609"/>
      <c r="DL7" s="609"/>
      <c r="DM7" s="609"/>
      <c r="DN7" s="609"/>
      <c r="DO7" s="609"/>
      <c r="DP7" s="610"/>
      <c r="DQ7" s="614">
        <v>14135274</v>
      </c>
      <c r="DR7" s="609"/>
      <c r="DS7" s="609"/>
      <c r="DT7" s="609"/>
      <c r="DU7" s="609"/>
      <c r="DV7" s="609"/>
      <c r="DW7" s="609"/>
      <c r="DX7" s="609"/>
      <c r="DY7" s="609"/>
      <c r="DZ7" s="609"/>
      <c r="EA7" s="609"/>
      <c r="EB7" s="609"/>
      <c r="EC7" s="645"/>
    </row>
    <row r="8" spans="2:143" ht="11.25" customHeight="1" x14ac:dyDescent="0.25">
      <c r="B8" s="605" t="s">
        <v>225</v>
      </c>
      <c r="C8" s="606"/>
      <c r="D8" s="606"/>
      <c r="E8" s="606"/>
      <c r="F8" s="606"/>
      <c r="G8" s="606"/>
      <c r="H8" s="606"/>
      <c r="I8" s="606"/>
      <c r="J8" s="606"/>
      <c r="K8" s="606"/>
      <c r="L8" s="606"/>
      <c r="M8" s="606"/>
      <c r="N8" s="606"/>
      <c r="O8" s="606"/>
      <c r="P8" s="606"/>
      <c r="Q8" s="607"/>
      <c r="R8" s="608">
        <v>435664</v>
      </c>
      <c r="S8" s="609"/>
      <c r="T8" s="609"/>
      <c r="U8" s="609"/>
      <c r="V8" s="609"/>
      <c r="W8" s="609"/>
      <c r="X8" s="609"/>
      <c r="Y8" s="610"/>
      <c r="Z8" s="646">
        <v>0.2</v>
      </c>
      <c r="AA8" s="646"/>
      <c r="AB8" s="646"/>
      <c r="AC8" s="646"/>
      <c r="AD8" s="647">
        <v>435664</v>
      </c>
      <c r="AE8" s="647"/>
      <c r="AF8" s="647"/>
      <c r="AG8" s="647"/>
      <c r="AH8" s="647"/>
      <c r="AI8" s="647"/>
      <c r="AJ8" s="647"/>
      <c r="AK8" s="647"/>
      <c r="AL8" s="611">
        <v>0.4</v>
      </c>
      <c r="AM8" s="612"/>
      <c r="AN8" s="612"/>
      <c r="AO8" s="648"/>
      <c r="AP8" s="605" t="s">
        <v>226</v>
      </c>
      <c r="AQ8" s="606"/>
      <c r="AR8" s="606"/>
      <c r="AS8" s="606"/>
      <c r="AT8" s="606"/>
      <c r="AU8" s="606"/>
      <c r="AV8" s="606"/>
      <c r="AW8" s="606"/>
      <c r="AX8" s="606"/>
      <c r="AY8" s="606"/>
      <c r="AZ8" s="606"/>
      <c r="BA8" s="606"/>
      <c r="BB8" s="606"/>
      <c r="BC8" s="606"/>
      <c r="BD8" s="606"/>
      <c r="BE8" s="606"/>
      <c r="BF8" s="607"/>
      <c r="BG8" s="608">
        <v>733724</v>
      </c>
      <c r="BH8" s="609"/>
      <c r="BI8" s="609"/>
      <c r="BJ8" s="609"/>
      <c r="BK8" s="609"/>
      <c r="BL8" s="609"/>
      <c r="BM8" s="609"/>
      <c r="BN8" s="610"/>
      <c r="BO8" s="646">
        <v>0.9</v>
      </c>
      <c r="BP8" s="646"/>
      <c r="BQ8" s="646"/>
      <c r="BR8" s="646"/>
      <c r="BS8" s="647" t="s">
        <v>122</v>
      </c>
      <c r="BT8" s="647"/>
      <c r="BU8" s="647"/>
      <c r="BV8" s="647"/>
      <c r="BW8" s="647"/>
      <c r="BX8" s="647"/>
      <c r="BY8" s="647"/>
      <c r="BZ8" s="647"/>
      <c r="CA8" s="647"/>
      <c r="CB8" s="687"/>
      <c r="CD8" s="605" t="s">
        <v>227</v>
      </c>
      <c r="CE8" s="606"/>
      <c r="CF8" s="606"/>
      <c r="CG8" s="606"/>
      <c r="CH8" s="606"/>
      <c r="CI8" s="606"/>
      <c r="CJ8" s="606"/>
      <c r="CK8" s="606"/>
      <c r="CL8" s="606"/>
      <c r="CM8" s="606"/>
      <c r="CN8" s="606"/>
      <c r="CO8" s="606"/>
      <c r="CP8" s="606"/>
      <c r="CQ8" s="607"/>
      <c r="CR8" s="608">
        <v>99194154</v>
      </c>
      <c r="CS8" s="609"/>
      <c r="CT8" s="609"/>
      <c r="CU8" s="609"/>
      <c r="CV8" s="609"/>
      <c r="CW8" s="609"/>
      <c r="CX8" s="609"/>
      <c r="CY8" s="610"/>
      <c r="CZ8" s="646">
        <v>44.9</v>
      </c>
      <c r="DA8" s="646"/>
      <c r="DB8" s="646"/>
      <c r="DC8" s="646"/>
      <c r="DD8" s="614">
        <v>751492</v>
      </c>
      <c r="DE8" s="609"/>
      <c r="DF8" s="609"/>
      <c r="DG8" s="609"/>
      <c r="DH8" s="609"/>
      <c r="DI8" s="609"/>
      <c r="DJ8" s="609"/>
      <c r="DK8" s="609"/>
      <c r="DL8" s="609"/>
      <c r="DM8" s="609"/>
      <c r="DN8" s="609"/>
      <c r="DO8" s="609"/>
      <c r="DP8" s="610"/>
      <c r="DQ8" s="614">
        <v>47796886</v>
      </c>
      <c r="DR8" s="609"/>
      <c r="DS8" s="609"/>
      <c r="DT8" s="609"/>
      <c r="DU8" s="609"/>
      <c r="DV8" s="609"/>
      <c r="DW8" s="609"/>
      <c r="DX8" s="609"/>
      <c r="DY8" s="609"/>
      <c r="DZ8" s="609"/>
      <c r="EA8" s="609"/>
      <c r="EB8" s="609"/>
      <c r="EC8" s="645"/>
    </row>
    <row r="9" spans="2:143" ht="11.25" customHeight="1" x14ac:dyDescent="0.25">
      <c r="B9" s="605" t="s">
        <v>228</v>
      </c>
      <c r="C9" s="606"/>
      <c r="D9" s="606"/>
      <c r="E9" s="606"/>
      <c r="F9" s="606"/>
      <c r="G9" s="606"/>
      <c r="H9" s="606"/>
      <c r="I9" s="606"/>
      <c r="J9" s="606"/>
      <c r="K9" s="606"/>
      <c r="L9" s="606"/>
      <c r="M9" s="606"/>
      <c r="N9" s="606"/>
      <c r="O9" s="606"/>
      <c r="P9" s="606"/>
      <c r="Q9" s="607"/>
      <c r="R9" s="608">
        <v>513226</v>
      </c>
      <c r="S9" s="609"/>
      <c r="T9" s="609"/>
      <c r="U9" s="609"/>
      <c r="V9" s="609"/>
      <c r="W9" s="609"/>
      <c r="X9" s="609"/>
      <c r="Y9" s="610"/>
      <c r="Z9" s="646">
        <v>0.2</v>
      </c>
      <c r="AA9" s="646"/>
      <c r="AB9" s="646"/>
      <c r="AC9" s="646"/>
      <c r="AD9" s="647">
        <v>513226</v>
      </c>
      <c r="AE9" s="647"/>
      <c r="AF9" s="647"/>
      <c r="AG9" s="647"/>
      <c r="AH9" s="647"/>
      <c r="AI9" s="647"/>
      <c r="AJ9" s="647"/>
      <c r="AK9" s="647"/>
      <c r="AL9" s="611">
        <v>0.5</v>
      </c>
      <c r="AM9" s="612"/>
      <c r="AN9" s="612"/>
      <c r="AO9" s="648"/>
      <c r="AP9" s="605" t="s">
        <v>229</v>
      </c>
      <c r="AQ9" s="606"/>
      <c r="AR9" s="606"/>
      <c r="AS9" s="606"/>
      <c r="AT9" s="606"/>
      <c r="AU9" s="606"/>
      <c r="AV9" s="606"/>
      <c r="AW9" s="606"/>
      <c r="AX9" s="606"/>
      <c r="AY9" s="606"/>
      <c r="AZ9" s="606"/>
      <c r="BA9" s="606"/>
      <c r="BB9" s="606"/>
      <c r="BC9" s="606"/>
      <c r="BD9" s="606"/>
      <c r="BE9" s="606"/>
      <c r="BF9" s="607"/>
      <c r="BG9" s="608">
        <v>23817351</v>
      </c>
      <c r="BH9" s="609"/>
      <c r="BI9" s="609"/>
      <c r="BJ9" s="609"/>
      <c r="BK9" s="609"/>
      <c r="BL9" s="609"/>
      <c r="BM9" s="609"/>
      <c r="BN9" s="610"/>
      <c r="BO9" s="646">
        <v>29.2</v>
      </c>
      <c r="BP9" s="646"/>
      <c r="BQ9" s="646"/>
      <c r="BR9" s="646"/>
      <c r="BS9" s="647" t="s">
        <v>122</v>
      </c>
      <c r="BT9" s="647"/>
      <c r="BU9" s="647"/>
      <c r="BV9" s="647"/>
      <c r="BW9" s="647"/>
      <c r="BX9" s="647"/>
      <c r="BY9" s="647"/>
      <c r="BZ9" s="647"/>
      <c r="CA9" s="647"/>
      <c r="CB9" s="687"/>
      <c r="CD9" s="605" t="s">
        <v>230</v>
      </c>
      <c r="CE9" s="606"/>
      <c r="CF9" s="606"/>
      <c r="CG9" s="606"/>
      <c r="CH9" s="606"/>
      <c r="CI9" s="606"/>
      <c r="CJ9" s="606"/>
      <c r="CK9" s="606"/>
      <c r="CL9" s="606"/>
      <c r="CM9" s="606"/>
      <c r="CN9" s="606"/>
      <c r="CO9" s="606"/>
      <c r="CP9" s="606"/>
      <c r="CQ9" s="607"/>
      <c r="CR9" s="608">
        <v>19027352</v>
      </c>
      <c r="CS9" s="609"/>
      <c r="CT9" s="609"/>
      <c r="CU9" s="609"/>
      <c r="CV9" s="609"/>
      <c r="CW9" s="609"/>
      <c r="CX9" s="609"/>
      <c r="CY9" s="610"/>
      <c r="CZ9" s="646">
        <v>8.6</v>
      </c>
      <c r="DA9" s="646"/>
      <c r="DB9" s="646"/>
      <c r="DC9" s="646"/>
      <c r="DD9" s="614">
        <v>3609362</v>
      </c>
      <c r="DE9" s="609"/>
      <c r="DF9" s="609"/>
      <c r="DG9" s="609"/>
      <c r="DH9" s="609"/>
      <c r="DI9" s="609"/>
      <c r="DJ9" s="609"/>
      <c r="DK9" s="609"/>
      <c r="DL9" s="609"/>
      <c r="DM9" s="609"/>
      <c r="DN9" s="609"/>
      <c r="DO9" s="609"/>
      <c r="DP9" s="610"/>
      <c r="DQ9" s="614">
        <v>13619140</v>
      </c>
      <c r="DR9" s="609"/>
      <c r="DS9" s="609"/>
      <c r="DT9" s="609"/>
      <c r="DU9" s="609"/>
      <c r="DV9" s="609"/>
      <c r="DW9" s="609"/>
      <c r="DX9" s="609"/>
      <c r="DY9" s="609"/>
      <c r="DZ9" s="609"/>
      <c r="EA9" s="609"/>
      <c r="EB9" s="609"/>
      <c r="EC9" s="645"/>
    </row>
    <row r="10" spans="2:143" ht="11.25" customHeight="1" x14ac:dyDescent="0.25">
      <c r="B10" s="605" t="s">
        <v>231</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232</v>
      </c>
      <c r="AQ10" s="606"/>
      <c r="AR10" s="606"/>
      <c r="AS10" s="606"/>
      <c r="AT10" s="606"/>
      <c r="AU10" s="606"/>
      <c r="AV10" s="606"/>
      <c r="AW10" s="606"/>
      <c r="AX10" s="606"/>
      <c r="AY10" s="606"/>
      <c r="AZ10" s="606"/>
      <c r="BA10" s="606"/>
      <c r="BB10" s="606"/>
      <c r="BC10" s="606"/>
      <c r="BD10" s="606"/>
      <c r="BE10" s="606"/>
      <c r="BF10" s="607"/>
      <c r="BG10" s="608">
        <v>1545740</v>
      </c>
      <c r="BH10" s="609"/>
      <c r="BI10" s="609"/>
      <c r="BJ10" s="609"/>
      <c r="BK10" s="609"/>
      <c r="BL10" s="609"/>
      <c r="BM10" s="609"/>
      <c r="BN10" s="610"/>
      <c r="BO10" s="646">
        <v>1.9</v>
      </c>
      <c r="BP10" s="646"/>
      <c r="BQ10" s="646"/>
      <c r="BR10" s="646"/>
      <c r="BS10" s="647" t="s">
        <v>122</v>
      </c>
      <c r="BT10" s="647"/>
      <c r="BU10" s="647"/>
      <c r="BV10" s="647"/>
      <c r="BW10" s="647"/>
      <c r="BX10" s="647"/>
      <c r="BY10" s="647"/>
      <c r="BZ10" s="647"/>
      <c r="CA10" s="647"/>
      <c r="CB10" s="687"/>
      <c r="CD10" s="605" t="s">
        <v>233</v>
      </c>
      <c r="CE10" s="606"/>
      <c r="CF10" s="606"/>
      <c r="CG10" s="606"/>
      <c r="CH10" s="606"/>
      <c r="CI10" s="606"/>
      <c r="CJ10" s="606"/>
      <c r="CK10" s="606"/>
      <c r="CL10" s="606"/>
      <c r="CM10" s="606"/>
      <c r="CN10" s="606"/>
      <c r="CO10" s="606"/>
      <c r="CP10" s="606"/>
      <c r="CQ10" s="607"/>
      <c r="CR10" s="608">
        <v>186244</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52984</v>
      </c>
      <c r="DR10" s="609"/>
      <c r="DS10" s="609"/>
      <c r="DT10" s="609"/>
      <c r="DU10" s="609"/>
      <c r="DV10" s="609"/>
      <c r="DW10" s="609"/>
      <c r="DX10" s="609"/>
      <c r="DY10" s="609"/>
      <c r="DZ10" s="609"/>
      <c r="EA10" s="609"/>
      <c r="EB10" s="609"/>
      <c r="EC10" s="645"/>
    </row>
    <row r="11" spans="2:143" ht="11.25" customHeight="1" x14ac:dyDescent="0.25">
      <c r="B11" s="605" t="s">
        <v>234</v>
      </c>
      <c r="C11" s="606"/>
      <c r="D11" s="606"/>
      <c r="E11" s="606"/>
      <c r="F11" s="606"/>
      <c r="G11" s="606"/>
      <c r="H11" s="606"/>
      <c r="I11" s="606"/>
      <c r="J11" s="606"/>
      <c r="K11" s="606"/>
      <c r="L11" s="606"/>
      <c r="M11" s="606"/>
      <c r="N11" s="606"/>
      <c r="O11" s="606"/>
      <c r="P11" s="606"/>
      <c r="Q11" s="607"/>
      <c r="R11" s="608">
        <v>12950221</v>
      </c>
      <c r="S11" s="609"/>
      <c r="T11" s="609"/>
      <c r="U11" s="609"/>
      <c r="V11" s="609"/>
      <c r="W11" s="609"/>
      <c r="X11" s="609"/>
      <c r="Y11" s="610"/>
      <c r="Z11" s="611">
        <v>5.7</v>
      </c>
      <c r="AA11" s="612"/>
      <c r="AB11" s="612"/>
      <c r="AC11" s="613"/>
      <c r="AD11" s="614">
        <v>12950221</v>
      </c>
      <c r="AE11" s="609"/>
      <c r="AF11" s="609"/>
      <c r="AG11" s="609"/>
      <c r="AH11" s="609"/>
      <c r="AI11" s="609"/>
      <c r="AJ11" s="609"/>
      <c r="AK11" s="610"/>
      <c r="AL11" s="611">
        <v>11.7</v>
      </c>
      <c r="AM11" s="612"/>
      <c r="AN11" s="612"/>
      <c r="AO11" s="648"/>
      <c r="AP11" s="605" t="s">
        <v>235</v>
      </c>
      <c r="AQ11" s="606"/>
      <c r="AR11" s="606"/>
      <c r="AS11" s="606"/>
      <c r="AT11" s="606"/>
      <c r="AU11" s="606"/>
      <c r="AV11" s="606"/>
      <c r="AW11" s="606"/>
      <c r="AX11" s="606"/>
      <c r="AY11" s="606"/>
      <c r="AZ11" s="606"/>
      <c r="BA11" s="606"/>
      <c r="BB11" s="606"/>
      <c r="BC11" s="606"/>
      <c r="BD11" s="606"/>
      <c r="BE11" s="606"/>
      <c r="BF11" s="607"/>
      <c r="BG11" s="608">
        <v>4601160</v>
      </c>
      <c r="BH11" s="609"/>
      <c r="BI11" s="609"/>
      <c r="BJ11" s="609"/>
      <c r="BK11" s="609"/>
      <c r="BL11" s="609"/>
      <c r="BM11" s="609"/>
      <c r="BN11" s="610"/>
      <c r="BO11" s="646">
        <v>5.6</v>
      </c>
      <c r="BP11" s="646"/>
      <c r="BQ11" s="646"/>
      <c r="BR11" s="646"/>
      <c r="BS11" s="647">
        <v>1375816</v>
      </c>
      <c r="BT11" s="647"/>
      <c r="BU11" s="647"/>
      <c r="BV11" s="647"/>
      <c r="BW11" s="647"/>
      <c r="BX11" s="647"/>
      <c r="BY11" s="647"/>
      <c r="BZ11" s="647"/>
      <c r="CA11" s="647"/>
      <c r="CB11" s="687"/>
      <c r="CD11" s="605" t="s">
        <v>236</v>
      </c>
      <c r="CE11" s="606"/>
      <c r="CF11" s="606"/>
      <c r="CG11" s="606"/>
      <c r="CH11" s="606"/>
      <c r="CI11" s="606"/>
      <c r="CJ11" s="606"/>
      <c r="CK11" s="606"/>
      <c r="CL11" s="606"/>
      <c r="CM11" s="606"/>
      <c r="CN11" s="606"/>
      <c r="CO11" s="606"/>
      <c r="CP11" s="606"/>
      <c r="CQ11" s="607"/>
      <c r="CR11" s="608">
        <v>2793746</v>
      </c>
      <c r="CS11" s="609"/>
      <c r="CT11" s="609"/>
      <c r="CU11" s="609"/>
      <c r="CV11" s="609"/>
      <c r="CW11" s="609"/>
      <c r="CX11" s="609"/>
      <c r="CY11" s="610"/>
      <c r="CZ11" s="646">
        <v>1.3</v>
      </c>
      <c r="DA11" s="646"/>
      <c r="DB11" s="646"/>
      <c r="DC11" s="646"/>
      <c r="DD11" s="614">
        <v>793212</v>
      </c>
      <c r="DE11" s="609"/>
      <c r="DF11" s="609"/>
      <c r="DG11" s="609"/>
      <c r="DH11" s="609"/>
      <c r="DI11" s="609"/>
      <c r="DJ11" s="609"/>
      <c r="DK11" s="609"/>
      <c r="DL11" s="609"/>
      <c r="DM11" s="609"/>
      <c r="DN11" s="609"/>
      <c r="DO11" s="609"/>
      <c r="DP11" s="610"/>
      <c r="DQ11" s="614">
        <v>1858902</v>
      </c>
      <c r="DR11" s="609"/>
      <c r="DS11" s="609"/>
      <c r="DT11" s="609"/>
      <c r="DU11" s="609"/>
      <c r="DV11" s="609"/>
      <c r="DW11" s="609"/>
      <c r="DX11" s="609"/>
      <c r="DY11" s="609"/>
      <c r="DZ11" s="609"/>
      <c r="EA11" s="609"/>
      <c r="EB11" s="609"/>
      <c r="EC11" s="645"/>
    </row>
    <row r="12" spans="2:143" ht="11.25" customHeight="1" x14ac:dyDescent="0.25">
      <c r="B12" s="605" t="s">
        <v>237</v>
      </c>
      <c r="C12" s="606"/>
      <c r="D12" s="606"/>
      <c r="E12" s="606"/>
      <c r="F12" s="606"/>
      <c r="G12" s="606"/>
      <c r="H12" s="606"/>
      <c r="I12" s="606"/>
      <c r="J12" s="606"/>
      <c r="K12" s="606"/>
      <c r="L12" s="606"/>
      <c r="M12" s="606"/>
      <c r="N12" s="606"/>
      <c r="O12" s="606"/>
      <c r="P12" s="606"/>
      <c r="Q12" s="607"/>
      <c r="R12" s="608">
        <v>76472</v>
      </c>
      <c r="S12" s="609"/>
      <c r="T12" s="609"/>
      <c r="U12" s="609"/>
      <c r="V12" s="609"/>
      <c r="W12" s="609"/>
      <c r="X12" s="609"/>
      <c r="Y12" s="610"/>
      <c r="Z12" s="646">
        <v>0</v>
      </c>
      <c r="AA12" s="646"/>
      <c r="AB12" s="646"/>
      <c r="AC12" s="646"/>
      <c r="AD12" s="647">
        <v>76472</v>
      </c>
      <c r="AE12" s="647"/>
      <c r="AF12" s="647"/>
      <c r="AG12" s="647"/>
      <c r="AH12" s="647"/>
      <c r="AI12" s="647"/>
      <c r="AJ12" s="647"/>
      <c r="AK12" s="647"/>
      <c r="AL12" s="611">
        <v>0.1</v>
      </c>
      <c r="AM12" s="612"/>
      <c r="AN12" s="612"/>
      <c r="AO12" s="648"/>
      <c r="AP12" s="605" t="s">
        <v>238</v>
      </c>
      <c r="AQ12" s="606"/>
      <c r="AR12" s="606"/>
      <c r="AS12" s="606"/>
      <c r="AT12" s="606"/>
      <c r="AU12" s="606"/>
      <c r="AV12" s="606"/>
      <c r="AW12" s="606"/>
      <c r="AX12" s="606"/>
      <c r="AY12" s="606"/>
      <c r="AZ12" s="606"/>
      <c r="BA12" s="606"/>
      <c r="BB12" s="606"/>
      <c r="BC12" s="606"/>
      <c r="BD12" s="606"/>
      <c r="BE12" s="606"/>
      <c r="BF12" s="607"/>
      <c r="BG12" s="608">
        <v>37352644</v>
      </c>
      <c r="BH12" s="609"/>
      <c r="BI12" s="609"/>
      <c r="BJ12" s="609"/>
      <c r="BK12" s="609"/>
      <c r="BL12" s="609"/>
      <c r="BM12" s="609"/>
      <c r="BN12" s="610"/>
      <c r="BO12" s="646">
        <v>45.8</v>
      </c>
      <c r="BP12" s="646"/>
      <c r="BQ12" s="646"/>
      <c r="BR12" s="646"/>
      <c r="BS12" s="647" t="s">
        <v>122</v>
      </c>
      <c r="BT12" s="647"/>
      <c r="BU12" s="647"/>
      <c r="BV12" s="647"/>
      <c r="BW12" s="647"/>
      <c r="BX12" s="647"/>
      <c r="BY12" s="647"/>
      <c r="BZ12" s="647"/>
      <c r="CA12" s="647"/>
      <c r="CB12" s="687"/>
      <c r="CD12" s="605" t="s">
        <v>239</v>
      </c>
      <c r="CE12" s="606"/>
      <c r="CF12" s="606"/>
      <c r="CG12" s="606"/>
      <c r="CH12" s="606"/>
      <c r="CI12" s="606"/>
      <c r="CJ12" s="606"/>
      <c r="CK12" s="606"/>
      <c r="CL12" s="606"/>
      <c r="CM12" s="606"/>
      <c r="CN12" s="606"/>
      <c r="CO12" s="606"/>
      <c r="CP12" s="606"/>
      <c r="CQ12" s="607"/>
      <c r="CR12" s="608">
        <v>7603235</v>
      </c>
      <c r="CS12" s="609"/>
      <c r="CT12" s="609"/>
      <c r="CU12" s="609"/>
      <c r="CV12" s="609"/>
      <c r="CW12" s="609"/>
      <c r="CX12" s="609"/>
      <c r="CY12" s="610"/>
      <c r="CZ12" s="646">
        <v>3.4</v>
      </c>
      <c r="DA12" s="646"/>
      <c r="DB12" s="646"/>
      <c r="DC12" s="646"/>
      <c r="DD12" s="614">
        <v>945265</v>
      </c>
      <c r="DE12" s="609"/>
      <c r="DF12" s="609"/>
      <c r="DG12" s="609"/>
      <c r="DH12" s="609"/>
      <c r="DI12" s="609"/>
      <c r="DJ12" s="609"/>
      <c r="DK12" s="609"/>
      <c r="DL12" s="609"/>
      <c r="DM12" s="609"/>
      <c r="DN12" s="609"/>
      <c r="DO12" s="609"/>
      <c r="DP12" s="610"/>
      <c r="DQ12" s="614">
        <v>3082533</v>
      </c>
      <c r="DR12" s="609"/>
      <c r="DS12" s="609"/>
      <c r="DT12" s="609"/>
      <c r="DU12" s="609"/>
      <c r="DV12" s="609"/>
      <c r="DW12" s="609"/>
      <c r="DX12" s="609"/>
      <c r="DY12" s="609"/>
      <c r="DZ12" s="609"/>
      <c r="EA12" s="609"/>
      <c r="EB12" s="609"/>
      <c r="EC12" s="645"/>
    </row>
    <row r="13" spans="2:143" ht="11.25" customHeight="1" x14ac:dyDescent="0.25">
      <c r="B13" s="605" t="s">
        <v>240</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241</v>
      </c>
      <c r="AQ13" s="606"/>
      <c r="AR13" s="606"/>
      <c r="AS13" s="606"/>
      <c r="AT13" s="606"/>
      <c r="AU13" s="606"/>
      <c r="AV13" s="606"/>
      <c r="AW13" s="606"/>
      <c r="AX13" s="606"/>
      <c r="AY13" s="606"/>
      <c r="AZ13" s="606"/>
      <c r="BA13" s="606"/>
      <c r="BB13" s="606"/>
      <c r="BC13" s="606"/>
      <c r="BD13" s="606"/>
      <c r="BE13" s="606"/>
      <c r="BF13" s="607"/>
      <c r="BG13" s="608">
        <v>37218704</v>
      </c>
      <c r="BH13" s="609"/>
      <c r="BI13" s="609"/>
      <c r="BJ13" s="609"/>
      <c r="BK13" s="609"/>
      <c r="BL13" s="609"/>
      <c r="BM13" s="609"/>
      <c r="BN13" s="610"/>
      <c r="BO13" s="646">
        <v>45.6</v>
      </c>
      <c r="BP13" s="646"/>
      <c r="BQ13" s="646"/>
      <c r="BR13" s="646"/>
      <c r="BS13" s="647" t="s">
        <v>122</v>
      </c>
      <c r="BT13" s="647"/>
      <c r="BU13" s="647"/>
      <c r="BV13" s="647"/>
      <c r="BW13" s="647"/>
      <c r="BX13" s="647"/>
      <c r="BY13" s="647"/>
      <c r="BZ13" s="647"/>
      <c r="CA13" s="647"/>
      <c r="CB13" s="687"/>
      <c r="CD13" s="605" t="s">
        <v>242</v>
      </c>
      <c r="CE13" s="606"/>
      <c r="CF13" s="606"/>
      <c r="CG13" s="606"/>
      <c r="CH13" s="606"/>
      <c r="CI13" s="606"/>
      <c r="CJ13" s="606"/>
      <c r="CK13" s="606"/>
      <c r="CL13" s="606"/>
      <c r="CM13" s="606"/>
      <c r="CN13" s="606"/>
      <c r="CO13" s="606"/>
      <c r="CP13" s="606"/>
      <c r="CQ13" s="607"/>
      <c r="CR13" s="608">
        <v>22445823</v>
      </c>
      <c r="CS13" s="609"/>
      <c r="CT13" s="609"/>
      <c r="CU13" s="609"/>
      <c r="CV13" s="609"/>
      <c r="CW13" s="609"/>
      <c r="CX13" s="609"/>
      <c r="CY13" s="610"/>
      <c r="CZ13" s="646">
        <v>10.199999999999999</v>
      </c>
      <c r="DA13" s="646"/>
      <c r="DB13" s="646"/>
      <c r="DC13" s="646"/>
      <c r="DD13" s="614">
        <v>11699659</v>
      </c>
      <c r="DE13" s="609"/>
      <c r="DF13" s="609"/>
      <c r="DG13" s="609"/>
      <c r="DH13" s="609"/>
      <c r="DI13" s="609"/>
      <c r="DJ13" s="609"/>
      <c r="DK13" s="609"/>
      <c r="DL13" s="609"/>
      <c r="DM13" s="609"/>
      <c r="DN13" s="609"/>
      <c r="DO13" s="609"/>
      <c r="DP13" s="610"/>
      <c r="DQ13" s="614">
        <v>10459559</v>
      </c>
      <c r="DR13" s="609"/>
      <c r="DS13" s="609"/>
      <c r="DT13" s="609"/>
      <c r="DU13" s="609"/>
      <c r="DV13" s="609"/>
      <c r="DW13" s="609"/>
      <c r="DX13" s="609"/>
      <c r="DY13" s="609"/>
      <c r="DZ13" s="609"/>
      <c r="EA13" s="609"/>
      <c r="EB13" s="609"/>
      <c r="EC13" s="645"/>
    </row>
    <row r="14" spans="2:143" ht="11.25" customHeight="1" x14ac:dyDescent="0.25">
      <c r="B14" s="605" t="s">
        <v>243</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244</v>
      </c>
      <c r="AQ14" s="606"/>
      <c r="AR14" s="606"/>
      <c r="AS14" s="606"/>
      <c r="AT14" s="606"/>
      <c r="AU14" s="606"/>
      <c r="AV14" s="606"/>
      <c r="AW14" s="606"/>
      <c r="AX14" s="606"/>
      <c r="AY14" s="606"/>
      <c r="AZ14" s="606"/>
      <c r="BA14" s="606"/>
      <c r="BB14" s="606"/>
      <c r="BC14" s="606"/>
      <c r="BD14" s="606"/>
      <c r="BE14" s="606"/>
      <c r="BF14" s="607"/>
      <c r="BG14" s="608">
        <v>1645631</v>
      </c>
      <c r="BH14" s="609"/>
      <c r="BI14" s="609"/>
      <c r="BJ14" s="609"/>
      <c r="BK14" s="609"/>
      <c r="BL14" s="609"/>
      <c r="BM14" s="609"/>
      <c r="BN14" s="610"/>
      <c r="BO14" s="646">
        <v>2</v>
      </c>
      <c r="BP14" s="646"/>
      <c r="BQ14" s="646"/>
      <c r="BR14" s="646"/>
      <c r="BS14" s="647" t="s">
        <v>122</v>
      </c>
      <c r="BT14" s="647"/>
      <c r="BU14" s="647"/>
      <c r="BV14" s="647"/>
      <c r="BW14" s="647"/>
      <c r="BX14" s="647"/>
      <c r="BY14" s="647"/>
      <c r="BZ14" s="647"/>
      <c r="CA14" s="647"/>
      <c r="CB14" s="687"/>
      <c r="CD14" s="605" t="s">
        <v>245</v>
      </c>
      <c r="CE14" s="606"/>
      <c r="CF14" s="606"/>
      <c r="CG14" s="606"/>
      <c r="CH14" s="606"/>
      <c r="CI14" s="606"/>
      <c r="CJ14" s="606"/>
      <c r="CK14" s="606"/>
      <c r="CL14" s="606"/>
      <c r="CM14" s="606"/>
      <c r="CN14" s="606"/>
      <c r="CO14" s="606"/>
      <c r="CP14" s="606"/>
      <c r="CQ14" s="607"/>
      <c r="CR14" s="608">
        <v>7505608</v>
      </c>
      <c r="CS14" s="609"/>
      <c r="CT14" s="609"/>
      <c r="CU14" s="609"/>
      <c r="CV14" s="609"/>
      <c r="CW14" s="609"/>
      <c r="CX14" s="609"/>
      <c r="CY14" s="610"/>
      <c r="CZ14" s="646">
        <v>3.4</v>
      </c>
      <c r="DA14" s="646"/>
      <c r="DB14" s="646"/>
      <c r="DC14" s="646"/>
      <c r="DD14" s="614">
        <v>2810372</v>
      </c>
      <c r="DE14" s="609"/>
      <c r="DF14" s="609"/>
      <c r="DG14" s="609"/>
      <c r="DH14" s="609"/>
      <c r="DI14" s="609"/>
      <c r="DJ14" s="609"/>
      <c r="DK14" s="609"/>
      <c r="DL14" s="609"/>
      <c r="DM14" s="609"/>
      <c r="DN14" s="609"/>
      <c r="DO14" s="609"/>
      <c r="DP14" s="610"/>
      <c r="DQ14" s="614">
        <v>4747691</v>
      </c>
      <c r="DR14" s="609"/>
      <c r="DS14" s="609"/>
      <c r="DT14" s="609"/>
      <c r="DU14" s="609"/>
      <c r="DV14" s="609"/>
      <c r="DW14" s="609"/>
      <c r="DX14" s="609"/>
      <c r="DY14" s="609"/>
      <c r="DZ14" s="609"/>
      <c r="EA14" s="609"/>
      <c r="EB14" s="609"/>
      <c r="EC14" s="645"/>
    </row>
    <row r="15" spans="2:143" ht="11.25" customHeight="1" x14ac:dyDescent="0.25">
      <c r="B15" s="605" t="s">
        <v>246</v>
      </c>
      <c r="C15" s="606"/>
      <c r="D15" s="606"/>
      <c r="E15" s="606"/>
      <c r="F15" s="606"/>
      <c r="G15" s="606"/>
      <c r="H15" s="606"/>
      <c r="I15" s="606"/>
      <c r="J15" s="606"/>
      <c r="K15" s="606"/>
      <c r="L15" s="606"/>
      <c r="M15" s="606"/>
      <c r="N15" s="606"/>
      <c r="O15" s="606"/>
      <c r="P15" s="606"/>
      <c r="Q15" s="607"/>
      <c r="R15" s="608">
        <v>127412</v>
      </c>
      <c r="S15" s="609"/>
      <c r="T15" s="609"/>
      <c r="U15" s="609"/>
      <c r="V15" s="609"/>
      <c r="W15" s="609"/>
      <c r="X15" s="609"/>
      <c r="Y15" s="610"/>
      <c r="Z15" s="646">
        <v>0.1</v>
      </c>
      <c r="AA15" s="646"/>
      <c r="AB15" s="646"/>
      <c r="AC15" s="646"/>
      <c r="AD15" s="647">
        <v>127412</v>
      </c>
      <c r="AE15" s="647"/>
      <c r="AF15" s="647"/>
      <c r="AG15" s="647"/>
      <c r="AH15" s="647"/>
      <c r="AI15" s="647"/>
      <c r="AJ15" s="647"/>
      <c r="AK15" s="647"/>
      <c r="AL15" s="611">
        <v>0.1</v>
      </c>
      <c r="AM15" s="612"/>
      <c r="AN15" s="612"/>
      <c r="AO15" s="648"/>
      <c r="AP15" s="605" t="s">
        <v>247</v>
      </c>
      <c r="AQ15" s="606"/>
      <c r="AR15" s="606"/>
      <c r="AS15" s="606"/>
      <c r="AT15" s="606"/>
      <c r="AU15" s="606"/>
      <c r="AV15" s="606"/>
      <c r="AW15" s="606"/>
      <c r="AX15" s="606"/>
      <c r="AY15" s="606"/>
      <c r="AZ15" s="606"/>
      <c r="BA15" s="606"/>
      <c r="BB15" s="606"/>
      <c r="BC15" s="606"/>
      <c r="BD15" s="606"/>
      <c r="BE15" s="606"/>
      <c r="BF15" s="607"/>
      <c r="BG15" s="608">
        <v>3623391</v>
      </c>
      <c r="BH15" s="609"/>
      <c r="BI15" s="609"/>
      <c r="BJ15" s="609"/>
      <c r="BK15" s="609"/>
      <c r="BL15" s="609"/>
      <c r="BM15" s="609"/>
      <c r="BN15" s="610"/>
      <c r="BO15" s="646">
        <v>4.4000000000000004</v>
      </c>
      <c r="BP15" s="646"/>
      <c r="BQ15" s="646"/>
      <c r="BR15" s="646"/>
      <c r="BS15" s="647" t="s">
        <v>122</v>
      </c>
      <c r="BT15" s="647"/>
      <c r="BU15" s="647"/>
      <c r="BV15" s="647"/>
      <c r="BW15" s="647"/>
      <c r="BX15" s="647"/>
      <c r="BY15" s="647"/>
      <c r="BZ15" s="647"/>
      <c r="CA15" s="647"/>
      <c r="CB15" s="687"/>
      <c r="CD15" s="605" t="s">
        <v>248</v>
      </c>
      <c r="CE15" s="606"/>
      <c r="CF15" s="606"/>
      <c r="CG15" s="606"/>
      <c r="CH15" s="606"/>
      <c r="CI15" s="606"/>
      <c r="CJ15" s="606"/>
      <c r="CK15" s="606"/>
      <c r="CL15" s="606"/>
      <c r="CM15" s="606"/>
      <c r="CN15" s="606"/>
      <c r="CO15" s="606"/>
      <c r="CP15" s="606"/>
      <c r="CQ15" s="607"/>
      <c r="CR15" s="608">
        <v>25576365</v>
      </c>
      <c r="CS15" s="609"/>
      <c r="CT15" s="609"/>
      <c r="CU15" s="609"/>
      <c r="CV15" s="609"/>
      <c r="CW15" s="609"/>
      <c r="CX15" s="609"/>
      <c r="CY15" s="610"/>
      <c r="CZ15" s="646">
        <v>11.6</v>
      </c>
      <c r="DA15" s="646"/>
      <c r="DB15" s="646"/>
      <c r="DC15" s="646"/>
      <c r="DD15" s="614">
        <v>6039583</v>
      </c>
      <c r="DE15" s="609"/>
      <c r="DF15" s="609"/>
      <c r="DG15" s="609"/>
      <c r="DH15" s="609"/>
      <c r="DI15" s="609"/>
      <c r="DJ15" s="609"/>
      <c r="DK15" s="609"/>
      <c r="DL15" s="609"/>
      <c r="DM15" s="609"/>
      <c r="DN15" s="609"/>
      <c r="DO15" s="609"/>
      <c r="DP15" s="610"/>
      <c r="DQ15" s="614">
        <v>15456159</v>
      </c>
      <c r="DR15" s="609"/>
      <c r="DS15" s="609"/>
      <c r="DT15" s="609"/>
      <c r="DU15" s="609"/>
      <c r="DV15" s="609"/>
      <c r="DW15" s="609"/>
      <c r="DX15" s="609"/>
      <c r="DY15" s="609"/>
      <c r="DZ15" s="609"/>
      <c r="EA15" s="609"/>
      <c r="EB15" s="609"/>
      <c r="EC15" s="645"/>
    </row>
    <row r="16" spans="2:143" ht="11.25" customHeight="1" x14ac:dyDescent="0.25">
      <c r="B16" s="605" t="s">
        <v>249</v>
      </c>
      <c r="C16" s="606"/>
      <c r="D16" s="606"/>
      <c r="E16" s="606"/>
      <c r="F16" s="606"/>
      <c r="G16" s="606"/>
      <c r="H16" s="606"/>
      <c r="I16" s="606"/>
      <c r="J16" s="606"/>
      <c r="K16" s="606"/>
      <c r="L16" s="606"/>
      <c r="M16" s="606"/>
      <c r="N16" s="606"/>
      <c r="O16" s="606"/>
      <c r="P16" s="606"/>
      <c r="Q16" s="607"/>
      <c r="R16" s="608">
        <v>1039528</v>
      </c>
      <c r="S16" s="609"/>
      <c r="T16" s="609"/>
      <c r="U16" s="609"/>
      <c r="V16" s="609"/>
      <c r="W16" s="609"/>
      <c r="X16" s="609"/>
      <c r="Y16" s="610"/>
      <c r="Z16" s="646">
        <v>0.5</v>
      </c>
      <c r="AA16" s="646"/>
      <c r="AB16" s="646"/>
      <c r="AC16" s="646"/>
      <c r="AD16" s="647">
        <v>1039528</v>
      </c>
      <c r="AE16" s="647"/>
      <c r="AF16" s="647"/>
      <c r="AG16" s="647"/>
      <c r="AH16" s="647"/>
      <c r="AI16" s="647"/>
      <c r="AJ16" s="647"/>
      <c r="AK16" s="647"/>
      <c r="AL16" s="611">
        <v>0.9</v>
      </c>
      <c r="AM16" s="612"/>
      <c r="AN16" s="612"/>
      <c r="AO16" s="648"/>
      <c r="AP16" s="605" t="s">
        <v>250</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251</v>
      </c>
      <c r="CE16" s="606"/>
      <c r="CF16" s="606"/>
      <c r="CG16" s="606"/>
      <c r="CH16" s="606"/>
      <c r="CI16" s="606"/>
      <c r="CJ16" s="606"/>
      <c r="CK16" s="606"/>
      <c r="CL16" s="606"/>
      <c r="CM16" s="606"/>
      <c r="CN16" s="606"/>
      <c r="CO16" s="606"/>
      <c r="CP16" s="606"/>
      <c r="CQ16" s="607"/>
      <c r="CR16" s="608">
        <v>341053</v>
      </c>
      <c r="CS16" s="609"/>
      <c r="CT16" s="609"/>
      <c r="CU16" s="609"/>
      <c r="CV16" s="609"/>
      <c r="CW16" s="609"/>
      <c r="CX16" s="609"/>
      <c r="CY16" s="610"/>
      <c r="CZ16" s="646">
        <v>0.2</v>
      </c>
      <c r="DA16" s="646"/>
      <c r="DB16" s="646"/>
      <c r="DC16" s="646"/>
      <c r="DD16" s="614" t="s">
        <v>122</v>
      </c>
      <c r="DE16" s="609"/>
      <c r="DF16" s="609"/>
      <c r="DG16" s="609"/>
      <c r="DH16" s="609"/>
      <c r="DI16" s="609"/>
      <c r="DJ16" s="609"/>
      <c r="DK16" s="609"/>
      <c r="DL16" s="609"/>
      <c r="DM16" s="609"/>
      <c r="DN16" s="609"/>
      <c r="DO16" s="609"/>
      <c r="DP16" s="610"/>
      <c r="DQ16" s="614">
        <v>283613</v>
      </c>
      <c r="DR16" s="609"/>
      <c r="DS16" s="609"/>
      <c r="DT16" s="609"/>
      <c r="DU16" s="609"/>
      <c r="DV16" s="609"/>
      <c r="DW16" s="609"/>
      <c r="DX16" s="609"/>
      <c r="DY16" s="609"/>
      <c r="DZ16" s="609"/>
      <c r="EA16" s="609"/>
      <c r="EB16" s="609"/>
      <c r="EC16" s="645"/>
    </row>
    <row r="17" spans="2:133" ht="11.25" customHeight="1" x14ac:dyDescent="0.25">
      <c r="B17" s="605" t="s">
        <v>252</v>
      </c>
      <c r="C17" s="606"/>
      <c r="D17" s="606"/>
      <c r="E17" s="606"/>
      <c r="F17" s="606"/>
      <c r="G17" s="606"/>
      <c r="H17" s="606"/>
      <c r="I17" s="606"/>
      <c r="J17" s="606"/>
      <c r="K17" s="606"/>
      <c r="L17" s="606"/>
      <c r="M17" s="606"/>
      <c r="N17" s="606"/>
      <c r="O17" s="606"/>
      <c r="P17" s="606"/>
      <c r="Q17" s="607"/>
      <c r="R17" s="608">
        <v>2722579</v>
      </c>
      <c r="S17" s="609"/>
      <c r="T17" s="609"/>
      <c r="U17" s="609"/>
      <c r="V17" s="609"/>
      <c r="W17" s="609"/>
      <c r="X17" s="609"/>
      <c r="Y17" s="610"/>
      <c r="Z17" s="646">
        <v>1.2</v>
      </c>
      <c r="AA17" s="646"/>
      <c r="AB17" s="646"/>
      <c r="AC17" s="646"/>
      <c r="AD17" s="647">
        <v>2722579</v>
      </c>
      <c r="AE17" s="647"/>
      <c r="AF17" s="647"/>
      <c r="AG17" s="647"/>
      <c r="AH17" s="647"/>
      <c r="AI17" s="647"/>
      <c r="AJ17" s="647"/>
      <c r="AK17" s="647"/>
      <c r="AL17" s="611">
        <v>2.5</v>
      </c>
      <c r="AM17" s="612"/>
      <c r="AN17" s="612"/>
      <c r="AO17" s="648"/>
      <c r="AP17" s="605" t="s">
        <v>253</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254</v>
      </c>
      <c r="CE17" s="606"/>
      <c r="CF17" s="606"/>
      <c r="CG17" s="606"/>
      <c r="CH17" s="606"/>
      <c r="CI17" s="606"/>
      <c r="CJ17" s="606"/>
      <c r="CK17" s="606"/>
      <c r="CL17" s="606"/>
      <c r="CM17" s="606"/>
      <c r="CN17" s="606"/>
      <c r="CO17" s="606"/>
      <c r="CP17" s="606"/>
      <c r="CQ17" s="607"/>
      <c r="CR17" s="608">
        <v>18424918</v>
      </c>
      <c r="CS17" s="609"/>
      <c r="CT17" s="609"/>
      <c r="CU17" s="609"/>
      <c r="CV17" s="609"/>
      <c r="CW17" s="609"/>
      <c r="CX17" s="609"/>
      <c r="CY17" s="610"/>
      <c r="CZ17" s="646">
        <v>8.3000000000000007</v>
      </c>
      <c r="DA17" s="646"/>
      <c r="DB17" s="646"/>
      <c r="DC17" s="646"/>
      <c r="DD17" s="614" t="s">
        <v>122</v>
      </c>
      <c r="DE17" s="609"/>
      <c r="DF17" s="609"/>
      <c r="DG17" s="609"/>
      <c r="DH17" s="609"/>
      <c r="DI17" s="609"/>
      <c r="DJ17" s="609"/>
      <c r="DK17" s="609"/>
      <c r="DL17" s="609"/>
      <c r="DM17" s="609"/>
      <c r="DN17" s="609"/>
      <c r="DO17" s="609"/>
      <c r="DP17" s="610"/>
      <c r="DQ17" s="614">
        <v>17690001</v>
      </c>
      <c r="DR17" s="609"/>
      <c r="DS17" s="609"/>
      <c r="DT17" s="609"/>
      <c r="DU17" s="609"/>
      <c r="DV17" s="609"/>
      <c r="DW17" s="609"/>
      <c r="DX17" s="609"/>
      <c r="DY17" s="609"/>
      <c r="DZ17" s="609"/>
      <c r="EA17" s="609"/>
      <c r="EB17" s="609"/>
      <c r="EC17" s="645"/>
    </row>
    <row r="18" spans="2:133" ht="11.25" customHeight="1" x14ac:dyDescent="0.25">
      <c r="B18" s="605" t="s">
        <v>255</v>
      </c>
      <c r="C18" s="606"/>
      <c r="D18" s="606"/>
      <c r="E18" s="606"/>
      <c r="F18" s="606"/>
      <c r="G18" s="606"/>
      <c r="H18" s="606"/>
      <c r="I18" s="606"/>
      <c r="J18" s="606"/>
      <c r="K18" s="606"/>
      <c r="L18" s="606"/>
      <c r="M18" s="606"/>
      <c r="N18" s="606"/>
      <c r="O18" s="606"/>
      <c r="P18" s="606"/>
      <c r="Q18" s="607"/>
      <c r="R18" s="608">
        <v>594588</v>
      </c>
      <c r="S18" s="609"/>
      <c r="T18" s="609"/>
      <c r="U18" s="609"/>
      <c r="V18" s="609"/>
      <c r="W18" s="609"/>
      <c r="X18" s="609"/>
      <c r="Y18" s="610"/>
      <c r="Z18" s="646">
        <v>0.3</v>
      </c>
      <c r="AA18" s="646"/>
      <c r="AB18" s="646"/>
      <c r="AC18" s="646"/>
      <c r="AD18" s="647">
        <v>594588</v>
      </c>
      <c r="AE18" s="647"/>
      <c r="AF18" s="647"/>
      <c r="AG18" s="647"/>
      <c r="AH18" s="647"/>
      <c r="AI18" s="647"/>
      <c r="AJ18" s="647"/>
      <c r="AK18" s="647"/>
      <c r="AL18" s="611">
        <v>0.5</v>
      </c>
      <c r="AM18" s="612"/>
      <c r="AN18" s="612"/>
      <c r="AO18" s="648"/>
      <c r="AP18" s="605" t="s">
        <v>256</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257</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5">
      <c r="B19" s="605" t="s">
        <v>258</v>
      </c>
      <c r="C19" s="606"/>
      <c r="D19" s="606"/>
      <c r="E19" s="606"/>
      <c r="F19" s="606"/>
      <c r="G19" s="606"/>
      <c r="H19" s="606"/>
      <c r="I19" s="606"/>
      <c r="J19" s="606"/>
      <c r="K19" s="606"/>
      <c r="L19" s="606"/>
      <c r="M19" s="606"/>
      <c r="N19" s="606"/>
      <c r="O19" s="606"/>
      <c r="P19" s="606"/>
      <c r="Q19" s="607"/>
      <c r="R19" s="608">
        <v>2109448</v>
      </c>
      <c r="S19" s="609"/>
      <c r="T19" s="609"/>
      <c r="U19" s="609"/>
      <c r="V19" s="609"/>
      <c r="W19" s="609"/>
      <c r="X19" s="609"/>
      <c r="Y19" s="610"/>
      <c r="Z19" s="646">
        <v>0.9</v>
      </c>
      <c r="AA19" s="646"/>
      <c r="AB19" s="646"/>
      <c r="AC19" s="646"/>
      <c r="AD19" s="647">
        <v>2109448</v>
      </c>
      <c r="AE19" s="647"/>
      <c r="AF19" s="647"/>
      <c r="AG19" s="647"/>
      <c r="AH19" s="647"/>
      <c r="AI19" s="647"/>
      <c r="AJ19" s="647"/>
      <c r="AK19" s="647"/>
      <c r="AL19" s="611">
        <v>1.9</v>
      </c>
      <c r="AM19" s="612"/>
      <c r="AN19" s="612"/>
      <c r="AO19" s="648"/>
      <c r="AP19" s="605" t="s">
        <v>259</v>
      </c>
      <c r="AQ19" s="606"/>
      <c r="AR19" s="606"/>
      <c r="AS19" s="606"/>
      <c r="AT19" s="606"/>
      <c r="AU19" s="606"/>
      <c r="AV19" s="606"/>
      <c r="AW19" s="606"/>
      <c r="AX19" s="606"/>
      <c r="AY19" s="606"/>
      <c r="AZ19" s="606"/>
      <c r="BA19" s="606"/>
      <c r="BB19" s="606"/>
      <c r="BC19" s="606"/>
      <c r="BD19" s="606"/>
      <c r="BE19" s="606"/>
      <c r="BF19" s="607"/>
      <c r="BG19" s="608">
        <v>8216820</v>
      </c>
      <c r="BH19" s="609"/>
      <c r="BI19" s="609"/>
      <c r="BJ19" s="609"/>
      <c r="BK19" s="609"/>
      <c r="BL19" s="609"/>
      <c r="BM19" s="609"/>
      <c r="BN19" s="610"/>
      <c r="BO19" s="646">
        <v>10.1</v>
      </c>
      <c r="BP19" s="646"/>
      <c r="BQ19" s="646"/>
      <c r="BR19" s="646"/>
      <c r="BS19" s="647" t="s">
        <v>122</v>
      </c>
      <c r="BT19" s="647"/>
      <c r="BU19" s="647"/>
      <c r="BV19" s="647"/>
      <c r="BW19" s="647"/>
      <c r="BX19" s="647"/>
      <c r="BY19" s="647"/>
      <c r="BZ19" s="647"/>
      <c r="CA19" s="647"/>
      <c r="CB19" s="687"/>
      <c r="CD19" s="605" t="s">
        <v>260</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5">
      <c r="B20" s="675" t="s">
        <v>261</v>
      </c>
      <c r="C20" s="676"/>
      <c r="D20" s="676"/>
      <c r="E20" s="676"/>
      <c r="F20" s="676"/>
      <c r="G20" s="676"/>
      <c r="H20" s="676"/>
      <c r="I20" s="676"/>
      <c r="J20" s="676"/>
      <c r="K20" s="676"/>
      <c r="L20" s="676"/>
      <c r="M20" s="676"/>
      <c r="N20" s="676"/>
      <c r="O20" s="676"/>
      <c r="P20" s="676"/>
      <c r="Q20" s="677"/>
      <c r="R20" s="608">
        <v>18543</v>
      </c>
      <c r="S20" s="609"/>
      <c r="T20" s="609"/>
      <c r="U20" s="609"/>
      <c r="V20" s="609"/>
      <c r="W20" s="609"/>
      <c r="X20" s="609"/>
      <c r="Y20" s="610"/>
      <c r="Z20" s="646">
        <v>0</v>
      </c>
      <c r="AA20" s="646"/>
      <c r="AB20" s="646"/>
      <c r="AC20" s="646"/>
      <c r="AD20" s="647">
        <v>18543</v>
      </c>
      <c r="AE20" s="647"/>
      <c r="AF20" s="647"/>
      <c r="AG20" s="647"/>
      <c r="AH20" s="647"/>
      <c r="AI20" s="647"/>
      <c r="AJ20" s="647"/>
      <c r="AK20" s="647"/>
      <c r="AL20" s="611">
        <v>0</v>
      </c>
      <c r="AM20" s="612"/>
      <c r="AN20" s="612"/>
      <c r="AO20" s="648"/>
      <c r="AP20" s="605" t="s">
        <v>262</v>
      </c>
      <c r="AQ20" s="606"/>
      <c r="AR20" s="606"/>
      <c r="AS20" s="606"/>
      <c r="AT20" s="606"/>
      <c r="AU20" s="606"/>
      <c r="AV20" s="606"/>
      <c r="AW20" s="606"/>
      <c r="AX20" s="606"/>
      <c r="AY20" s="606"/>
      <c r="AZ20" s="606"/>
      <c r="BA20" s="606"/>
      <c r="BB20" s="606"/>
      <c r="BC20" s="606"/>
      <c r="BD20" s="606"/>
      <c r="BE20" s="606"/>
      <c r="BF20" s="607"/>
      <c r="BG20" s="608">
        <v>8216820</v>
      </c>
      <c r="BH20" s="609"/>
      <c r="BI20" s="609"/>
      <c r="BJ20" s="609"/>
      <c r="BK20" s="609"/>
      <c r="BL20" s="609"/>
      <c r="BM20" s="609"/>
      <c r="BN20" s="610"/>
      <c r="BO20" s="646">
        <v>10.1</v>
      </c>
      <c r="BP20" s="646"/>
      <c r="BQ20" s="646"/>
      <c r="BR20" s="646"/>
      <c r="BS20" s="647" t="s">
        <v>122</v>
      </c>
      <c r="BT20" s="647"/>
      <c r="BU20" s="647"/>
      <c r="BV20" s="647"/>
      <c r="BW20" s="647"/>
      <c r="BX20" s="647"/>
      <c r="BY20" s="647"/>
      <c r="BZ20" s="647"/>
      <c r="CA20" s="647"/>
      <c r="CB20" s="687"/>
      <c r="CD20" s="605" t="s">
        <v>263</v>
      </c>
      <c r="CE20" s="606"/>
      <c r="CF20" s="606"/>
      <c r="CG20" s="606"/>
      <c r="CH20" s="606"/>
      <c r="CI20" s="606"/>
      <c r="CJ20" s="606"/>
      <c r="CK20" s="606"/>
      <c r="CL20" s="606"/>
      <c r="CM20" s="606"/>
      <c r="CN20" s="606"/>
      <c r="CO20" s="606"/>
      <c r="CP20" s="606"/>
      <c r="CQ20" s="607"/>
      <c r="CR20" s="608">
        <v>220926921</v>
      </c>
      <c r="CS20" s="609"/>
      <c r="CT20" s="609"/>
      <c r="CU20" s="609"/>
      <c r="CV20" s="609"/>
      <c r="CW20" s="609"/>
      <c r="CX20" s="609"/>
      <c r="CY20" s="610"/>
      <c r="CZ20" s="646">
        <v>100</v>
      </c>
      <c r="DA20" s="646"/>
      <c r="DB20" s="646"/>
      <c r="DC20" s="646"/>
      <c r="DD20" s="614">
        <v>27187501</v>
      </c>
      <c r="DE20" s="609"/>
      <c r="DF20" s="609"/>
      <c r="DG20" s="609"/>
      <c r="DH20" s="609"/>
      <c r="DI20" s="609"/>
      <c r="DJ20" s="609"/>
      <c r="DK20" s="609"/>
      <c r="DL20" s="609"/>
      <c r="DM20" s="609"/>
      <c r="DN20" s="609"/>
      <c r="DO20" s="609"/>
      <c r="DP20" s="610"/>
      <c r="DQ20" s="614">
        <v>130068095</v>
      </c>
      <c r="DR20" s="609"/>
      <c r="DS20" s="609"/>
      <c r="DT20" s="609"/>
      <c r="DU20" s="609"/>
      <c r="DV20" s="609"/>
      <c r="DW20" s="609"/>
      <c r="DX20" s="609"/>
      <c r="DY20" s="609"/>
      <c r="DZ20" s="609"/>
      <c r="EA20" s="609"/>
      <c r="EB20" s="609"/>
      <c r="EC20" s="645"/>
    </row>
    <row r="21" spans="2:133" ht="11.25" customHeight="1" x14ac:dyDescent="0.25">
      <c r="B21" s="605" t="s">
        <v>264</v>
      </c>
      <c r="C21" s="606"/>
      <c r="D21" s="606"/>
      <c r="E21" s="606"/>
      <c r="F21" s="606"/>
      <c r="G21" s="606"/>
      <c r="H21" s="606"/>
      <c r="I21" s="606"/>
      <c r="J21" s="606"/>
      <c r="K21" s="606"/>
      <c r="L21" s="606"/>
      <c r="M21" s="606"/>
      <c r="N21" s="606"/>
      <c r="O21" s="606"/>
      <c r="P21" s="606"/>
      <c r="Q21" s="607"/>
      <c r="R21" s="608">
        <v>15035381</v>
      </c>
      <c r="S21" s="609"/>
      <c r="T21" s="609"/>
      <c r="U21" s="609"/>
      <c r="V21" s="609"/>
      <c r="W21" s="609"/>
      <c r="X21" s="609"/>
      <c r="Y21" s="610"/>
      <c r="Z21" s="646">
        <v>6.6</v>
      </c>
      <c r="AA21" s="646"/>
      <c r="AB21" s="646"/>
      <c r="AC21" s="646"/>
      <c r="AD21" s="647">
        <v>13962362</v>
      </c>
      <c r="AE21" s="647"/>
      <c r="AF21" s="647"/>
      <c r="AG21" s="647"/>
      <c r="AH21" s="647"/>
      <c r="AI21" s="647"/>
      <c r="AJ21" s="647"/>
      <c r="AK21" s="647"/>
      <c r="AL21" s="611">
        <v>12.6</v>
      </c>
      <c r="AM21" s="612"/>
      <c r="AN21" s="612"/>
      <c r="AO21" s="648"/>
      <c r="AP21" s="605" t="s">
        <v>265</v>
      </c>
      <c r="AQ21" s="685"/>
      <c r="AR21" s="685"/>
      <c r="AS21" s="685"/>
      <c r="AT21" s="685"/>
      <c r="AU21" s="685"/>
      <c r="AV21" s="685"/>
      <c r="AW21" s="685"/>
      <c r="AX21" s="685"/>
      <c r="AY21" s="685"/>
      <c r="AZ21" s="685"/>
      <c r="BA21" s="685"/>
      <c r="BB21" s="685"/>
      <c r="BC21" s="685"/>
      <c r="BD21" s="685"/>
      <c r="BE21" s="685"/>
      <c r="BF21" s="686"/>
      <c r="BG21" s="608">
        <v>48851</v>
      </c>
      <c r="BH21" s="609"/>
      <c r="BI21" s="609"/>
      <c r="BJ21" s="609"/>
      <c r="BK21" s="609"/>
      <c r="BL21" s="609"/>
      <c r="BM21" s="609"/>
      <c r="BN21" s="610"/>
      <c r="BO21" s="646">
        <v>0.1</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5">
      <c r="B22" s="605" t="s">
        <v>266</v>
      </c>
      <c r="C22" s="606"/>
      <c r="D22" s="606"/>
      <c r="E22" s="606"/>
      <c r="F22" s="606"/>
      <c r="G22" s="606"/>
      <c r="H22" s="606"/>
      <c r="I22" s="606"/>
      <c r="J22" s="606"/>
      <c r="K22" s="606"/>
      <c r="L22" s="606"/>
      <c r="M22" s="606"/>
      <c r="N22" s="606"/>
      <c r="O22" s="606"/>
      <c r="P22" s="606"/>
      <c r="Q22" s="607"/>
      <c r="R22" s="608">
        <v>13962362</v>
      </c>
      <c r="S22" s="609"/>
      <c r="T22" s="609"/>
      <c r="U22" s="609"/>
      <c r="V22" s="609"/>
      <c r="W22" s="609"/>
      <c r="X22" s="609"/>
      <c r="Y22" s="610"/>
      <c r="Z22" s="646">
        <v>6.2</v>
      </c>
      <c r="AA22" s="646"/>
      <c r="AB22" s="646"/>
      <c r="AC22" s="646"/>
      <c r="AD22" s="647">
        <v>13962362</v>
      </c>
      <c r="AE22" s="647"/>
      <c r="AF22" s="647"/>
      <c r="AG22" s="647"/>
      <c r="AH22" s="647"/>
      <c r="AI22" s="647"/>
      <c r="AJ22" s="647"/>
      <c r="AK22" s="647"/>
      <c r="AL22" s="611">
        <v>12.6</v>
      </c>
      <c r="AM22" s="612"/>
      <c r="AN22" s="612"/>
      <c r="AO22" s="648"/>
      <c r="AP22" s="605" t="s">
        <v>267</v>
      </c>
      <c r="AQ22" s="685"/>
      <c r="AR22" s="685"/>
      <c r="AS22" s="685"/>
      <c r="AT22" s="685"/>
      <c r="AU22" s="685"/>
      <c r="AV22" s="685"/>
      <c r="AW22" s="685"/>
      <c r="AX22" s="685"/>
      <c r="AY22" s="685"/>
      <c r="AZ22" s="685"/>
      <c r="BA22" s="685"/>
      <c r="BB22" s="685"/>
      <c r="BC22" s="685"/>
      <c r="BD22" s="685"/>
      <c r="BE22" s="685"/>
      <c r="BF22" s="686"/>
      <c r="BG22" s="608">
        <v>3152769</v>
      </c>
      <c r="BH22" s="609"/>
      <c r="BI22" s="609"/>
      <c r="BJ22" s="609"/>
      <c r="BK22" s="609"/>
      <c r="BL22" s="609"/>
      <c r="BM22" s="609"/>
      <c r="BN22" s="610"/>
      <c r="BO22" s="646">
        <v>3.9</v>
      </c>
      <c r="BP22" s="646"/>
      <c r="BQ22" s="646"/>
      <c r="BR22" s="646"/>
      <c r="BS22" s="647" t="s">
        <v>122</v>
      </c>
      <c r="BT22" s="647"/>
      <c r="BU22" s="647"/>
      <c r="BV22" s="647"/>
      <c r="BW22" s="647"/>
      <c r="BX22" s="647"/>
      <c r="BY22" s="647"/>
      <c r="BZ22" s="647"/>
      <c r="CA22" s="647"/>
      <c r="CB22" s="687"/>
      <c r="CD22" s="660" t="s">
        <v>268</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5">
      <c r="B23" s="605" t="s">
        <v>269</v>
      </c>
      <c r="C23" s="606"/>
      <c r="D23" s="606"/>
      <c r="E23" s="606"/>
      <c r="F23" s="606"/>
      <c r="G23" s="606"/>
      <c r="H23" s="606"/>
      <c r="I23" s="606"/>
      <c r="J23" s="606"/>
      <c r="K23" s="606"/>
      <c r="L23" s="606"/>
      <c r="M23" s="606"/>
      <c r="N23" s="606"/>
      <c r="O23" s="606"/>
      <c r="P23" s="606"/>
      <c r="Q23" s="607"/>
      <c r="R23" s="608">
        <v>1073019</v>
      </c>
      <c r="S23" s="609"/>
      <c r="T23" s="609"/>
      <c r="U23" s="609"/>
      <c r="V23" s="609"/>
      <c r="W23" s="609"/>
      <c r="X23" s="609"/>
      <c r="Y23" s="610"/>
      <c r="Z23" s="646">
        <v>0.5</v>
      </c>
      <c r="AA23" s="646"/>
      <c r="AB23" s="646"/>
      <c r="AC23" s="646"/>
      <c r="AD23" s="647" t="s">
        <v>122</v>
      </c>
      <c r="AE23" s="647"/>
      <c r="AF23" s="647"/>
      <c r="AG23" s="647"/>
      <c r="AH23" s="647"/>
      <c r="AI23" s="647"/>
      <c r="AJ23" s="647"/>
      <c r="AK23" s="647"/>
      <c r="AL23" s="611" t="s">
        <v>122</v>
      </c>
      <c r="AM23" s="612"/>
      <c r="AN23" s="612"/>
      <c r="AO23" s="648"/>
      <c r="AP23" s="605" t="s">
        <v>270</v>
      </c>
      <c r="AQ23" s="685"/>
      <c r="AR23" s="685"/>
      <c r="AS23" s="685"/>
      <c r="AT23" s="685"/>
      <c r="AU23" s="685"/>
      <c r="AV23" s="685"/>
      <c r="AW23" s="685"/>
      <c r="AX23" s="685"/>
      <c r="AY23" s="685"/>
      <c r="AZ23" s="685"/>
      <c r="BA23" s="685"/>
      <c r="BB23" s="685"/>
      <c r="BC23" s="685"/>
      <c r="BD23" s="685"/>
      <c r="BE23" s="685"/>
      <c r="BF23" s="686"/>
      <c r="BG23" s="608">
        <v>5015200</v>
      </c>
      <c r="BH23" s="609"/>
      <c r="BI23" s="609"/>
      <c r="BJ23" s="609"/>
      <c r="BK23" s="609"/>
      <c r="BL23" s="609"/>
      <c r="BM23" s="609"/>
      <c r="BN23" s="610"/>
      <c r="BO23" s="646">
        <v>6.2</v>
      </c>
      <c r="BP23" s="646"/>
      <c r="BQ23" s="646"/>
      <c r="BR23" s="646"/>
      <c r="BS23" s="647" t="s">
        <v>122</v>
      </c>
      <c r="BT23" s="647"/>
      <c r="BU23" s="647"/>
      <c r="BV23" s="647"/>
      <c r="BW23" s="647"/>
      <c r="BX23" s="647"/>
      <c r="BY23" s="647"/>
      <c r="BZ23" s="647"/>
      <c r="CA23" s="647"/>
      <c r="CB23" s="687"/>
      <c r="CD23" s="660" t="s">
        <v>210</v>
      </c>
      <c r="CE23" s="661"/>
      <c r="CF23" s="661"/>
      <c r="CG23" s="661"/>
      <c r="CH23" s="661"/>
      <c r="CI23" s="661"/>
      <c r="CJ23" s="661"/>
      <c r="CK23" s="661"/>
      <c r="CL23" s="661"/>
      <c r="CM23" s="661"/>
      <c r="CN23" s="661"/>
      <c r="CO23" s="661"/>
      <c r="CP23" s="661"/>
      <c r="CQ23" s="662"/>
      <c r="CR23" s="660" t="s">
        <v>271</v>
      </c>
      <c r="CS23" s="661"/>
      <c r="CT23" s="661"/>
      <c r="CU23" s="661"/>
      <c r="CV23" s="661"/>
      <c r="CW23" s="661"/>
      <c r="CX23" s="661"/>
      <c r="CY23" s="662"/>
      <c r="CZ23" s="660" t="s">
        <v>272</v>
      </c>
      <c r="DA23" s="661"/>
      <c r="DB23" s="661"/>
      <c r="DC23" s="662"/>
      <c r="DD23" s="660" t="s">
        <v>273</v>
      </c>
      <c r="DE23" s="661"/>
      <c r="DF23" s="661"/>
      <c r="DG23" s="661"/>
      <c r="DH23" s="661"/>
      <c r="DI23" s="661"/>
      <c r="DJ23" s="661"/>
      <c r="DK23" s="662"/>
      <c r="DL23" s="698" t="s">
        <v>274</v>
      </c>
      <c r="DM23" s="699"/>
      <c r="DN23" s="699"/>
      <c r="DO23" s="699"/>
      <c r="DP23" s="699"/>
      <c r="DQ23" s="699"/>
      <c r="DR23" s="699"/>
      <c r="DS23" s="699"/>
      <c r="DT23" s="699"/>
      <c r="DU23" s="699"/>
      <c r="DV23" s="700"/>
      <c r="DW23" s="660" t="s">
        <v>275</v>
      </c>
      <c r="DX23" s="661"/>
      <c r="DY23" s="661"/>
      <c r="DZ23" s="661"/>
      <c r="EA23" s="661"/>
      <c r="EB23" s="661"/>
      <c r="EC23" s="662"/>
    </row>
    <row r="24" spans="2:133" ht="11.25" customHeight="1" x14ac:dyDescent="0.25">
      <c r="B24" s="605" t="s">
        <v>276</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277</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278</v>
      </c>
      <c r="CE24" s="667"/>
      <c r="CF24" s="667"/>
      <c r="CG24" s="667"/>
      <c r="CH24" s="667"/>
      <c r="CI24" s="667"/>
      <c r="CJ24" s="667"/>
      <c r="CK24" s="667"/>
      <c r="CL24" s="667"/>
      <c r="CM24" s="667"/>
      <c r="CN24" s="667"/>
      <c r="CO24" s="667"/>
      <c r="CP24" s="667"/>
      <c r="CQ24" s="668"/>
      <c r="CR24" s="663">
        <v>127503062</v>
      </c>
      <c r="CS24" s="664"/>
      <c r="CT24" s="664"/>
      <c r="CU24" s="664"/>
      <c r="CV24" s="664"/>
      <c r="CW24" s="664"/>
      <c r="CX24" s="664"/>
      <c r="CY24" s="689"/>
      <c r="CZ24" s="690">
        <v>57.7</v>
      </c>
      <c r="DA24" s="672"/>
      <c r="DB24" s="672"/>
      <c r="DC24" s="692"/>
      <c r="DD24" s="688">
        <v>76764244</v>
      </c>
      <c r="DE24" s="664"/>
      <c r="DF24" s="664"/>
      <c r="DG24" s="664"/>
      <c r="DH24" s="664"/>
      <c r="DI24" s="664"/>
      <c r="DJ24" s="664"/>
      <c r="DK24" s="689"/>
      <c r="DL24" s="688">
        <v>68391902</v>
      </c>
      <c r="DM24" s="664"/>
      <c r="DN24" s="664"/>
      <c r="DO24" s="664"/>
      <c r="DP24" s="664"/>
      <c r="DQ24" s="664"/>
      <c r="DR24" s="664"/>
      <c r="DS24" s="664"/>
      <c r="DT24" s="664"/>
      <c r="DU24" s="664"/>
      <c r="DV24" s="689"/>
      <c r="DW24" s="690">
        <v>61.1</v>
      </c>
      <c r="DX24" s="672"/>
      <c r="DY24" s="672"/>
      <c r="DZ24" s="672"/>
      <c r="EA24" s="672"/>
      <c r="EB24" s="672"/>
      <c r="EC24" s="691"/>
    </row>
    <row r="25" spans="2:133" ht="11.25" customHeight="1" x14ac:dyDescent="0.25">
      <c r="B25" s="605" t="s">
        <v>279</v>
      </c>
      <c r="C25" s="606"/>
      <c r="D25" s="606"/>
      <c r="E25" s="606"/>
      <c r="F25" s="606"/>
      <c r="G25" s="606"/>
      <c r="H25" s="606"/>
      <c r="I25" s="606"/>
      <c r="J25" s="606"/>
      <c r="K25" s="606"/>
      <c r="L25" s="606"/>
      <c r="M25" s="606"/>
      <c r="N25" s="606"/>
      <c r="O25" s="606"/>
      <c r="P25" s="606"/>
      <c r="Q25" s="607"/>
      <c r="R25" s="608">
        <v>116263616</v>
      </c>
      <c r="S25" s="609"/>
      <c r="T25" s="609"/>
      <c r="U25" s="609"/>
      <c r="V25" s="609"/>
      <c r="W25" s="609"/>
      <c r="X25" s="609"/>
      <c r="Y25" s="610"/>
      <c r="Z25" s="646">
        <v>51.2</v>
      </c>
      <c r="AA25" s="646"/>
      <c r="AB25" s="646"/>
      <c r="AC25" s="646"/>
      <c r="AD25" s="647">
        <v>110175397</v>
      </c>
      <c r="AE25" s="647"/>
      <c r="AF25" s="647"/>
      <c r="AG25" s="647"/>
      <c r="AH25" s="647"/>
      <c r="AI25" s="647"/>
      <c r="AJ25" s="647"/>
      <c r="AK25" s="647"/>
      <c r="AL25" s="611">
        <v>99.3</v>
      </c>
      <c r="AM25" s="612"/>
      <c r="AN25" s="612"/>
      <c r="AO25" s="648"/>
      <c r="AP25" s="605" t="s">
        <v>280</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281</v>
      </c>
      <c r="CE25" s="606"/>
      <c r="CF25" s="606"/>
      <c r="CG25" s="606"/>
      <c r="CH25" s="606"/>
      <c r="CI25" s="606"/>
      <c r="CJ25" s="606"/>
      <c r="CK25" s="606"/>
      <c r="CL25" s="606"/>
      <c r="CM25" s="606"/>
      <c r="CN25" s="606"/>
      <c r="CO25" s="606"/>
      <c r="CP25" s="606"/>
      <c r="CQ25" s="607"/>
      <c r="CR25" s="608">
        <v>32781390</v>
      </c>
      <c r="CS25" s="621"/>
      <c r="CT25" s="621"/>
      <c r="CU25" s="621"/>
      <c r="CV25" s="621"/>
      <c r="CW25" s="621"/>
      <c r="CX25" s="621"/>
      <c r="CY25" s="622"/>
      <c r="CZ25" s="611">
        <v>14.8</v>
      </c>
      <c r="DA25" s="623"/>
      <c r="DB25" s="623"/>
      <c r="DC25" s="624"/>
      <c r="DD25" s="614">
        <v>31129776</v>
      </c>
      <c r="DE25" s="621"/>
      <c r="DF25" s="621"/>
      <c r="DG25" s="621"/>
      <c r="DH25" s="621"/>
      <c r="DI25" s="621"/>
      <c r="DJ25" s="621"/>
      <c r="DK25" s="622"/>
      <c r="DL25" s="614">
        <v>30432486</v>
      </c>
      <c r="DM25" s="621"/>
      <c r="DN25" s="621"/>
      <c r="DO25" s="621"/>
      <c r="DP25" s="621"/>
      <c r="DQ25" s="621"/>
      <c r="DR25" s="621"/>
      <c r="DS25" s="621"/>
      <c r="DT25" s="621"/>
      <c r="DU25" s="621"/>
      <c r="DV25" s="622"/>
      <c r="DW25" s="611">
        <v>27.2</v>
      </c>
      <c r="DX25" s="623"/>
      <c r="DY25" s="623"/>
      <c r="DZ25" s="623"/>
      <c r="EA25" s="623"/>
      <c r="EB25" s="623"/>
      <c r="EC25" s="635"/>
    </row>
    <row r="26" spans="2:133" ht="11.25" customHeight="1" x14ac:dyDescent="0.25">
      <c r="B26" s="605" t="s">
        <v>282</v>
      </c>
      <c r="C26" s="606"/>
      <c r="D26" s="606"/>
      <c r="E26" s="606"/>
      <c r="F26" s="606"/>
      <c r="G26" s="606"/>
      <c r="H26" s="606"/>
      <c r="I26" s="606"/>
      <c r="J26" s="606"/>
      <c r="K26" s="606"/>
      <c r="L26" s="606"/>
      <c r="M26" s="606"/>
      <c r="N26" s="606"/>
      <c r="O26" s="606"/>
      <c r="P26" s="606"/>
      <c r="Q26" s="607"/>
      <c r="R26" s="608">
        <v>58234</v>
      </c>
      <c r="S26" s="609"/>
      <c r="T26" s="609"/>
      <c r="U26" s="609"/>
      <c r="V26" s="609"/>
      <c r="W26" s="609"/>
      <c r="X26" s="609"/>
      <c r="Y26" s="610"/>
      <c r="Z26" s="646">
        <v>0</v>
      </c>
      <c r="AA26" s="646"/>
      <c r="AB26" s="646"/>
      <c r="AC26" s="646"/>
      <c r="AD26" s="647">
        <v>58234</v>
      </c>
      <c r="AE26" s="647"/>
      <c r="AF26" s="647"/>
      <c r="AG26" s="647"/>
      <c r="AH26" s="647"/>
      <c r="AI26" s="647"/>
      <c r="AJ26" s="647"/>
      <c r="AK26" s="647"/>
      <c r="AL26" s="611">
        <v>0.1</v>
      </c>
      <c r="AM26" s="612"/>
      <c r="AN26" s="612"/>
      <c r="AO26" s="648"/>
      <c r="AP26" s="605" t="s">
        <v>283</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284</v>
      </c>
      <c r="CE26" s="606"/>
      <c r="CF26" s="606"/>
      <c r="CG26" s="606"/>
      <c r="CH26" s="606"/>
      <c r="CI26" s="606"/>
      <c r="CJ26" s="606"/>
      <c r="CK26" s="606"/>
      <c r="CL26" s="606"/>
      <c r="CM26" s="606"/>
      <c r="CN26" s="606"/>
      <c r="CO26" s="606"/>
      <c r="CP26" s="606"/>
      <c r="CQ26" s="607"/>
      <c r="CR26" s="608">
        <v>19955810</v>
      </c>
      <c r="CS26" s="609"/>
      <c r="CT26" s="609"/>
      <c r="CU26" s="609"/>
      <c r="CV26" s="609"/>
      <c r="CW26" s="609"/>
      <c r="CX26" s="609"/>
      <c r="CY26" s="610"/>
      <c r="CZ26" s="611">
        <v>9</v>
      </c>
      <c r="DA26" s="623"/>
      <c r="DB26" s="623"/>
      <c r="DC26" s="624"/>
      <c r="DD26" s="614">
        <v>18945688</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5">
      <c r="B27" s="605" t="s">
        <v>285</v>
      </c>
      <c r="C27" s="606"/>
      <c r="D27" s="606"/>
      <c r="E27" s="606"/>
      <c r="F27" s="606"/>
      <c r="G27" s="606"/>
      <c r="H27" s="606"/>
      <c r="I27" s="606"/>
      <c r="J27" s="606"/>
      <c r="K27" s="606"/>
      <c r="L27" s="606"/>
      <c r="M27" s="606"/>
      <c r="N27" s="606"/>
      <c r="O27" s="606"/>
      <c r="P27" s="606"/>
      <c r="Q27" s="607"/>
      <c r="R27" s="608">
        <v>401208</v>
      </c>
      <c r="S27" s="609"/>
      <c r="T27" s="609"/>
      <c r="U27" s="609"/>
      <c r="V27" s="609"/>
      <c r="W27" s="609"/>
      <c r="X27" s="609"/>
      <c r="Y27" s="610"/>
      <c r="Z27" s="646">
        <v>0.2</v>
      </c>
      <c r="AA27" s="646"/>
      <c r="AB27" s="646"/>
      <c r="AC27" s="646"/>
      <c r="AD27" s="647" t="s">
        <v>122</v>
      </c>
      <c r="AE27" s="647"/>
      <c r="AF27" s="647"/>
      <c r="AG27" s="647"/>
      <c r="AH27" s="647"/>
      <c r="AI27" s="647"/>
      <c r="AJ27" s="647"/>
      <c r="AK27" s="647"/>
      <c r="AL27" s="611" t="s">
        <v>122</v>
      </c>
      <c r="AM27" s="612"/>
      <c r="AN27" s="612"/>
      <c r="AO27" s="648"/>
      <c r="AP27" s="605" t="s">
        <v>286</v>
      </c>
      <c r="AQ27" s="606"/>
      <c r="AR27" s="606"/>
      <c r="AS27" s="606"/>
      <c r="AT27" s="606"/>
      <c r="AU27" s="606"/>
      <c r="AV27" s="606"/>
      <c r="AW27" s="606"/>
      <c r="AX27" s="606"/>
      <c r="AY27" s="606"/>
      <c r="AZ27" s="606"/>
      <c r="BA27" s="606"/>
      <c r="BB27" s="606"/>
      <c r="BC27" s="606"/>
      <c r="BD27" s="606"/>
      <c r="BE27" s="606"/>
      <c r="BF27" s="607"/>
      <c r="BG27" s="608">
        <v>81536461</v>
      </c>
      <c r="BH27" s="609"/>
      <c r="BI27" s="609"/>
      <c r="BJ27" s="609"/>
      <c r="BK27" s="609"/>
      <c r="BL27" s="609"/>
      <c r="BM27" s="609"/>
      <c r="BN27" s="610"/>
      <c r="BO27" s="646">
        <v>100</v>
      </c>
      <c r="BP27" s="646"/>
      <c r="BQ27" s="646"/>
      <c r="BR27" s="646"/>
      <c r="BS27" s="647">
        <v>1375816</v>
      </c>
      <c r="BT27" s="647"/>
      <c r="BU27" s="647"/>
      <c r="BV27" s="647"/>
      <c r="BW27" s="647"/>
      <c r="BX27" s="647"/>
      <c r="BY27" s="647"/>
      <c r="BZ27" s="647"/>
      <c r="CA27" s="647"/>
      <c r="CB27" s="687"/>
      <c r="CD27" s="605" t="s">
        <v>287</v>
      </c>
      <c r="CE27" s="606"/>
      <c r="CF27" s="606"/>
      <c r="CG27" s="606"/>
      <c r="CH27" s="606"/>
      <c r="CI27" s="606"/>
      <c r="CJ27" s="606"/>
      <c r="CK27" s="606"/>
      <c r="CL27" s="606"/>
      <c r="CM27" s="606"/>
      <c r="CN27" s="606"/>
      <c r="CO27" s="606"/>
      <c r="CP27" s="606"/>
      <c r="CQ27" s="607"/>
      <c r="CR27" s="608">
        <v>76296754</v>
      </c>
      <c r="CS27" s="621"/>
      <c r="CT27" s="621"/>
      <c r="CU27" s="621"/>
      <c r="CV27" s="621"/>
      <c r="CW27" s="621"/>
      <c r="CX27" s="621"/>
      <c r="CY27" s="622"/>
      <c r="CZ27" s="611">
        <v>34.5</v>
      </c>
      <c r="DA27" s="623"/>
      <c r="DB27" s="623"/>
      <c r="DC27" s="624"/>
      <c r="DD27" s="614">
        <v>27944467</v>
      </c>
      <c r="DE27" s="621"/>
      <c r="DF27" s="621"/>
      <c r="DG27" s="621"/>
      <c r="DH27" s="621"/>
      <c r="DI27" s="621"/>
      <c r="DJ27" s="621"/>
      <c r="DK27" s="622"/>
      <c r="DL27" s="614">
        <v>20319222</v>
      </c>
      <c r="DM27" s="621"/>
      <c r="DN27" s="621"/>
      <c r="DO27" s="621"/>
      <c r="DP27" s="621"/>
      <c r="DQ27" s="621"/>
      <c r="DR27" s="621"/>
      <c r="DS27" s="621"/>
      <c r="DT27" s="621"/>
      <c r="DU27" s="621"/>
      <c r="DV27" s="622"/>
      <c r="DW27" s="611">
        <v>18.100000000000001</v>
      </c>
      <c r="DX27" s="623"/>
      <c r="DY27" s="623"/>
      <c r="DZ27" s="623"/>
      <c r="EA27" s="623"/>
      <c r="EB27" s="623"/>
      <c r="EC27" s="635"/>
    </row>
    <row r="28" spans="2:133" ht="11.25" customHeight="1" x14ac:dyDescent="0.25">
      <c r="B28" s="605" t="s">
        <v>288</v>
      </c>
      <c r="C28" s="606"/>
      <c r="D28" s="606"/>
      <c r="E28" s="606"/>
      <c r="F28" s="606"/>
      <c r="G28" s="606"/>
      <c r="H28" s="606"/>
      <c r="I28" s="606"/>
      <c r="J28" s="606"/>
      <c r="K28" s="606"/>
      <c r="L28" s="606"/>
      <c r="M28" s="606"/>
      <c r="N28" s="606"/>
      <c r="O28" s="606"/>
      <c r="P28" s="606"/>
      <c r="Q28" s="607"/>
      <c r="R28" s="608">
        <v>2298640</v>
      </c>
      <c r="S28" s="609"/>
      <c r="T28" s="609"/>
      <c r="U28" s="609"/>
      <c r="V28" s="609"/>
      <c r="W28" s="609"/>
      <c r="X28" s="609"/>
      <c r="Y28" s="610"/>
      <c r="Z28" s="646">
        <v>1</v>
      </c>
      <c r="AA28" s="646"/>
      <c r="AB28" s="646"/>
      <c r="AC28" s="646"/>
      <c r="AD28" s="647">
        <v>204699</v>
      </c>
      <c r="AE28" s="647"/>
      <c r="AF28" s="647"/>
      <c r="AG28" s="647"/>
      <c r="AH28" s="647"/>
      <c r="AI28" s="647"/>
      <c r="AJ28" s="647"/>
      <c r="AK28" s="647"/>
      <c r="AL28" s="611">
        <v>0.2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289</v>
      </c>
      <c r="CE28" s="606"/>
      <c r="CF28" s="606"/>
      <c r="CG28" s="606"/>
      <c r="CH28" s="606"/>
      <c r="CI28" s="606"/>
      <c r="CJ28" s="606"/>
      <c r="CK28" s="606"/>
      <c r="CL28" s="606"/>
      <c r="CM28" s="606"/>
      <c r="CN28" s="606"/>
      <c r="CO28" s="606"/>
      <c r="CP28" s="606"/>
      <c r="CQ28" s="607"/>
      <c r="CR28" s="608">
        <v>18424918</v>
      </c>
      <c r="CS28" s="609"/>
      <c r="CT28" s="609"/>
      <c r="CU28" s="609"/>
      <c r="CV28" s="609"/>
      <c r="CW28" s="609"/>
      <c r="CX28" s="609"/>
      <c r="CY28" s="610"/>
      <c r="CZ28" s="611">
        <v>8.3000000000000007</v>
      </c>
      <c r="DA28" s="623"/>
      <c r="DB28" s="623"/>
      <c r="DC28" s="624"/>
      <c r="DD28" s="614">
        <v>17690001</v>
      </c>
      <c r="DE28" s="609"/>
      <c r="DF28" s="609"/>
      <c r="DG28" s="609"/>
      <c r="DH28" s="609"/>
      <c r="DI28" s="609"/>
      <c r="DJ28" s="609"/>
      <c r="DK28" s="610"/>
      <c r="DL28" s="614">
        <v>17640194</v>
      </c>
      <c r="DM28" s="609"/>
      <c r="DN28" s="609"/>
      <c r="DO28" s="609"/>
      <c r="DP28" s="609"/>
      <c r="DQ28" s="609"/>
      <c r="DR28" s="609"/>
      <c r="DS28" s="609"/>
      <c r="DT28" s="609"/>
      <c r="DU28" s="609"/>
      <c r="DV28" s="610"/>
      <c r="DW28" s="611">
        <v>15.8</v>
      </c>
      <c r="DX28" s="623"/>
      <c r="DY28" s="623"/>
      <c r="DZ28" s="623"/>
      <c r="EA28" s="623"/>
      <c r="EB28" s="623"/>
      <c r="EC28" s="635"/>
    </row>
    <row r="29" spans="2:133" ht="11.25" customHeight="1" x14ac:dyDescent="0.25">
      <c r="B29" s="605" t="s">
        <v>290</v>
      </c>
      <c r="C29" s="606"/>
      <c r="D29" s="606"/>
      <c r="E29" s="606"/>
      <c r="F29" s="606"/>
      <c r="G29" s="606"/>
      <c r="H29" s="606"/>
      <c r="I29" s="606"/>
      <c r="J29" s="606"/>
      <c r="K29" s="606"/>
      <c r="L29" s="606"/>
      <c r="M29" s="606"/>
      <c r="N29" s="606"/>
      <c r="O29" s="606"/>
      <c r="P29" s="606"/>
      <c r="Q29" s="607"/>
      <c r="R29" s="608">
        <v>779002</v>
      </c>
      <c r="S29" s="609"/>
      <c r="T29" s="609"/>
      <c r="U29" s="609"/>
      <c r="V29" s="609"/>
      <c r="W29" s="609"/>
      <c r="X29" s="609"/>
      <c r="Y29" s="610"/>
      <c r="Z29" s="646">
        <v>0.3</v>
      </c>
      <c r="AA29" s="646"/>
      <c r="AB29" s="646"/>
      <c r="AC29" s="646"/>
      <c r="AD29" s="647">
        <v>118301</v>
      </c>
      <c r="AE29" s="647"/>
      <c r="AF29" s="647"/>
      <c r="AG29" s="647"/>
      <c r="AH29" s="647"/>
      <c r="AI29" s="647"/>
      <c r="AJ29" s="647"/>
      <c r="AK29" s="647"/>
      <c r="AL29" s="611">
        <v>0.1</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291</v>
      </c>
      <c r="CE29" s="628"/>
      <c r="CF29" s="605" t="s">
        <v>66</v>
      </c>
      <c r="CG29" s="606"/>
      <c r="CH29" s="606"/>
      <c r="CI29" s="606"/>
      <c r="CJ29" s="606"/>
      <c r="CK29" s="606"/>
      <c r="CL29" s="606"/>
      <c r="CM29" s="606"/>
      <c r="CN29" s="606"/>
      <c r="CO29" s="606"/>
      <c r="CP29" s="606"/>
      <c r="CQ29" s="607"/>
      <c r="CR29" s="608">
        <v>18423118</v>
      </c>
      <c r="CS29" s="621"/>
      <c r="CT29" s="621"/>
      <c r="CU29" s="621"/>
      <c r="CV29" s="621"/>
      <c r="CW29" s="621"/>
      <c r="CX29" s="621"/>
      <c r="CY29" s="622"/>
      <c r="CZ29" s="611">
        <v>8.3000000000000007</v>
      </c>
      <c r="DA29" s="623"/>
      <c r="DB29" s="623"/>
      <c r="DC29" s="624"/>
      <c r="DD29" s="614">
        <v>17688201</v>
      </c>
      <c r="DE29" s="621"/>
      <c r="DF29" s="621"/>
      <c r="DG29" s="621"/>
      <c r="DH29" s="621"/>
      <c r="DI29" s="621"/>
      <c r="DJ29" s="621"/>
      <c r="DK29" s="622"/>
      <c r="DL29" s="614">
        <v>17638394</v>
      </c>
      <c r="DM29" s="621"/>
      <c r="DN29" s="621"/>
      <c r="DO29" s="621"/>
      <c r="DP29" s="621"/>
      <c r="DQ29" s="621"/>
      <c r="DR29" s="621"/>
      <c r="DS29" s="621"/>
      <c r="DT29" s="621"/>
      <c r="DU29" s="621"/>
      <c r="DV29" s="622"/>
      <c r="DW29" s="611">
        <v>15.8</v>
      </c>
      <c r="DX29" s="623"/>
      <c r="DY29" s="623"/>
      <c r="DZ29" s="623"/>
      <c r="EA29" s="623"/>
      <c r="EB29" s="623"/>
      <c r="EC29" s="635"/>
    </row>
    <row r="30" spans="2:133" ht="11.25" customHeight="1" x14ac:dyDescent="0.25">
      <c r="B30" s="605" t="s">
        <v>292</v>
      </c>
      <c r="C30" s="606"/>
      <c r="D30" s="606"/>
      <c r="E30" s="606"/>
      <c r="F30" s="606"/>
      <c r="G30" s="606"/>
      <c r="H30" s="606"/>
      <c r="I30" s="606"/>
      <c r="J30" s="606"/>
      <c r="K30" s="606"/>
      <c r="L30" s="606"/>
      <c r="M30" s="606"/>
      <c r="N30" s="606"/>
      <c r="O30" s="606"/>
      <c r="P30" s="606"/>
      <c r="Q30" s="607"/>
      <c r="R30" s="608">
        <v>54199345</v>
      </c>
      <c r="S30" s="609"/>
      <c r="T30" s="609"/>
      <c r="U30" s="609"/>
      <c r="V30" s="609"/>
      <c r="W30" s="609"/>
      <c r="X30" s="609"/>
      <c r="Y30" s="610"/>
      <c r="Z30" s="646">
        <v>23.9</v>
      </c>
      <c r="AA30" s="646"/>
      <c r="AB30" s="646"/>
      <c r="AC30" s="646"/>
      <c r="AD30" s="647" t="s">
        <v>122</v>
      </c>
      <c r="AE30" s="647"/>
      <c r="AF30" s="647"/>
      <c r="AG30" s="647"/>
      <c r="AH30" s="647"/>
      <c r="AI30" s="647"/>
      <c r="AJ30" s="647"/>
      <c r="AK30" s="647"/>
      <c r="AL30" s="611" t="s">
        <v>122</v>
      </c>
      <c r="AM30" s="612"/>
      <c r="AN30" s="612"/>
      <c r="AO30" s="648"/>
      <c r="AP30" s="660" t="s">
        <v>210</v>
      </c>
      <c r="AQ30" s="661"/>
      <c r="AR30" s="661"/>
      <c r="AS30" s="661"/>
      <c r="AT30" s="661"/>
      <c r="AU30" s="661"/>
      <c r="AV30" s="661"/>
      <c r="AW30" s="661"/>
      <c r="AX30" s="661"/>
      <c r="AY30" s="661"/>
      <c r="AZ30" s="661"/>
      <c r="BA30" s="661"/>
      <c r="BB30" s="661"/>
      <c r="BC30" s="661"/>
      <c r="BD30" s="661"/>
      <c r="BE30" s="661"/>
      <c r="BF30" s="662"/>
      <c r="BG30" s="660" t="s">
        <v>293</v>
      </c>
      <c r="BH30" s="683"/>
      <c r="BI30" s="683"/>
      <c r="BJ30" s="683"/>
      <c r="BK30" s="683"/>
      <c r="BL30" s="683"/>
      <c r="BM30" s="683"/>
      <c r="BN30" s="683"/>
      <c r="BO30" s="683"/>
      <c r="BP30" s="683"/>
      <c r="BQ30" s="684"/>
      <c r="BR30" s="660" t="s">
        <v>294</v>
      </c>
      <c r="BS30" s="683"/>
      <c r="BT30" s="683"/>
      <c r="BU30" s="683"/>
      <c r="BV30" s="683"/>
      <c r="BW30" s="683"/>
      <c r="BX30" s="683"/>
      <c r="BY30" s="683"/>
      <c r="BZ30" s="683"/>
      <c r="CA30" s="683"/>
      <c r="CB30" s="684"/>
      <c r="CD30" s="629"/>
      <c r="CE30" s="630"/>
      <c r="CF30" s="605" t="s">
        <v>295</v>
      </c>
      <c r="CG30" s="606"/>
      <c r="CH30" s="606"/>
      <c r="CI30" s="606"/>
      <c r="CJ30" s="606"/>
      <c r="CK30" s="606"/>
      <c r="CL30" s="606"/>
      <c r="CM30" s="606"/>
      <c r="CN30" s="606"/>
      <c r="CO30" s="606"/>
      <c r="CP30" s="606"/>
      <c r="CQ30" s="607"/>
      <c r="CR30" s="608">
        <v>17731086</v>
      </c>
      <c r="CS30" s="609"/>
      <c r="CT30" s="609"/>
      <c r="CU30" s="609"/>
      <c r="CV30" s="609"/>
      <c r="CW30" s="609"/>
      <c r="CX30" s="609"/>
      <c r="CY30" s="610"/>
      <c r="CZ30" s="611">
        <v>8</v>
      </c>
      <c r="DA30" s="623"/>
      <c r="DB30" s="623"/>
      <c r="DC30" s="624"/>
      <c r="DD30" s="614">
        <v>17005643</v>
      </c>
      <c r="DE30" s="609"/>
      <c r="DF30" s="609"/>
      <c r="DG30" s="609"/>
      <c r="DH30" s="609"/>
      <c r="DI30" s="609"/>
      <c r="DJ30" s="609"/>
      <c r="DK30" s="610"/>
      <c r="DL30" s="614">
        <v>16955837</v>
      </c>
      <c r="DM30" s="609"/>
      <c r="DN30" s="609"/>
      <c r="DO30" s="609"/>
      <c r="DP30" s="609"/>
      <c r="DQ30" s="609"/>
      <c r="DR30" s="609"/>
      <c r="DS30" s="609"/>
      <c r="DT30" s="609"/>
      <c r="DU30" s="609"/>
      <c r="DV30" s="610"/>
      <c r="DW30" s="611">
        <v>15.1</v>
      </c>
      <c r="DX30" s="623"/>
      <c r="DY30" s="623"/>
      <c r="DZ30" s="623"/>
      <c r="EA30" s="623"/>
      <c r="EB30" s="623"/>
      <c r="EC30" s="635"/>
    </row>
    <row r="31" spans="2:133" ht="11.25" customHeight="1" x14ac:dyDescent="0.25">
      <c r="B31" s="675" t="s">
        <v>296</v>
      </c>
      <c r="C31" s="676"/>
      <c r="D31" s="676"/>
      <c r="E31" s="676"/>
      <c r="F31" s="676"/>
      <c r="G31" s="676"/>
      <c r="H31" s="676"/>
      <c r="I31" s="676"/>
      <c r="J31" s="676"/>
      <c r="K31" s="676"/>
      <c r="L31" s="676"/>
      <c r="M31" s="676"/>
      <c r="N31" s="676"/>
      <c r="O31" s="676"/>
      <c r="P31" s="676"/>
      <c r="Q31" s="677"/>
      <c r="R31" s="608">
        <v>17292</v>
      </c>
      <c r="S31" s="609"/>
      <c r="T31" s="609"/>
      <c r="U31" s="609"/>
      <c r="V31" s="609"/>
      <c r="W31" s="609"/>
      <c r="X31" s="609"/>
      <c r="Y31" s="610"/>
      <c r="Z31" s="646">
        <v>0</v>
      </c>
      <c r="AA31" s="646"/>
      <c r="AB31" s="646"/>
      <c r="AC31" s="646"/>
      <c r="AD31" s="647">
        <v>17292</v>
      </c>
      <c r="AE31" s="647"/>
      <c r="AF31" s="647"/>
      <c r="AG31" s="647"/>
      <c r="AH31" s="647"/>
      <c r="AI31" s="647"/>
      <c r="AJ31" s="647"/>
      <c r="AK31" s="647"/>
      <c r="AL31" s="611">
        <v>0</v>
      </c>
      <c r="AM31" s="612"/>
      <c r="AN31" s="612"/>
      <c r="AO31" s="648"/>
      <c r="AP31" s="678" t="s">
        <v>297</v>
      </c>
      <c r="AQ31" s="679"/>
      <c r="AR31" s="679"/>
      <c r="AS31" s="679"/>
      <c r="AT31" s="680" t="s">
        <v>298</v>
      </c>
      <c r="AU31" s="200"/>
      <c r="AV31" s="200"/>
      <c r="AW31" s="200"/>
      <c r="AX31" s="666" t="s">
        <v>176</v>
      </c>
      <c r="AY31" s="667"/>
      <c r="AZ31" s="667"/>
      <c r="BA31" s="667"/>
      <c r="BB31" s="667"/>
      <c r="BC31" s="667"/>
      <c r="BD31" s="667"/>
      <c r="BE31" s="667"/>
      <c r="BF31" s="668"/>
      <c r="BG31" s="670">
        <v>99.8</v>
      </c>
      <c r="BH31" s="671"/>
      <c r="BI31" s="671"/>
      <c r="BJ31" s="671"/>
      <c r="BK31" s="671"/>
      <c r="BL31" s="671"/>
      <c r="BM31" s="672">
        <v>99.6</v>
      </c>
      <c r="BN31" s="671"/>
      <c r="BO31" s="671"/>
      <c r="BP31" s="671"/>
      <c r="BQ31" s="673"/>
      <c r="BR31" s="670">
        <v>99.9</v>
      </c>
      <c r="BS31" s="671"/>
      <c r="BT31" s="671"/>
      <c r="BU31" s="671"/>
      <c r="BV31" s="671"/>
      <c r="BW31" s="671"/>
      <c r="BX31" s="672">
        <v>99.6</v>
      </c>
      <c r="BY31" s="671"/>
      <c r="BZ31" s="671"/>
      <c r="CA31" s="671"/>
      <c r="CB31" s="673"/>
      <c r="CD31" s="629"/>
      <c r="CE31" s="630"/>
      <c r="CF31" s="605" t="s">
        <v>299</v>
      </c>
      <c r="CG31" s="606"/>
      <c r="CH31" s="606"/>
      <c r="CI31" s="606"/>
      <c r="CJ31" s="606"/>
      <c r="CK31" s="606"/>
      <c r="CL31" s="606"/>
      <c r="CM31" s="606"/>
      <c r="CN31" s="606"/>
      <c r="CO31" s="606"/>
      <c r="CP31" s="606"/>
      <c r="CQ31" s="607"/>
      <c r="CR31" s="608">
        <v>692032</v>
      </c>
      <c r="CS31" s="621"/>
      <c r="CT31" s="621"/>
      <c r="CU31" s="621"/>
      <c r="CV31" s="621"/>
      <c r="CW31" s="621"/>
      <c r="CX31" s="621"/>
      <c r="CY31" s="622"/>
      <c r="CZ31" s="611">
        <v>0.3</v>
      </c>
      <c r="DA31" s="623"/>
      <c r="DB31" s="623"/>
      <c r="DC31" s="624"/>
      <c r="DD31" s="614">
        <v>682558</v>
      </c>
      <c r="DE31" s="621"/>
      <c r="DF31" s="621"/>
      <c r="DG31" s="621"/>
      <c r="DH31" s="621"/>
      <c r="DI31" s="621"/>
      <c r="DJ31" s="621"/>
      <c r="DK31" s="622"/>
      <c r="DL31" s="614">
        <v>682557</v>
      </c>
      <c r="DM31" s="621"/>
      <c r="DN31" s="621"/>
      <c r="DO31" s="621"/>
      <c r="DP31" s="621"/>
      <c r="DQ31" s="621"/>
      <c r="DR31" s="621"/>
      <c r="DS31" s="621"/>
      <c r="DT31" s="621"/>
      <c r="DU31" s="621"/>
      <c r="DV31" s="622"/>
      <c r="DW31" s="611">
        <v>0.6</v>
      </c>
      <c r="DX31" s="623"/>
      <c r="DY31" s="623"/>
      <c r="DZ31" s="623"/>
      <c r="EA31" s="623"/>
      <c r="EB31" s="623"/>
      <c r="EC31" s="635"/>
    </row>
    <row r="32" spans="2:133" ht="11.25" customHeight="1" x14ac:dyDescent="0.25">
      <c r="B32" s="605" t="s">
        <v>300</v>
      </c>
      <c r="C32" s="606"/>
      <c r="D32" s="606"/>
      <c r="E32" s="606"/>
      <c r="F32" s="606"/>
      <c r="G32" s="606"/>
      <c r="H32" s="606"/>
      <c r="I32" s="606"/>
      <c r="J32" s="606"/>
      <c r="K32" s="606"/>
      <c r="L32" s="606"/>
      <c r="M32" s="606"/>
      <c r="N32" s="606"/>
      <c r="O32" s="606"/>
      <c r="P32" s="606"/>
      <c r="Q32" s="607"/>
      <c r="R32" s="608">
        <v>16696039</v>
      </c>
      <c r="S32" s="609"/>
      <c r="T32" s="609"/>
      <c r="U32" s="609"/>
      <c r="V32" s="609"/>
      <c r="W32" s="609"/>
      <c r="X32" s="609"/>
      <c r="Y32" s="610"/>
      <c r="Z32" s="646">
        <v>7.4</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301</v>
      </c>
      <c r="AX32" s="605" t="s">
        <v>302</v>
      </c>
      <c r="AY32" s="606"/>
      <c r="AZ32" s="606"/>
      <c r="BA32" s="606"/>
      <c r="BB32" s="606"/>
      <c r="BC32" s="606"/>
      <c r="BD32" s="606"/>
      <c r="BE32" s="606"/>
      <c r="BF32" s="607"/>
      <c r="BG32" s="674">
        <v>99.7</v>
      </c>
      <c r="BH32" s="621"/>
      <c r="BI32" s="621"/>
      <c r="BJ32" s="621"/>
      <c r="BK32" s="621"/>
      <c r="BL32" s="621"/>
      <c r="BM32" s="612">
        <v>99.2</v>
      </c>
      <c r="BN32" s="621"/>
      <c r="BO32" s="621"/>
      <c r="BP32" s="621"/>
      <c r="BQ32" s="644"/>
      <c r="BR32" s="674">
        <v>99.7</v>
      </c>
      <c r="BS32" s="621"/>
      <c r="BT32" s="621"/>
      <c r="BU32" s="621"/>
      <c r="BV32" s="621"/>
      <c r="BW32" s="621"/>
      <c r="BX32" s="612">
        <v>99.3</v>
      </c>
      <c r="BY32" s="621"/>
      <c r="BZ32" s="621"/>
      <c r="CA32" s="621"/>
      <c r="CB32" s="644"/>
      <c r="CD32" s="631"/>
      <c r="CE32" s="632"/>
      <c r="CF32" s="605" t="s">
        <v>303</v>
      </c>
      <c r="CG32" s="606"/>
      <c r="CH32" s="606"/>
      <c r="CI32" s="606"/>
      <c r="CJ32" s="606"/>
      <c r="CK32" s="606"/>
      <c r="CL32" s="606"/>
      <c r="CM32" s="606"/>
      <c r="CN32" s="606"/>
      <c r="CO32" s="606"/>
      <c r="CP32" s="606"/>
      <c r="CQ32" s="607"/>
      <c r="CR32" s="608">
        <v>1800</v>
      </c>
      <c r="CS32" s="609"/>
      <c r="CT32" s="609"/>
      <c r="CU32" s="609"/>
      <c r="CV32" s="609"/>
      <c r="CW32" s="609"/>
      <c r="CX32" s="609"/>
      <c r="CY32" s="610"/>
      <c r="CZ32" s="611">
        <v>0</v>
      </c>
      <c r="DA32" s="623"/>
      <c r="DB32" s="623"/>
      <c r="DC32" s="624"/>
      <c r="DD32" s="614">
        <v>1800</v>
      </c>
      <c r="DE32" s="609"/>
      <c r="DF32" s="609"/>
      <c r="DG32" s="609"/>
      <c r="DH32" s="609"/>
      <c r="DI32" s="609"/>
      <c r="DJ32" s="609"/>
      <c r="DK32" s="610"/>
      <c r="DL32" s="614">
        <v>1800</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25">
      <c r="B33" s="605" t="s">
        <v>304</v>
      </c>
      <c r="C33" s="606"/>
      <c r="D33" s="606"/>
      <c r="E33" s="606"/>
      <c r="F33" s="606"/>
      <c r="G33" s="606"/>
      <c r="H33" s="606"/>
      <c r="I33" s="606"/>
      <c r="J33" s="606"/>
      <c r="K33" s="606"/>
      <c r="L33" s="606"/>
      <c r="M33" s="606"/>
      <c r="N33" s="606"/>
      <c r="O33" s="606"/>
      <c r="P33" s="606"/>
      <c r="Q33" s="607"/>
      <c r="R33" s="608">
        <v>250163</v>
      </c>
      <c r="S33" s="609"/>
      <c r="T33" s="609"/>
      <c r="U33" s="609"/>
      <c r="V33" s="609"/>
      <c r="W33" s="609"/>
      <c r="X33" s="609"/>
      <c r="Y33" s="610"/>
      <c r="Z33" s="646">
        <v>0.1</v>
      </c>
      <c r="AA33" s="646"/>
      <c r="AB33" s="646"/>
      <c r="AC33" s="646"/>
      <c r="AD33" s="647" t="s">
        <v>122</v>
      </c>
      <c r="AE33" s="647"/>
      <c r="AF33" s="647"/>
      <c r="AG33" s="647"/>
      <c r="AH33" s="647"/>
      <c r="AI33" s="647"/>
      <c r="AJ33" s="647"/>
      <c r="AK33" s="647"/>
      <c r="AL33" s="611" t="s">
        <v>122</v>
      </c>
      <c r="AM33" s="612"/>
      <c r="AN33" s="612"/>
      <c r="AO33" s="648"/>
      <c r="AP33" s="651"/>
      <c r="AQ33" s="652"/>
      <c r="AR33" s="652"/>
      <c r="AS33" s="652"/>
      <c r="AT33" s="682"/>
      <c r="AU33" s="201"/>
      <c r="AV33" s="201"/>
      <c r="AW33" s="201"/>
      <c r="AX33" s="589" t="s">
        <v>305</v>
      </c>
      <c r="AY33" s="590"/>
      <c r="AZ33" s="590"/>
      <c r="BA33" s="590"/>
      <c r="BB33" s="590"/>
      <c r="BC33" s="590"/>
      <c r="BD33" s="590"/>
      <c r="BE33" s="590"/>
      <c r="BF33" s="591"/>
      <c r="BG33" s="669">
        <v>99.9</v>
      </c>
      <c r="BH33" s="593"/>
      <c r="BI33" s="593"/>
      <c r="BJ33" s="593"/>
      <c r="BK33" s="593"/>
      <c r="BL33" s="593"/>
      <c r="BM33" s="639">
        <v>99.8</v>
      </c>
      <c r="BN33" s="593"/>
      <c r="BO33" s="593"/>
      <c r="BP33" s="593"/>
      <c r="BQ33" s="656"/>
      <c r="BR33" s="669">
        <v>99.9</v>
      </c>
      <c r="BS33" s="593"/>
      <c r="BT33" s="593"/>
      <c r="BU33" s="593"/>
      <c r="BV33" s="593"/>
      <c r="BW33" s="593"/>
      <c r="BX33" s="639">
        <v>99.7</v>
      </c>
      <c r="BY33" s="593"/>
      <c r="BZ33" s="593"/>
      <c r="CA33" s="593"/>
      <c r="CB33" s="656"/>
      <c r="CD33" s="605" t="s">
        <v>306</v>
      </c>
      <c r="CE33" s="606"/>
      <c r="CF33" s="606"/>
      <c r="CG33" s="606"/>
      <c r="CH33" s="606"/>
      <c r="CI33" s="606"/>
      <c r="CJ33" s="606"/>
      <c r="CK33" s="606"/>
      <c r="CL33" s="606"/>
      <c r="CM33" s="606"/>
      <c r="CN33" s="606"/>
      <c r="CO33" s="606"/>
      <c r="CP33" s="606"/>
      <c r="CQ33" s="607"/>
      <c r="CR33" s="608">
        <v>65895305</v>
      </c>
      <c r="CS33" s="621"/>
      <c r="CT33" s="621"/>
      <c r="CU33" s="621"/>
      <c r="CV33" s="621"/>
      <c r="CW33" s="621"/>
      <c r="CX33" s="621"/>
      <c r="CY33" s="622"/>
      <c r="CZ33" s="611">
        <v>29.8</v>
      </c>
      <c r="DA33" s="623"/>
      <c r="DB33" s="623"/>
      <c r="DC33" s="624"/>
      <c r="DD33" s="614">
        <v>48820888</v>
      </c>
      <c r="DE33" s="621"/>
      <c r="DF33" s="621"/>
      <c r="DG33" s="621"/>
      <c r="DH33" s="621"/>
      <c r="DI33" s="621"/>
      <c r="DJ33" s="621"/>
      <c r="DK33" s="622"/>
      <c r="DL33" s="614">
        <v>40216563</v>
      </c>
      <c r="DM33" s="621"/>
      <c r="DN33" s="621"/>
      <c r="DO33" s="621"/>
      <c r="DP33" s="621"/>
      <c r="DQ33" s="621"/>
      <c r="DR33" s="621"/>
      <c r="DS33" s="621"/>
      <c r="DT33" s="621"/>
      <c r="DU33" s="621"/>
      <c r="DV33" s="622"/>
      <c r="DW33" s="611">
        <v>35.9</v>
      </c>
      <c r="DX33" s="623"/>
      <c r="DY33" s="623"/>
      <c r="DZ33" s="623"/>
      <c r="EA33" s="623"/>
      <c r="EB33" s="623"/>
      <c r="EC33" s="635"/>
    </row>
    <row r="34" spans="2:133" ht="11.25" customHeight="1" x14ac:dyDescent="0.25">
      <c r="B34" s="605" t="s">
        <v>307</v>
      </c>
      <c r="C34" s="606"/>
      <c r="D34" s="606"/>
      <c r="E34" s="606"/>
      <c r="F34" s="606"/>
      <c r="G34" s="606"/>
      <c r="H34" s="606"/>
      <c r="I34" s="606"/>
      <c r="J34" s="606"/>
      <c r="K34" s="606"/>
      <c r="L34" s="606"/>
      <c r="M34" s="606"/>
      <c r="N34" s="606"/>
      <c r="O34" s="606"/>
      <c r="P34" s="606"/>
      <c r="Q34" s="607"/>
      <c r="R34" s="608">
        <v>1147423</v>
      </c>
      <c r="S34" s="609"/>
      <c r="T34" s="609"/>
      <c r="U34" s="609"/>
      <c r="V34" s="609"/>
      <c r="W34" s="609"/>
      <c r="X34" s="609"/>
      <c r="Y34" s="610"/>
      <c r="Z34" s="646">
        <v>0.5</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308</v>
      </c>
      <c r="CE34" s="606"/>
      <c r="CF34" s="606"/>
      <c r="CG34" s="606"/>
      <c r="CH34" s="606"/>
      <c r="CI34" s="606"/>
      <c r="CJ34" s="606"/>
      <c r="CK34" s="606"/>
      <c r="CL34" s="606"/>
      <c r="CM34" s="606"/>
      <c r="CN34" s="606"/>
      <c r="CO34" s="606"/>
      <c r="CP34" s="606"/>
      <c r="CQ34" s="607"/>
      <c r="CR34" s="608">
        <v>26056421</v>
      </c>
      <c r="CS34" s="609"/>
      <c r="CT34" s="609"/>
      <c r="CU34" s="609"/>
      <c r="CV34" s="609"/>
      <c r="CW34" s="609"/>
      <c r="CX34" s="609"/>
      <c r="CY34" s="610"/>
      <c r="CZ34" s="611">
        <v>11.8</v>
      </c>
      <c r="DA34" s="623"/>
      <c r="DB34" s="623"/>
      <c r="DC34" s="624"/>
      <c r="DD34" s="614">
        <v>19376660</v>
      </c>
      <c r="DE34" s="609"/>
      <c r="DF34" s="609"/>
      <c r="DG34" s="609"/>
      <c r="DH34" s="609"/>
      <c r="DI34" s="609"/>
      <c r="DJ34" s="609"/>
      <c r="DK34" s="610"/>
      <c r="DL34" s="614">
        <v>16815598</v>
      </c>
      <c r="DM34" s="609"/>
      <c r="DN34" s="609"/>
      <c r="DO34" s="609"/>
      <c r="DP34" s="609"/>
      <c r="DQ34" s="609"/>
      <c r="DR34" s="609"/>
      <c r="DS34" s="609"/>
      <c r="DT34" s="609"/>
      <c r="DU34" s="609"/>
      <c r="DV34" s="610"/>
      <c r="DW34" s="611">
        <v>15</v>
      </c>
      <c r="DX34" s="623"/>
      <c r="DY34" s="623"/>
      <c r="DZ34" s="623"/>
      <c r="EA34" s="623"/>
      <c r="EB34" s="623"/>
      <c r="EC34" s="635"/>
    </row>
    <row r="35" spans="2:133" ht="11.25" customHeight="1" x14ac:dyDescent="0.25">
      <c r="B35" s="605" t="s">
        <v>309</v>
      </c>
      <c r="C35" s="606"/>
      <c r="D35" s="606"/>
      <c r="E35" s="606"/>
      <c r="F35" s="606"/>
      <c r="G35" s="606"/>
      <c r="H35" s="606"/>
      <c r="I35" s="606"/>
      <c r="J35" s="606"/>
      <c r="K35" s="606"/>
      <c r="L35" s="606"/>
      <c r="M35" s="606"/>
      <c r="N35" s="606"/>
      <c r="O35" s="606"/>
      <c r="P35" s="606"/>
      <c r="Q35" s="607"/>
      <c r="R35" s="608">
        <v>3579716</v>
      </c>
      <c r="S35" s="609"/>
      <c r="T35" s="609"/>
      <c r="U35" s="609"/>
      <c r="V35" s="609"/>
      <c r="W35" s="609"/>
      <c r="X35" s="609"/>
      <c r="Y35" s="610"/>
      <c r="Z35" s="646">
        <v>1.6</v>
      </c>
      <c r="AA35" s="646"/>
      <c r="AB35" s="646"/>
      <c r="AC35" s="646"/>
      <c r="AD35" s="647" t="s">
        <v>122</v>
      </c>
      <c r="AE35" s="647"/>
      <c r="AF35" s="647"/>
      <c r="AG35" s="647"/>
      <c r="AH35" s="647"/>
      <c r="AI35" s="647"/>
      <c r="AJ35" s="647"/>
      <c r="AK35" s="647"/>
      <c r="AL35" s="611" t="s">
        <v>122</v>
      </c>
      <c r="AM35" s="612"/>
      <c r="AN35" s="612"/>
      <c r="AO35" s="648"/>
      <c r="AP35" s="206"/>
      <c r="AQ35" s="660" t="s">
        <v>310</v>
      </c>
      <c r="AR35" s="661"/>
      <c r="AS35" s="661"/>
      <c r="AT35" s="661"/>
      <c r="AU35" s="661"/>
      <c r="AV35" s="661"/>
      <c r="AW35" s="661"/>
      <c r="AX35" s="661"/>
      <c r="AY35" s="661"/>
      <c r="AZ35" s="661"/>
      <c r="BA35" s="661"/>
      <c r="BB35" s="661"/>
      <c r="BC35" s="661"/>
      <c r="BD35" s="661"/>
      <c r="BE35" s="661"/>
      <c r="BF35" s="662"/>
      <c r="BG35" s="660" t="s">
        <v>311</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312</v>
      </c>
      <c r="CE35" s="606"/>
      <c r="CF35" s="606"/>
      <c r="CG35" s="606"/>
      <c r="CH35" s="606"/>
      <c r="CI35" s="606"/>
      <c r="CJ35" s="606"/>
      <c r="CK35" s="606"/>
      <c r="CL35" s="606"/>
      <c r="CM35" s="606"/>
      <c r="CN35" s="606"/>
      <c r="CO35" s="606"/>
      <c r="CP35" s="606"/>
      <c r="CQ35" s="607"/>
      <c r="CR35" s="608">
        <v>3192223</v>
      </c>
      <c r="CS35" s="621"/>
      <c r="CT35" s="621"/>
      <c r="CU35" s="621"/>
      <c r="CV35" s="621"/>
      <c r="CW35" s="621"/>
      <c r="CX35" s="621"/>
      <c r="CY35" s="622"/>
      <c r="CZ35" s="611">
        <v>1.4</v>
      </c>
      <c r="DA35" s="623"/>
      <c r="DB35" s="623"/>
      <c r="DC35" s="624"/>
      <c r="DD35" s="614">
        <v>2433282</v>
      </c>
      <c r="DE35" s="621"/>
      <c r="DF35" s="621"/>
      <c r="DG35" s="621"/>
      <c r="DH35" s="621"/>
      <c r="DI35" s="621"/>
      <c r="DJ35" s="621"/>
      <c r="DK35" s="622"/>
      <c r="DL35" s="614">
        <v>2433282</v>
      </c>
      <c r="DM35" s="621"/>
      <c r="DN35" s="621"/>
      <c r="DO35" s="621"/>
      <c r="DP35" s="621"/>
      <c r="DQ35" s="621"/>
      <c r="DR35" s="621"/>
      <c r="DS35" s="621"/>
      <c r="DT35" s="621"/>
      <c r="DU35" s="621"/>
      <c r="DV35" s="622"/>
      <c r="DW35" s="611">
        <v>2.2000000000000002</v>
      </c>
      <c r="DX35" s="623"/>
      <c r="DY35" s="623"/>
      <c r="DZ35" s="623"/>
      <c r="EA35" s="623"/>
      <c r="EB35" s="623"/>
      <c r="EC35" s="635"/>
    </row>
    <row r="36" spans="2:133" ht="11.25" customHeight="1" x14ac:dyDescent="0.25">
      <c r="B36" s="605" t="s">
        <v>313</v>
      </c>
      <c r="C36" s="606"/>
      <c r="D36" s="606"/>
      <c r="E36" s="606"/>
      <c r="F36" s="606"/>
      <c r="G36" s="606"/>
      <c r="H36" s="606"/>
      <c r="I36" s="606"/>
      <c r="J36" s="606"/>
      <c r="K36" s="606"/>
      <c r="L36" s="606"/>
      <c r="M36" s="606"/>
      <c r="N36" s="606"/>
      <c r="O36" s="606"/>
      <c r="P36" s="606"/>
      <c r="Q36" s="607"/>
      <c r="R36" s="608">
        <v>5923625</v>
      </c>
      <c r="S36" s="609"/>
      <c r="T36" s="609"/>
      <c r="U36" s="609"/>
      <c r="V36" s="609"/>
      <c r="W36" s="609"/>
      <c r="X36" s="609"/>
      <c r="Y36" s="610"/>
      <c r="Z36" s="646">
        <v>2.6</v>
      </c>
      <c r="AA36" s="646"/>
      <c r="AB36" s="646"/>
      <c r="AC36" s="646"/>
      <c r="AD36" s="647" t="s">
        <v>122</v>
      </c>
      <c r="AE36" s="647"/>
      <c r="AF36" s="647"/>
      <c r="AG36" s="647"/>
      <c r="AH36" s="647"/>
      <c r="AI36" s="647"/>
      <c r="AJ36" s="647"/>
      <c r="AK36" s="647"/>
      <c r="AL36" s="611" t="s">
        <v>122</v>
      </c>
      <c r="AM36" s="612"/>
      <c r="AN36" s="612"/>
      <c r="AO36" s="648"/>
      <c r="AP36" s="206"/>
      <c r="AQ36" s="657" t="s">
        <v>314</v>
      </c>
      <c r="AR36" s="658"/>
      <c r="AS36" s="658"/>
      <c r="AT36" s="658"/>
      <c r="AU36" s="658"/>
      <c r="AV36" s="658"/>
      <c r="AW36" s="658"/>
      <c r="AX36" s="658"/>
      <c r="AY36" s="659"/>
      <c r="AZ36" s="663">
        <v>23542083</v>
      </c>
      <c r="BA36" s="664"/>
      <c r="BB36" s="664"/>
      <c r="BC36" s="664"/>
      <c r="BD36" s="664"/>
      <c r="BE36" s="664"/>
      <c r="BF36" s="665"/>
      <c r="BG36" s="666" t="s">
        <v>315</v>
      </c>
      <c r="BH36" s="667"/>
      <c r="BI36" s="667"/>
      <c r="BJ36" s="667"/>
      <c r="BK36" s="667"/>
      <c r="BL36" s="667"/>
      <c r="BM36" s="667"/>
      <c r="BN36" s="667"/>
      <c r="BO36" s="667"/>
      <c r="BP36" s="667"/>
      <c r="BQ36" s="667"/>
      <c r="BR36" s="667"/>
      <c r="BS36" s="667"/>
      <c r="BT36" s="667"/>
      <c r="BU36" s="668"/>
      <c r="BV36" s="663">
        <v>1600063</v>
      </c>
      <c r="BW36" s="664"/>
      <c r="BX36" s="664"/>
      <c r="BY36" s="664"/>
      <c r="BZ36" s="664"/>
      <c r="CA36" s="664"/>
      <c r="CB36" s="665"/>
      <c r="CD36" s="605" t="s">
        <v>316</v>
      </c>
      <c r="CE36" s="606"/>
      <c r="CF36" s="606"/>
      <c r="CG36" s="606"/>
      <c r="CH36" s="606"/>
      <c r="CI36" s="606"/>
      <c r="CJ36" s="606"/>
      <c r="CK36" s="606"/>
      <c r="CL36" s="606"/>
      <c r="CM36" s="606"/>
      <c r="CN36" s="606"/>
      <c r="CO36" s="606"/>
      <c r="CP36" s="606"/>
      <c r="CQ36" s="607"/>
      <c r="CR36" s="608">
        <v>11631305</v>
      </c>
      <c r="CS36" s="609"/>
      <c r="CT36" s="609"/>
      <c r="CU36" s="609"/>
      <c r="CV36" s="609"/>
      <c r="CW36" s="609"/>
      <c r="CX36" s="609"/>
      <c r="CY36" s="610"/>
      <c r="CZ36" s="611">
        <v>5.3</v>
      </c>
      <c r="DA36" s="623"/>
      <c r="DB36" s="623"/>
      <c r="DC36" s="624"/>
      <c r="DD36" s="614">
        <v>10087525</v>
      </c>
      <c r="DE36" s="609"/>
      <c r="DF36" s="609"/>
      <c r="DG36" s="609"/>
      <c r="DH36" s="609"/>
      <c r="DI36" s="609"/>
      <c r="DJ36" s="609"/>
      <c r="DK36" s="610"/>
      <c r="DL36" s="614">
        <v>6799253</v>
      </c>
      <c r="DM36" s="609"/>
      <c r="DN36" s="609"/>
      <c r="DO36" s="609"/>
      <c r="DP36" s="609"/>
      <c r="DQ36" s="609"/>
      <c r="DR36" s="609"/>
      <c r="DS36" s="609"/>
      <c r="DT36" s="609"/>
      <c r="DU36" s="609"/>
      <c r="DV36" s="610"/>
      <c r="DW36" s="611">
        <v>6.1</v>
      </c>
      <c r="DX36" s="623"/>
      <c r="DY36" s="623"/>
      <c r="DZ36" s="623"/>
      <c r="EA36" s="623"/>
      <c r="EB36" s="623"/>
      <c r="EC36" s="635"/>
    </row>
    <row r="37" spans="2:133" ht="11.25" customHeight="1" x14ac:dyDescent="0.25">
      <c r="B37" s="605" t="s">
        <v>317</v>
      </c>
      <c r="C37" s="606"/>
      <c r="D37" s="606"/>
      <c r="E37" s="606"/>
      <c r="F37" s="606"/>
      <c r="G37" s="606"/>
      <c r="H37" s="606"/>
      <c r="I37" s="606"/>
      <c r="J37" s="606"/>
      <c r="K37" s="606"/>
      <c r="L37" s="606"/>
      <c r="M37" s="606"/>
      <c r="N37" s="606"/>
      <c r="O37" s="606"/>
      <c r="P37" s="606"/>
      <c r="Q37" s="607"/>
      <c r="R37" s="608">
        <v>8383738</v>
      </c>
      <c r="S37" s="609"/>
      <c r="T37" s="609"/>
      <c r="U37" s="609"/>
      <c r="V37" s="609"/>
      <c r="W37" s="609"/>
      <c r="X37" s="609"/>
      <c r="Y37" s="610"/>
      <c r="Z37" s="646">
        <v>3.7</v>
      </c>
      <c r="AA37" s="646"/>
      <c r="AB37" s="646"/>
      <c r="AC37" s="646"/>
      <c r="AD37" s="647">
        <v>341825</v>
      </c>
      <c r="AE37" s="647"/>
      <c r="AF37" s="647"/>
      <c r="AG37" s="647"/>
      <c r="AH37" s="647"/>
      <c r="AI37" s="647"/>
      <c r="AJ37" s="647"/>
      <c r="AK37" s="647"/>
      <c r="AL37" s="611">
        <v>0.3</v>
      </c>
      <c r="AM37" s="612"/>
      <c r="AN37" s="612"/>
      <c r="AO37" s="648"/>
      <c r="AQ37" s="641" t="s">
        <v>318</v>
      </c>
      <c r="AR37" s="642"/>
      <c r="AS37" s="642"/>
      <c r="AT37" s="642"/>
      <c r="AU37" s="642"/>
      <c r="AV37" s="642"/>
      <c r="AW37" s="642"/>
      <c r="AX37" s="642"/>
      <c r="AY37" s="643"/>
      <c r="AZ37" s="608">
        <v>4195159</v>
      </c>
      <c r="BA37" s="609"/>
      <c r="BB37" s="609"/>
      <c r="BC37" s="609"/>
      <c r="BD37" s="621"/>
      <c r="BE37" s="621"/>
      <c r="BF37" s="644"/>
      <c r="BG37" s="605" t="s">
        <v>319</v>
      </c>
      <c r="BH37" s="606"/>
      <c r="BI37" s="606"/>
      <c r="BJ37" s="606"/>
      <c r="BK37" s="606"/>
      <c r="BL37" s="606"/>
      <c r="BM37" s="606"/>
      <c r="BN37" s="606"/>
      <c r="BO37" s="606"/>
      <c r="BP37" s="606"/>
      <c r="BQ37" s="606"/>
      <c r="BR37" s="606"/>
      <c r="BS37" s="606"/>
      <c r="BT37" s="606"/>
      <c r="BU37" s="607"/>
      <c r="BV37" s="608">
        <v>849959</v>
      </c>
      <c r="BW37" s="609"/>
      <c r="BX37" s="609"/>
      <c r="BY37" s="609"/>
      <c r="BZ37" s="609"/>
      <c r="CA37" s="609"/>
      <c r="CB37" s="645"/>
      <c r="CD37" s="605" t="s">
        <v>320</v>
      </c>
      <c r="CE37" s="606"/>
      <c r="CF37" s="606"/>
      <c r="CG37" s="606"/>
      <c r="CH37" s="606"/>
      <c r="CI37" s="606"/>
      <c r="CJ37" s="606"/>
      <c r="CK37" s="606"/>
      <c r="CL37" s="606"/>
      <c r="CM37" s="606"/>
      <c r="CN37" s="606"/>
      <c r="CO37" s="606"/>
      <c r="CP37" s="606"/>
      <c r="CQ37" s="607"/>
      <c r="CR37" s="608">
        <v>60052</v>
      </c>
      <c r="CS37" s="621"/>
      <c r="CT37" s="621"/>
      <c r="CU37" s="621"/>
      <c r="CV37" s="621"/>
      <c r="CW37" s="621"/>
      <c r="CX37" s="621"/>
      <c r="CY37" s="622"/>
      <c r="CZ37" s="611">
        <v>0</v>
      </c>
      <c r="DA37" s="623"/>
      <c r="DB37" s="623"/>
      <c r="DC37" s="624"/>
      <c r="DD37" s="614">
        <v>60052</v>
      </c>
      <c r="DE37" s="621"/>
      <c r="DF37" s="621"/>
      <c r="DG37" s="621"/>
      <c r="DH37" s="621"/>
      <c r="DI37" s="621"/>
      <c r="DJ37" s="621"/>
      <c r="DK37" s="622"/>
      <c r="DL37" s="614">
        <v>27770</v>
      </c>
      <c r="DM37" s="621"/>
      <c r="DN37" s="621"/>
      <c r="DO37" s="621"/>
      <c r="DP37" s="621"/>
      <c r="DQ37" s="621"/>
      <c r="DR37" s="621"/>
      <c r="DS37" s="621"/>
      <c r="DT37" s="621"/>
      <c r="DU37" s="621"/>
      <c r="DV37" s="622"/>
      <c r="DW37" s="611">
        <v>0</v>
      </c>
      <c r="DX37" s="623"/>
      <c r="DY37" s="623"/>
      <c r="DZ37" s="623"/>
      <c r="EA37" s="623"/>
      <c r="EB37" s="623"/>
      <c r="EC37" s="635"/>
    </row>
    <row r="38" spans="2:133" ht="11.25" customHeight="1" x14ac:dyDescent="0.25">
      <c r="B38" s="605" t="s">
        <v>321</v>
      </c>
      <c r="C38" s="606"/>
      <c r="D38" s="606"/>
      <c r="E38" s="606"/>
      <c r="F38" s="606"/>
      <c r="G38" s="606"/>
      <c r="H38" s="606"/>
      <c r="I38" s="606"/>
      <c r="J38" s="606"/>
      <c r="K38" s="606"/>
      <c r="L38" s="606"/>
      <c r="M38" s="606"/>
      <c r="N38" s="606"/>
      <c r="O38" s="606"/>
      <c r="P38" s="606"/>
      <c r="Q38" s="607"/>
      <c r="R38" s="608">
        <v>17023200</v>
      </c>
      <c r="S38" s="609"/>
      <c r="T38" s="609"/>
      <c r="U38" s="609"/>
      <c r="V38" s="609"/>
      <c r="W38" s="609"/>
      <c r="X38" s="609"/>
      <c r="Y38" s="610"/>
      <c r="Z38" s="646">
        <v>7.5</v>
      </c>
      <c r="AA38" s="646"/>
      <c r="AB38" s="646"/>
      <c r="AC38" s="646"/>
      <c r="AD38" s="647" t="s">
        <v>122</v>
      </c>
      <c r="AE38" s="647"/>
      <c r="AF38" s="647"/>
      <c r="AG38" s="647"/>
      <c r="AH38" s="647"/>
      <c r="AI38" s="647"/>
      <c r="AJ38" s="647"/>
      <c r="AK38" s="647"/>
      <c r="AL38" s="611" t="s">
        <v>122</v>
      </c>
      <c r="AM38" s="612"/>
      <c r="AN38" s="612"/>
      <c r="AO38" s="648"/>
      <c r="AQ38" s="641" t="s">
        <v>322</v>
      </c>
      <c r="AR38" s="642"/>
      <c r="AS38" s="642"/>
      <c r="AT38" s="642"/>
      <c r="AU38" s="642"/>
      <c r="AV38" s="642"/>
      <c r="AW38" s="642"/>
      <c r="AX38" s="642"/>
      <c r="AY38" s="643"/>
      <c r="AZ38" s="608">
        <v>302037</v>
      </c>
      <c r="BA38" s="609"/>
      <c r="BB38" s="609"/>
      <c r="BC38" s="609"/>
      <c r="BD38" s="621"/>
      <c r="BE38" s="621"/>
      <c r="BF38" s="644"/>
      <c r="BG38" s="605" t="s">
        <v>323</v>
      </c>
      <c r="BH38" s="606"/>
      <c r="BI38" s="606"/>
      <c r="BJ38" s="606"/>
      <c r="BK38" s="606"/>
      <c r="BL38" s="606"/>
      <c r="BM38" s="606"/>
      <c r="BN38" s="606"/>
      <c r="BO38" s="606"/>
      <c r="BP38" s="606"/>
      <c r="BQ38" s="606"/>
      <c r="BR38" s="606"/>
      <c r="BS38" s="606"/>
      <c r="BT38" s="606"/>
      <c r="BU38" s="607"/>
      <c r="BV38" s="608">
        <v>51665</v>
      </c>
      <c r="BW38" s="609"/>
      <c r="BX38" s="609"/>
      <c r="BY38" s="609"/>
      <c r="BZ38" s="609"/>
      <c r="CA38" s="609"/>
      <c r="CB38" s="645"/>
      <c r="CD38" s="605" t="s">
        <v>324</v>
      </c>
      <c r="CE38" s="606"/>
      <c r="CF38" s="606"/>
      <c r="CG38" s="606"/>
      <c r="CH38" s="606"/>
      <c r="CI38" s="606"/>
      <c r="CJ38" s="606"/>
      <c r="CK38" s="606"/>
      <c r="CL38" s="606"/>
      <c r="CM38" s="606"/>
      <c r="CN38" s="606"/>
      <c r="CO38" s="606"/>
      <c r="CP38" s="606"/>
      <c r="CQ38" s="607"/>
      <c r="CR38" s="608">
        <v>19601992</v>
      </c>
      <c r="CS38" s="609"/>
      <c r="CT38" s="609"/>
      <c r="CU38" s="609"/>
      <c r="CV38" s="609"/>
      <c r="CW38" s="609"/>
      <c r="CX38" s="609"/>
      <c r="CY38" s="610"/>
      <c r="CZ38" s="611">
        <v>8.9</v>
      </c>
      <c r="DA38" s="623"/>
      <c r="DB38" s="623"/>
      <c r="DC38" s="624"/>
      <c r="DD38" s="614">
        <v>15995092</v>
      </c>
      <c r="DE38" s="609"/>
      <c r="DF38" s="609"/>
      <c r="DG38" s="609"/>
      <c r="DH38" s="609"/>
      <c r="DI38" s="609"/>
      <c r="DJ38" s="609"/>
      <c r="DK38" s="610"/>
      <c r="DL38" s="614">
        <v>14168430</v>
      </c>
      <c r="DM38" s="609"/>
      <c r="DN38" s="609"/>
      <c r="DO38" s="609"/>
      <c r="DP38" s="609"/>
      <c r="DQ38" s="609"/>
      <c r="DR38" s="609"/>
      <c r="DS38" s="609"/>
      <c r="DT38" s="609"/>
      <c r="DU38" s="609"/>
      <c r="DV38" s="610"/>
      <c r="DW38" s="611">
        <v>12.7</v>
      </c>
      <c r="DX38" s="623"/>
      <c r="DY38" s="623"/>
      <c r="DZ38" s="623"/>
      <c r="EA38" s="623"/>
      <c r="EB38" s="623"/>
      <c r="EC38" s="635"/>
    </row>
    <row r="39" spans="2:133" ht="11.25" customHeight="1" x14ac:dyDescent="0.25">
      <c r="B39" s="605" t="s">
        <v>325</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326</v>
      </c>
      <c r="AR39" s="642"/>
      <c r="AS39" s="642"/>
      <c r="AT39" s="642"/>
      <c r="AU39" s="642"/>
      <c r="AV39" s="642"/>
      <c r="AW39" s="642"/>
      <c r="AX39" s="642"/>
      <c r="AY39" s="643"/>
      <c r="AZ39" s="608" t="s">
        <v>122</v>
      </c>
      <c r="BA39" s="609"/>
      <c r="BB39" s="609"/>
      <c r="BC39" s="609"/>
      <c r="BD39" s="621"/>
      <c r="BE39" s="621"/>
      <c r="BF39" s="644"/>
      <c r="BG39" s="605" t="s">
        <v>327</v>
      </c>
      <c r="BH39" s="606"/>
      <c r="BI39" s="606"/>
      <c r="BJ39" s="606"/>
      <c r="BK39" s="606"/>
      <c r="BL39" s="606"/>
      <c r="BM39" s="606"/>
      <c r="BN39" s="606"/>
      <c r="BO39" s="606"/>
      <c r="BP39" s="606"/>
      <c r="BQ39" s="606"/>
      <c r="BR39" s="606"/>
      <c r="BS39" s="606"/>
      <c r="BT39" s="606"/>
      <c r="BU39" s="607"/>
      <c r="BV39" s="608">
        <v>73666</v>
      </c>
      <c r="BW39" s="609"/>
      <c r="BX39" s="609"/>
      <c r="BY39" s="609"/>
      <c r="BZ39" s="609"/>
      <c r="CA39" s="609"/>
      <c r="CB39" s="645"/>
      <c r="CD39" s="605" t="s">
        <v>328</v>
      </c>
      <c r="CE39" s="606"/>
      <c r="CF39" s="606"/>
      <c r="CG39" s="606"/>
      <c r="CH39" s="606"/>
      <c r="CI39" s="606"/>
      <c r="CJ39" s="606"/>
      <c r="CK39" s="606"/>
      <c r="CL39" s="606"/>
      <c r="CM39" s="606"/>
      <c r="CN39" s="606"/>
      <c r="CO39" s="606"/>
      <c r="CP39" s="606"/>
      <c r="CQ39" s="607"/>
      <c r="CR39" s="608">
        <v>1408546</v>
      </c>
      <c r="CS39" s="621"/>
      <c r="CT39" s="621"/>
      <c r="CU39" s="621"/>
      <c r="CV39" s="621"/>
      <c r="CW39" s="621"/>
      <c r="CX39" s="621"/>
      <c r="CY39" s="622"/>
      <c r="CZ39" s="611">
        <v>0.6</v>
      </c>
      <c r="DA39" s="623"/>
      <c r="DB39" s="623"/>
      <c r="DC39" s="624"/>
      <c r="DD39" s="614">
        <v>822105</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5">
      <c r="B40" s="605" t="s">
        <v>329</v>
      </c>
      <c r="C40" s="606"/>
      <c r="D40" s="606"/>
      <c r="E40" s="606"/>
      <c r="F40" s="606"/>
      <c r="G40" s="606"/>
      <c r="H40" s="606"/>
      <c r="I40" s="606"/>
      <c r="J40" s="606"/>
      <c r="K40" s="606"/>
      <c r="L40" s="606"/>
      <c r="M40" s="606"/>
      <c r="N40" s="606"/>
      <c r="O40" s="606"/>
      <c r="P40" s="606"/>
      <c r="Q40" s="607"/>
      <c r="R40" s="608">
        <v>1038000</v>
      </c>
      <c r="S40" s="609"/>
      <c r="T40" s="609"/>
      <c r="U40" s="609"/>
      <c r="V40" s="609"/>
      <c r="W40" s="609"/>
      <c r="X40" s="609"/>
      <c r="Y40" s="610"/>
      <c r="Z40" s="646">
        <v>0.5</v>
      </c>
      <c r="AA40" s="646"/>
      <c r="AB40" s="646"/>
      <c r="AC40" s="646"/>
      <c r="AD40" s="647" t="s">
        <v>122</v>
      </c>
      <c r="AE40" s="647"/>
      <c r="AF40" s="647"/>
      <c r="AG40" s="647"/>
      <c r="AH40" s="647"/>
      <c r="AI40" s="647"/>
      <c r="AJ40" s="647"/>
      <c r="AK40" s="647"/>
      <c r="AL40" s="611" t="s">
        <v>122</v>
      </c>
      <c r="AM40" s="612"/>
      <c r="AN40" s="612"/>
      <c r="AO40" s="648"/>
      <c r="AQ40" s="641" t="s">
        <v>330</v>
      </c>
      <c r="AR40" s="642"/>
      <c r="AS40" s="642"/>
      <c r="AT40" s="642"/>
      <c r="AU40" s="642"/>
      <c r="AV40" s="642"/>
      <c r="AW40" s="642"/>
      <c r="AX40" s="642"/>
      <c r="AY40" s="643"/>
      <c r="AZ40" s="608" t="s">
        <v>122</v>
      </c>
      <c r="BA40" s="609"/>
      <c r="BB40" s="609"/>
      <c r="BC40" s="609"/>
      <c r="BD40" s="621"/>
      <c r="BE40" s="621"/>
      <c r="BF40" s="644"/>
      <c r="BG40" s="649" t="s">
        <v>331</v>
      </c>
      <c r="BH40" s="650"/>
      <c r="BI40" s="650"/>
      <c r="BJ40" s="650"/>
      <c r="BK40" s="650"/>
      <c r="BL40" s="202"/>
      <c r="BM40" s="606" t="s">
        <v>332</v>
      </c>
      <c r="BN40" s="606"/>
      <c r="BO40" s="606"/>
      <c r="BP40" s="606"/>
      <c r="BQ40" s="606"/>
      <c r="BR40" s="606"/>
      <c r="BS40" s="606"/>
      <c r="BT40" s="606"/>
      <c r="BU40" s="607"/>
      <c r="BV40" s="608">
        <v>95</v>
      </c>
      <c r="BW40" s="609"/>
      <c r="BX40" s="609"/>
      <c r="BY40" s="609"/>
      <c r="BZ40" s="609"/>
      <c r="CA40" s="609"/>
      <c r="CB40" s="645"/>
      <c r="CD40" s="605" t="s">
        <v>333</v>
      </c>
      <c r="CE40" s="606"/>
      <c r="CF40" s="606"/>
      <c r="CG40" s="606"/>
      <c r="CH40" s="606"/>
      <c r="CI40" s="606"/>
      <c r="CJ40" s="606"/>
      <c r="CK40" s="606"/>
      <c r="CL40" s="606"/>
      <c r="CM40" s="606"/>
      <c r="CN40" s="606"/>
      <c r="CO40" s="606"/>
      <c r="CP40" s="606"/>
      <c r="CQ40" s="607"/>
      <c r="CR40" s="608">
        <v>4004818</v>
      </c>
      <c r="CS40" s="609"/>
      <c r="CT40" s="609"/>
      <c r="CU40" s="609"/>
      <c r="CV40" s="609"/>
      <c r="CW40" s="609"/>
      <c r="CX40" s="609"/>
      <c r="CY40" s="610"/>
      <c r="CZ40" s="611">
        <v>1.8</v>
      </c>
      <c r="DA40" s="623"/>
      <c r="DB40" s="623"/>
      <c r="DC40" s="624"/>
      <c r="DD40" s="614">
        <v>106224</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5">
      <c r="B41" s="589" t="s">
        <v>334</v>
      </c>
      <c r="C41" s="590"/>
      <c r="D41" s="590"/>
      <c r="E41" s="590"/>
      <c r="F41" s="590"/>
      <c r="G41" s="590"/>
      <c r="H41" s="590"/>
      <c r="I41" s="590"/>
      <c r="J41" s="590"/>
      <c r="K41" s="590"/>
      <c r="L41" s="590"/>
      <c r="M41" s="590"/>
      <c r="N41" s="590"/>
      <c r="O41" s="590"/>
      <c r="P41" s="590"/>
      <c r="Q41" s="591"/>
      <c r="R41" s="592">
        <v>227021241</v>
      </c>
      <c r="S41" s="633"/>
      <c r="T41" s="633"/>
      <c r="U41" s="633"/>
      <c r="V41" s="633"/>
      <c r="W41" s="633"/>
      <c r="X41" s="633"/>
      <c r="Y41" s="636"/>
      <c r="Z41" s="637">
        <v>100</v>
      </c>
      <c r="AA41" s="637"/>
      <c r="AB41" s="637"/>
      <c r="AC41" s="637"/>
      <c r="AD41" s="638">
        <v>110915748</v>
      </c>
      <c r="AE41" s="638"/>
      <c r="AF41" s="638"/>
      <c r="AG41" s="638"/>
      <c r="AH41" s="638"/>
      <c r="AI41" s="638"/>
      <c r="AJ41" s="638"/>
      <c r="AK41" s="638"/>
      <c r="AL41" s="595">
        <v>100</v>
      </c>
      <c r="AM41" s="639"/>
      <c r="AN41" s="639"/>
      <c r="AO41" s="640"/>
      <c r="AQ41" s="641" t="s">
        <v>335</v>
      </c>
      <c r="AR41" s="642"/>
      <c r="AS41" s="642"/>
      <c r="AT41" s="642"/>
      <c r="AU41" s="642"/>
      <c r="AV41" s="642"/>
      <c r="AW41" s="642"/>
      <c r="AX41" s="642"/>
      <c r="AY41" s="643"/>
      <c r="AZ41" s="608">
        <v>4011567</v>
      </c>
      <c r="BA41" s="609"/>
      <c r="BB41" s="609"/>
      <c r="BC41" s="609"/>
      <c r="BD41" s="621"/>
      <c r="BE41" s="621"/>
      <c r="BF41" s="644"/>
      <c r="BG41" s="649"/>
      <c r="BH41" s="650"/>
      <c r="BI41" s="650"/>
      <c r="BJ41" s="650"/>
      <c r="BK41" s="650"/>
      <c r="BL41" s="202"/>
      <c r="BM41" s="606" t="s">
        <v>336</v>
      </c>
      <c r="BN41" s="606"/>
      <c r="BO41" s="606"/>
      <c r="BP41" s="606"/>
      <c r="BQ41" s="606"/>
      <c r="BR41" s="606"/>
      <c r="BS41" s="606"/>
      <c r="BT41" s="606"/>
      <c r="BU41" s="607"/>
      <c r="BV41" s="608" t="s">
        <v>122</v>
      </c>
      <c r="BW41" s="609"/>
      <c r="BX41" s="609"/>
      <c r="BY41" s="609"/>
      <c r="BZ41" s="609"/>
      <c r="CA41" s="609"/>
      <c r="CB41" s="645"/>
      <c r="CD41" s="605" t="s">
        <v>337</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5">
      <c r="AQ42" s="653" t="s">
        <v>338</v>
      </c>
      <c r="AR42" s="654"/>
      <c r="AS42" s="654"/>
      <c r="AT42" s="654"/>
      <c r="AU42" s="654"/>
      <c r="AV42" s="654"/>
      <c r="AW42" s="654"/>
      <c r="AX42" s="654"/>
      <c r="AY42" s="655"/>
      <c r="AZ42" s="592">
        <v>15033320</v>
      </c>
      <c r="BA42" s="633"/>
      <c r="BB42" s="633"/>
      <c r="BC42" s="633"/>
      <c r="BD42" s="593"/>
      <c r="BE42" s="593"/>
      <c r="BF42" s="656"/>
      <c r="BG42" s="651"/>
      <c r="BH42" s="652"/>
      <c r="BI42" s="652"/>
      <c r="BJ42" s="652"/>
      <c r="BK42" s="652"/>
      <c r="BL42" s="203"/>
      <c r="BM42" s="590" t="s">
        <v>339</v>
      </c>
      <c r="BN42" s="590"/>
      <c r="BO42" s="590"/>
      <c r="BP42" s="590"/>
      <c r="BQ42" s="590"/>
      <c r="BR42" s="590"/>
      <c r="BS42" s="590"/>
      <c r="BT42" s="590"/>
      <c r="BU42" s="591"/>
      <c r="BV42" s="592">
        <v>452</v>
      </c>
      <c r="BW42" s="633"/>
      <c r="BX42" s="633"/>
      <c r="BY42" s="633"/>
      <c r="BZ42" s="633"/>
      <c r="CA42" s="633"/>
      <c r="CB42" s="634"/>
      <c r="CD42" s="605" t="s">
        <v>340</v>
      </c>
      <c r="CE42" s="606"/>
      <c r="CF42" s="606"/>
      <c r="CG42" s="606"/>
      <c r="CH42" s="606"/>
      <c r="CI42" s="606"/>
      <c r="CJ42" s="606"/>
      <c r="CK42" s="606"/>
      <c r="CL42" s="606"/>
      <c r="CM42" s="606"/>
      <c r="CN42" s="606"/>
      <c r="CO42" s="606"/>
      <c r="CP42" s="606"/>
      <c r="CQ42" s="607"/>
      <c r="CR42" s="608">
        <v>27528554</v>
      </c>
      <c r="CS42" s="621"/>
      <c r="CT42" s="621"/>
      <c r="CU42" s="621"/>
      <c r="CV42" s="621"/>
      <c r="CW42" s="621"/>
      <c r="CX42" s="621"/>
      <c r="CY42" s="622"/>
      <c r="CZ42" s="611">
        <v>12.5</v>
      </c>
      <c r="DA42" s="623"/>
      <c r="DB42" s="623"/>
      <c r="DC42" s="624"/>
      <c r="DD42" s="614">
        <v>4482963</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5">
      <c r="B43" s="196" t="s">
        <v>341</v>
      </c>
      <c r="CD43" s="605" t="s">
        <v>342</v>
      </c>
      <c r="CE43" s="606"/>
      <c r="CF43" s="606"/>
      <c r="CG43" s="606"/>
      <c r="CH43" s="606"/>
      <c r="CI43" s="606"/>
      <c r="CJ43" s="606"/>
      <c r="CK43" s="606"/>
      <c r="CL43" s="606"/>
      <c r="CM43" s="606"/>
      <c r="CN43" s="606"/>
      <c r="CO43" s="606"/>
      <c r="CP43" s="606"/>
      <c r="CQ43" s="607"/>
      <c r="CR43" s="608">
        <v>390000</v>
      </c>
      <c r="CS43" s="621"/>
      <c r="CT43" s="621"/>
      <c r="CU43" s="621"/>
      <c r="CV43" s="621"/>
      <c r="CW43" s="621"/>
      <c r="CX43" s="621"/>
      <c r="CY43" s="622"/>
      <c r="CZ43" s="611">
        <v>0.2</v>
      </c>
      <c r="DA43" s="623"/>
      <c r="DB43" s="623"/>
      <c r="DC43" s="624"/>
      <c r="DD43" s="614">
        <v>390000</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5">
      <c r="B44" s="625" t="s">
        <v>343</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291</v>
      </c>
      <c r="CE44" s="628"/>
      <c r="CF44" s="605" t="s">
        <v>344</v>
      </c>
      <c r="CG44" s="606"/>
      <c r="CH44" s="606"/>
      <c r="CI44" s="606"/>
      <c r="CJ44" s="606"/>
      <c r="CK44" s="606"/>
      <c r="CL44" s="606"/>
      <c r="CM44" s="606"/>
      <c r="CN44" s="606"/>
      <c r="CO44" s="606"/>
      <c r="CP44" s="606"/>
      <c r="CQ44" s="607"/>
      <c r="CR44" s="608">
        <v>27187501</v>
      </c>
      <c r="CS44" s="609"/>
      <c r="CT44" s="609"/>
      <c r="CU44" s="609"/>
      <c r="CV44" s="609"/>
      <c r="CW44" s="609"/>
      <c r="CX44" s="609"/>
      <c r="CY44" s="610"/>
      <c r="CZ44" s="611">
        <v>12.3</v>
      </c>
      <c r="DA44" s="612"/>
      <c r="DB44" s="612"/>
      <c r="DC44" s="613"/>
      <c r="DD44" s="614">
        <v>4199350</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5">
      <c r="B45" s="625" t="s">
        <v>345</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346</v>
      </c>
      <c r="CG45" s="606"/>
      <c r="CH45" s="606"/>
      <c r="CI45" s="606"/>
      <c r="CJ45" s="606"/>
      <c r="CK45" s="606"/>
      <c r="CL45" s="606"/>
      <c r="CM45" s="606"/>
      <c r="CN45" s="606"/>
      <c r="CO45" s="606"/>
      <c r="CP45" s="606"/>
      <c r="CQ45" s="607"/>
      <c r="CR45" s="608">
        <v>11324675</v>
      </c>
      <c r="CS45" s="621"/>
      <c r="CT45" s="621"/>
      <c r="CU45" s="621"/>
      <c r="CV45" s="621"/>
      <c r="CW45" s="621"/>
      <c r="CX45" s="621"/>
      <c r="CY45" s="622"/>
      <c r="CZ45" s="611">
        <v>5.0999999999999996</v>
      </c>
      <c r="DA45" s="623"/>
      <c r="DB45" s="623"/>
      <c r="DC45" s="624"/>
      <c r="DD45" s="614">
        <v>262439</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5">
      <c r="B46" s="207"/>
      <c r="CD46" s="629"/>
      <c r="CE46" s="630"/>
      <c r="CF46" s="605" t="s">
        <v>347</v>
      </c>
      <c r="CG46" s="606"/>
      <c r="CH46" s="606"/>
      <c r="CI46" s="606"/>
      <c r="CJ46" s="606"/>
      <c r="CK46" s="606"/>
      <c r="CL46" s="606"/>
      <c r="CM46" s="606"/>
      <c r="CN46" s="606"/>
      <c r="CO46" s="606"/>
      <c r="CP46" s="606"/>
      <c r="CQ46" s="607"/>
      <c r="CR46" s="608">
        <v>14103609</v>
      </c>
      <c r="CS46" s="609"/>
      <c r="CT46" s="609"/>
      <c r="CU46" s="609"/>
      <c r="CV46" s="609"/>
      <c r="CW46" s="609"/>
      <c r="CX46" s="609"/>
      <c r="CY46" s="610"/>
      <c r="CZ46" s="611">
        <v>6.4</v>
      </c>
      <c r="DA46" s="612"/>
      <c r="DB46" s="612"/>
      <c r="DC46" s="613"/>
      <c r="DD46" s="614">
        <v>3918810</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5">
      <c r="B47" s="207"/>
      <c r="CD47" s="629"/>
      <c r="CE47" s="630"/>
      <c r="CF47" s="605" t="s">
        <v>348</v>
      </c>
      <c r="CG47" s="606"/>
      <c r="CH47" s="606"/>
      <c r="CI47" s="606"/>
      <c r="CJ47" s="606"/>
      <c r="CK47" s="606"/>
      <c r="CL47" s="606"/>
      <c r="CM47" s="606"/>
      <c r="CN47" s="606"/>
      <c r="CO47" s="606"/>
      <c r="CP47" s="606"/>
      <c r="CQ47" s="607"/>
      <c r="CR47" s="608">
        <v>341053</v>
      </c>
      <c r="CS47" s="621"/>
      <c r="CT47" s="621"/>
      <c r="CU47" s="621"/>
      <c r="CV47" s="621"/>
      <c r="CW47" s="621"/>
      <c r="CX47" s="621"/>
      <c r="CY47" s="622"/>
      <c r="CZ47" s="611">
        <v>0.2</v>
      </c>
      <c r="DA47" s="623"/>
      <c r="DB47" s="623"/>
      <c r="DC47" s="624"/>
      <c r="DD47" s="614">
        <v>283613</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5" x14ac:dyDescent="0.25">
      <c r="B48" s="207"/>
      <c r="CD48" s="631"/>
      <c r="CE48" s="632"/>
      <c r="CF48" s="605" t="s">
        <v>349</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5">
      <c r="B49" s="207"/>
      <c r="CD49" s="589" t="s">
        <v>350</v>
      </c>
      <c r="CE49" s="590"/>
      <c r="CF49" s="590"/>
      <c r="CG49" s="590"/>
      <c r="CH49" s="590"/>
      <c r="CI49" s="590"/>
      <c r="CJ49" s="590"/>
      <c r="CK49" s="590"/>
      <c r="CL49" s="590"/>
      <c r="CM49" s="590"/>
      <c r="CN49" s="590"/>
      <c r="CO49" s="590"/>
      <c r="CP49" s="590"/>
      <c r="CQ49" s="591"/>
      <c r="CR49" s="592">
        <v>220926921</v>
      </c>
      <c r="CS49" s="593"/>
      <c r="CT49" s="593"/>
      <c r="CU49" s="593"/>
      <c r="CV49" s="593"/>
      <c r="CW49" s="593"/>
      <c r="CX49" s="593"/>
      <c r="CY49" s="594"/>
      <c r="CZ49" s="595">
        <v>100</v>
      </c>
      <c r="DA49" s="596"/>
      <c r="DB49" s="596"/>
      <c r="DC49" s="597"/>
      <c r="DD49" s="598">
        <v>130068095</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9cYpG6zRh9s6wvM+xlRHMS+90SDMEKX60Vn4fxkOvx9V9fAPg7fCzZZnENVzBAcXrs9tIDgNdaMnh5x9vYpgUg==" saltValue="XdejyRtnclIneg4IECEIP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2.75" zeroHeight="1" x14ac:dyDescent="0.25"/>
  <cols>
    <col min="1" max="130" width="2.73046875" style="213" customWidth="1"/>
    <col min="131" max="131" width="1.59765625" style="213" customWidth="1"/>
    <col min="132" max="16384" width="9" style="213" hidden="1"/>
  </cols>
  <sheetData>
    <row r="1" spans="1:131" ht="11.25" customHeight="1" thickBot="1" x14ac:dyDescent="0.3">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3">
      <c r="A2" s="1077" t="s">
        <v>351</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352</v>
      </c>
      <c r="DK2" s="1079"/>
      <c r="DL2" s="1079"/>
      <c r="DM2" s="1079"/>
      <c r="DN2" s="1079"/>
      <c r="DO2" s="1080"/>
      <c r="DP2" s="210"/>
      <c r="DQ2" s="1078" t="s">
        <v>353</v>
      </c>
      <c r="DR2" s="1079"/>
      <c r="DS2" s="1079"/>
      <c r="DT2" s="1079"/>
      <c r="DU2" s="1079"/>
      <c r="DV2" s="1079"/>
      <c r="DW2" s="1079"/>
      <c r="DX2" s="1079"/>
      <c r="DY2" s="1079"/>
      <c r="DZ2" s="1080"/>
      <c r="EA2" s="212"/>
    </row>
    <row r="3" spans="1:131" ht="11.25" customHeight="1" x14ac:dyDescent="0.2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3">
      <c r="A4" s="1046" t="s">
        <v>354</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355</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5">
      <c r="A5" s="982" t="s">
        <v>356</v>
      </c>
      <c r="B5" s="983"/>
      <c r="C5" s="983"/>
      <c r="D5" s="983"/>
      <c r="E5" s="983"/>
      <c r="F5" s="983"/>
      <c r="G5" s="983"/>
      <c r="H5" s="983"/>
      <c r="I5" s="983"/>
      <c r="J5" s="983"/>
      <c r="K5" s="983"/>
      <c r="L5" s="983"/>
      <c r="M5" s="983"/>
      <c r="N5" s="983"/>
      <c r="O5" s="983"/>
      <c r="P5" s="984"/>
      <c r="Q5" s="988" t="s">
        <v>357</v>
      </c>
      <c r="R5" s="989"/>
      <c r="S5" s="989"/>
      <c r="T5" s="989"/>
      <c r="U5" s="990"/>
      <c r="V5" s="988" t="s">
        <v>358</v>
      </c>
      <c r="W5" s="989"/>
      <c r="X5" s="989"/>
      <c r="Y5" s="989"/>
      <c r="Z5" s="990"/>
      <c r="AA5" s="988" t="s">
        <v>359</v>
      </c>
      <c r="AB5" s="989"/>
      <c r="AC5" s="989"/>
      <c r="AD5" s="989"/>
      <c r="AE5" s="989"/>
      <c r="AF5" s="1081" t="s">
        <v>360</v>
      </c>
      <c r="AG5" s="989"/>
      <c r="AH5" s="989"/>
      <c r="AI5" s="989"/>
      <c r="AJ5" s="1002"/>
      <c r="AK5" s="989" t="s">
        <v>361</v>
      </c>
      <c r="AL5" s="989"/>
      <c r="AM5" s="989"/>
      <c r="AN5" s="989"/>
      <c r="AO5" s="990"/>
      <c r="AP5" s="988" t="s">
        <v>362</v>
      </c>
      <c r="AQ5" s="989"/>
      <c r="AR5" s="989"/>
      <c r="AS5" s="989"/>
      <c r="AT5" s="990"/>
      <c r="AU5" s="988" t="s">
        <v>363</v>
      </c>
      <c r="AV5" s="989"/>
      <c r="AW5" s="989"/>
      <c r="AX5" s="989"/>
      <c r="AY5" s="1002"/>
      <c r="AZ5" s="214"/>
      <c r="BA5" s="214"/>
      <c r="BB5" s="214"/>
      <c r="BC5" s="214"/>
      <c r="BD5" s="214"/>
      <c r="BE5" s="215"/>
      <c r="BF5" s="215"/>
      <c r="BG5" s="215"/>
      <c r="BH5" s="215"/>
      <c r="BI5" s="215"/>
      <c r="BJ5" s="215"/>
      <c r="BK5" s="215"/>
      <c r="BL5" s="215"/>
      <c r="BM5" s="215"/>
      <c r="BN5" s="215"/>
      <c r="BO5" s="215"/>
      <c r="BP5" s="215"/>
      <c r="BQ5" s="982" t="s">
        <v>364</v>
      </c>
      <c r="BR5" s="983"/>
      <c r="BS5" s="983"/>
      <c r="BT5" s="983"/>
      <c r="BU5" s="983"/>
      <c r="BV5" s="983"/>
      <c r="BW5" s="983"/>
      <c r="BX5" s="983"/>
      <c r="BY5" s="983"/>
      <c r="BZ5" s="983"/>
      <c r="CA5" s="983"/>
      <c r="CB5" s="983"/>
      <c r="CC5" s="983"/>
      <c r="CD5" s="983"/>
      <c r="CE5" s="983"/>
      <c r="CF5" s="983"/>
      <c r="CG5" s="984"/>
      <c r="CH5" s="988" t="s">
        <v>365</v>
      </c>
      <c r="CI5" s="989"/>
      <c r="CJ5" s="989"/>
      <c r="CK5" s="989"/>
      <c r="CL5" s="990"/>
      <c r="CM5" s="988" t="s">
        <v>366</v>
      </c>
      <c r="CN5" s="989"/>
      <c r="CO5" s="989"/>
      <c r="CP5" s="989"/>
      <c r="CQ5" s="990"/>
      <c r="CR5" s="988" t="s">
        <v>367</v>
      </c>
      <c r="CS5" s="989"/>
      <c r="CT5" s="989"/>
      <c r="CU5" s="989"/>
      <c r="CV5" s="990"/>
      <c r="CW5" s="988" t="s">
        <v>368</v>
      </c>
      <c r="CX5" s="989"/>
      <c r="CY5" s="989"/>
      <c r="CZ5" s="989"/>
      <c r="DA5" s="990"/>
      <c r="DB5" s="988" t="s">
        <v>369</v>
      </c>
      <c r="DC5" s="989"/>
      <c r="DD5" s="989"/>
      <c r="DE5" s="989"/>
      <c r="DF5" s="990"/>
      <c r="DG5" s="1071" t="s">
        <v>370</v>
      </c>
      <c r="DH5" s="1072"/>
      <c r="DI5" s="1072"/>
      <c r="DJ5" s="1072"/>
      <c r="DK5" s="1073"/>
      <c r="DL5" s="1071" t="s">
        <v>371</v>
      </c>
      <c r="DM5" s="1072"/>
      <c r="DN5" s="1072"/>
      <c r="DO5" s="1072"/>
      <c r="DP5" s="1073"/>
      <c r="DQ5" s="988" t="s">
        <v>372</v>
      </c>
      <c r="DR5" s="989"/>
      <c r="DS5" s="989"/>
      <c r="DT5" s="989"/>
      <c r="DU5" s="990"/>
      <c r="DV5" s="988" t="s">
        <v>363</v>
      </c>
      <c r="DW5" s="989"/>
      <c r="DX5" s="989"/>
      <c r="DY5" s="989"/>
      <c r="DZ5" s="1002"/>
      <c r="EA5" s="217"/>
    </row>
    <row r="6" spans="1:131" s="218" customFormat="1" ht="26.25" customHeight="1" thickBot="1" x14ac:dyDescent="0.3">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5">
      <c r="A7" s="219">
        <v>1</v>
      </c>
      <c r="B7" s="1034" t="s">
        <v>373</v>
      </c>
      <c r="C7" s="1035"/>
      <c r="D7" s="1035"/>
      <c r="E7" s="1035"/>
      <c r="F7" s="1035"/>
      <c r="G7" s="1035"/>
      <c r="H7" s="1035"/>
      <c r="I7" s="1035"/>
      <c r="J7" s="1035"/>
      <c r="K7" s="1035"/>
      <c r="L7" s="1035"/>
      <c r="M7" s="1035"/>
      <c r="N7" s="1035"/>
      <c r="O7" s="1035"/>
      <c r="P7" s="1036"/>
      <c r="Q7" s="1090">
        <v>226471</v>
      </c>
      <c r="R7" s="1091"/>
      <c r="S7" s="1091"/>
      <c r="T7" s="1091"/>
      <c r="U7" s="1091"/>
      <c r="V7" s="1091">
        <v>220403</v>
      </c>
      <c r="W7" s="1091"/>
      <c r="X7" s="1091"/>
      <c r="Y7" s="1091"/>
      <c r="Z7" s="1091"/>
      <c r="AA7" s="1091">
        <v>6068</v>
      </c>
      <c r="AB7" s="1091"/>
      <c r="AC7" s="1091"/>
      <c r="AD7" s="1091"/>
      <c r="AE7" s="1092"/>
      <c r="AF7" s="1093">
        <v>5226</v>
      </c>
      <c r="AG7" s="1094"/>
      <c r="AH7" s="1094"/>
      <c r="AI7" s="1094"/>
      <c r="AJ7" s="1095"/>
      <c r="AK7" s="1096">
        <v>3144</v>
      </c>
      <c r="AL7" s="1097"/>
      <c r="AM7" s="1097"/>
      <c r="AN7" s="1097"/>
      <c r="AO7" s="1097"/>
      <c r="AP7" s="1097">
        <v>165167</v>
      </c>
      <c r="AQ7" s="1097"/>
      <c r="AR7" s="1097"/>
      <c r="AS7" s="1097"/>
      <c r="AT7" s="1097"/>
      <c r="AU7" s="1098" t="s">
        <v>555</v>
      </c>
      <c r="AV7" s="1098"/>
      <c r="AW7" s="1098"/>
      <c r="AX7" s="1098"/>
      <c r="AY7" s="1099"/>
      <c r="AZ7" s="214"/>
      <c r="BA7" s="214"/>
      <c r="BB7" s="214"/>
      <c r="BC7" s="214"/>
      <c r="BD7" s="214"/>
      <c r="BE7" s="215"/>
      <c r="BF7" s="215"/>
      <c r="BG7" s="215"/>
      <c r="BH7" s="215"/>
      <c r="BI7" s="215"/>
      <c r="BJ7" s="215"/>
      <c r="BK7" s="215"/>
      <c r="BL7" s="215"/>
      <c r="BM7" s="215"/>
      <c r="BN7" s="215"/>
      <c r="BO7" s="215"/>
      <c r="BP7" s="215"/>
      <c r="BQ7" s="219">
        <v>1</v>
      </c>
      <c r="BR7" s="220"/>
      <c r="BS7" s="1086" t="s">
        <v>560</v>
      </c>
      <c r="BT7" s="1087"/>
      <c r="BU7" s="1087"/>
      <c r="BV7" s="1087"/>
      <c r="BW7" s="1087"/>
      <c r="BX7" s="1087"/>
      <c r="BY7" s="1087"/>
      <c r="BZ7" s="1087"/>
      <c r="CA7" s="1087"/>
      <c r="CB7" s="1087"/>
      <c r="CC7" s="1087"/>
      <c r="CD7" s="1087"/>
      <c r="CE7" s="1087"/>
      <c r="CF7" s="1087"/>
      <c r="CG7" s="1100"/>
      <c r="CH7" s="1083">
        <v>-6</v>
      </c>
      <c r="CI7" s="1084"/>
      <c r="CJ7" s="1084"/>
      <c r="CK7" s="1084"/>
      <c r="CL7" s="1085"/>
      <c r="CM7" s="1083">
        <v>168</v>
      </c>
      <c r="CN7" s="1084"/>
      <c r="CO7" s="1084"/>
      <c r="CP7" s="1084"/>
      <c r="CQ7" s="1085"/>
      <c r="CR7" s="1083">
        <v>28</v>
      </c>
      <c r="CS7" s="1084"/>
      <c r="CT7" s="1084"/>
      <c r="CU7" s="1084"/>
      <c r="CV7" s="1085"/>
      <c r="CW7" s="1083">
        <v>4</v>
      </c>
      <c r="CX7" s="1084"/>
      <c r="CY7" s="1084"/>
      <c r="CZ7" s="1084"/>
      <c r="DA7" s="1085"/>
      <c r="DB7" s="1089" t="s">
        <v>552</v>
      </c>
      <c r="DC7" s="1084"/>
      <c r="DD7" s="1084"/>
      <c r="DE7" s="1084"/>
      <c r="DF7" s="1085"/>
      <c r="DG7" s="1083" t="s">
        <v>552</v>
      </c>
      <c r="DH7" s="1084"/>
      <c r="DI7" s="1084"/>
      <c r="DJ7" s="1084"/>
      <c r="DK7" s="1085"/>
      <c r="DL7" s="1083" t="s">
        <v>552</v>
      </c>
      <c r="DM7" s="1084"/>
      <c r="DN7" s="1084"/>
      <c r="DO7" s="1084"/>
      <c r="DP7" s="1085"/>
      <c r="DQ7" s="1083" t="s">
        <v>552</v>
      </c>
      <c r="DR7" s="1084"/>
      <c r="DS7" s="1084"/>
      <c r="DT7" s="1084"/>
      <c r="DU7" s="1085"/>
      <c r="DV7" s="1086"/>
      <c r="DW7" s="1087"/>
      <c r="DX7" s="1087"/>
      <c r="DY7" s="1087"/>
      <c r="DZ7" s="1088"/>
      <c r="EA7" s="217"/>
    </row>
    <row r="8" spans="1:131" s="218" customFormat="1" ht="26.25" customHeight="1" x14ac:dyDescent="0.25">
      <c r="A8" s="221">
        <v>2</v>
      </c>
      <c r="B8" s="1017" t="s">
        <v>374</v>
      </c>
      <c r="C8" s="1018"/>
      <c r="D8" s="1018"/>
      <c r="E8" s="1018"/>
      <c r="F8" s="1018"/>
      <c r="G8" s="1018"/>
      <c r="H8" s="1018"/>
      <c r="I8" s="1018"/>
      <c r="J8" s="1018"/>
      <c r="K8" s="1018"/>
      <c r="L8" s="1018"/>
      <c r="M8" s="1018"/>
      <c r="N8" s="1018"/>
      <c r="O8" s="1018"/>
      <c r="P8" s="1019"/>
      <c r="Q8" s="1025">
        <v>470</v>
      </c>
      <c r="R8" s="1026"/>
      <c r="S8" s="1026"/>
      <c r="T8" s="1026"/>
      <c r="U8" s="1026"/>
      <c r="V8" s="1026">
        <v>470</v>
      </c>
      <c r="W8" s="1026"/>
      <c r="X8" s="1026"/>
      <c r="Y8" s="1026"/>
      <c r="Z8" s="1026"/>
      <c r="AA8" s="1026" t="s">
        <v>552</v>
      </c>
      <c r="AB8" s="1026"/>
      <c r="AC8" s="1026"/>
      <c r="AD8" s="1026"/>
      <c r="AE8" s="1027"/>
      <c r="AF8" s="1022" t="s">
        <v>122</v>
      </c>
      <c r="AG8" s="1023"/>
      <c r="AH8" s="1023"/>
      <c r="AI8" s="1023"/>
      <c r="AJ8" s="1024"/>
      <c r="AK8" s="1067">
        <v>470</v>
      </c>
      <c r="AL8" s="1068"/>
      <c r="AM8" s="1068"/>
      <c r="AN8" s="1068"/>
      <c r="AO8" s="1068"/>
      <c r="AP8" s="1068" t="s">
        <v>552</v>
      </c>
      <c r="AQ8" s="1068"/>
      <c r="AR8" s="1068"/>
      <c r="AS8" s="1068"/>
      <c r="AT8" s="1068"/>
      <c r="AU8" s="1069" t="s">
        <v>553</v>
      </c>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t="s">
        <v>561</v>
      </c>
      <c r="BT8" s="980"/>
      <c r="BU8" s="980"/>
      <c r="BV8" s="980"/>
      <c r="BW8" s="980"/>
      <c r="BX8" s="980"/>
      <c r="BY8" s="980"/>
      <c r="BZ8" s="980"/>
      <c r="CA8" s="980"/>
      <c r="CB8" s="980"/>
      <c r="CC8" s="980"/>
      <c r="CD8" s="980"/>
      <c r="CE8" s="980"/>
      <c r="CF8" s="980"/>
      <c r="CG8" s="1001"/>
      <c r="CH8" s="976">
        <v>1</v>
      </c>
      <c r="CI8" s="977"/>
      <c r="CJ8" s="977"/>
      <c r="CK8" s="977"/>
      <c r="CL8" s="978"/>
      <c r="CM8" s="976">
        <v>88</v>
      </c>
      <c r="CN8" s="977"/>
      <c r="CO8" s="977"/>
      <c r="CP8" s="977"/>
      <c r="CQ8" s="978"/>
      <c r="CR8" s="976">
        <v>7</v>
      </c>
      <c r="CS8" s="977"/>
      <c r="CT8" s="977"/>
      <c r="CU8" s="977"/>
      <c r="CV8" s="978"/>
      <c r="CW8" s="976" t="s">
        <v>552</v>
      </c>
      <c r="CX8" s="977"/>
      <c r="CY8" s="977"/>
      <c r="CZ8" s="977"/>
      <c r="DA8" s="978"/>
      <c r="DB8" s="976" t="s">
        <v>552</v>
      </c>
      <c r="DC8" s="977"/>
      <c r="DD8" s="977"/>
      <c r="DE8" s="977"/>
      <c r="DF8" s="978"/>
      <c r="DG8" s="976" t="s">
        <v>552</v>
      </c>
      <c r="DH8" s="977"/>
      <c r="DI8" s="977"/>
      <c r="DJ8" s="977"/>
      <c r="DK8" s="978"/>
      <c r="DL8" s="976" t="s">
        <v>552</v>
      </c>
      <c r="DM8" s="977"/>
      <c r="DN8" s="977"/>
      <c r="DO8" s="977"/>
      <c r="DP8" s="978"/>
      <c r="DQ8" s="976" t="s">
        <v>552</v>
      </c>
      <c r="DR8" s="977"/>
      <c r="DS8" s="977"/>
      <c r="DT8" s="977"/>
      <c r="DU8" s="978"/>
      <c r="DV8" s="979"/>
      <c r="DW8" s="980"/>
      <c r="DX8" s="980"/>
      <c r="DY8" s="980"/>
      <c r="DZ8" s="981"/>
      <c r="EA8" s="217"/>
    </row>
    <row r="9" spans="1:131" s="218" customFormat="1" ht="26.25" customHeight="1" x14ac:dyDescent="0.25">
      <c r="A9" s="221">
        <v>3</v>
      </c>
      <c r="B9" s="1017" t="s">
        <v>375</v>
      </c>
      <c r="C9" s="1018"/>
      <c r="D9" s="1018"/>
      <c r="E9" s="1018"/>
      <c r="F9" s="1018"/>
      <c r="G9" s="1018"/>
      <c r="H9" s="1018"/>
      <c r="I9" s="1018"/>
      <c r="J9" s="1018"/>
      <c r="K9" s="1018"/>
      <c r="L9" s="1018"/>
      <c r="M9" s="1018"/>
      <c r="N9" s="1018"/>
      <c r="O9" s="1018"/>
      <c r="P9" s="1019"/>
      <c r="Q9" s="1025">
        <v>137</v>
      </c>
      <c r="R9" s="1026"/>
      <c r="S9" s="1026"/>
      <c r="T9" s="1026"/>
      <c r="U9" s="1026"/>
      <c r="V9" s="1026">
        <v>111</v>
      </c>
      <c r="W9" s="1026"/>
      <c r="X9" s="1026"/>
      <c r="Y9" s="1026"/>
      <c r="Z9" s="1026"/>
      <c r="AA9" s="1026">
        <v>27</v>
      </c>
      <c r="AB9" s="1026"/>
      <c r="AC9" s="1026"/>
      <c r="AD9" s="1026"/>
      <c r="AE9" s="1027"/>
      <c r="AF9" s="1022" t="s">
        <v>122</v>
      </c>
      <c r="AG9" s="1023"/>
      <c r="AH9" s="1023"/>
      <c r="AI9" s="1023"/>
      <c r="AJ9" s="1024"/>
      <c r="AK9" s="1067">
        <v>7</v>
      </c>
      <c r="AL9" s="1068"/>
      <c r="AM9" s="1068"/>
      <c r="AN9" s="1068"/>
      <c r="AO9" s="1068"/>
      <c r="AP9" s="1068" t="s">
        <v>552</v>
      </c>
      <c r="AQ9" s="1068"/>
      <c r="AR9" s="1068"/>
      <c r="AS9" s="1068"/>
      <c r="AT9" s="1068"/>
      <c r="AU9" s="1069" t="s">
        <v>554</v>
      </c>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t="s">
        <v>562</v>
      </c>
      <c r="BT9" s="980"/>
      <c r="BU9" s="980"/>
      <c r="BV9" s="980"/>
      <c r="BW9" s="980"/>
      <c r="BX9" s="980"/>
      <c r="BY9" s="980"/>
      <c r="BZ9" s="980"/>
      <c r="CA9" s="980"/>
      <c r="CB9" s="980"/>
      <c r="CC9" s="980"/>
      <c r="CD9" s="980"/>
      <c r="CE9" s="980"/>
      <c r="CF9" s="980"/>
      <c r="CG9" s="1001"/>
      <c r="CH9" s="976">
        <v>1</v>
      </c>
      <c r="CI9" s="977"/>
      <c r="CJ9" s="977"/>
      <c r="CK9" s="977"/>
      <c r="CL9" s="978"/>
      <c r="CM9" s="976">
        <v>63</v>
      </c>
      <c r="CN9" s="977"/>
      <c r="CO9" s="977"/>
      <c r="CP9" s="977"/>
      <c r="CQ9" s="978"/>
      <c r="CR9" s="976" t="s">
        <v>552</v>
      </c>
      <c r="CS9" s="977"/>
      <c r="CT9" s="977"/>
      <c r="CU9" s="977"/>
      <c r="CV9" s="978"/>
      <c r="CW9" s="976" t="s">
        <v>552</v>
      </c>
      <c r="CX9" s="977"/>
      <c r="CY9" s="977"/>
      <c r="CZ9" s="977"/>
      <c r="DA9" s="978"/>
      <c r="DB9" s="976" t="s">
        <v>552</v>
      </c>
      <c r="DC9" s="977"/>
      <c r="DD9" s="977"/>
      <c r="DE9" s="977"/>
      <c r="DF9" s="978"/>
      <c r="DG9" s="976" t="s">
        <v>552</v>
      </c>
      <c r="DH9" s="977"/>
      <c r="DI9" s="977"/>
      <c r="DJ9" s="977"/>
      <c r="DK9" s="978"/>
      <c r="DL9" s="976" t="s">
        <v>552</v>
      </c>
      <c r="DM9" s="977"/>
      <c r="DN9" s="977"/>
      <c r="DO9" s="977"/>
      <c r="DP9" s="978"/>
      <c r="DQ9" s="976" t="s">
        <v>552</v>
      </c>
      <c r="DR9" s="977"/>
      <c r="DS9" s="977"/>
      <c r="DT9" s="977"/>
      <c r="DU9" s="978"/>
      <c r="DV9" s="979"/>
      <c r="DW9" s="980"/>
      <c r="DX9" s="980"/>
      <c r="DY9" s="980"/>
      <c r="DZ9" s="981"/>
      <c r="EA9" s="217"/>
    </row>
    <row r="10" spans="1:131" s="218" customFormat="1" ht="26.25" customHeight="1" x14ac:dyDescent="0.25">
      <c r="A10" s="221">
        <v>4</v>
      </c>
      <c r="B10" s="1017" t="s">
        <v>376</v>
      </c>
      <c r="C10" s="1018"/>
      <c r="D10" s="1018"/>
      <c r="E10" s="1018"/>
      <c r="F10" s="1018"/>
      <c r="G10" s="1018"/>
      <c r="H10" s="1018"/>
      <c r="I10" s="1018"/>
      <c r="J10" s="1018"/>
      <c r="K10" s="1018"/>
      <c r="L10" s="1018"/>
      <c r="M10" s="1018"/>
      <c r="N10" s="1018"/>
      <c r="O10" s="1018"/>
      <c r="P10" s="1019"/>
      <c r="Q10" s="1025">
        <v>0</v>
      </c>
      <c r="R10" s="1026"/>
      <c r="S10" s="1026"/>
      <c r="T10" s="1026"/>
      <c r="U10" s="1026"/>
      <c r="V10" s="1026">
        <v>0</v>
      </c>
      <c r="W10" s="1026"/>
      <c r="X10" s="1026"/>
      <c r="Y10" s="1026"/>
      <c r="Z10" s="1026"/>
      <c r="AA10" s="1026" t="s">
        <v>552</v>
      </c>
      <c r="AB10" s="1026"/>
      <c r="AC10" s="1026"/>
      <c r="AD10" s="1026"/>
      <c r="AE10" s="1027"/>
      <c r="AF10" s="1022" t="s">
        <v>122</v>
      </c>
      <c r="AG10" s="1023"/>
      <c r="AH10" s="1023"/>
      <c r="AI10" s="1023"/>
      <c r="AJ10" s="1024"/>
      <c r="AK10" s="1067" t="s">
        <v>552</v>
      </c>
      <c r="AL10" s="1068"/>
      <c r="AM10" s="1068"/>
      <c r="AN10" s="1068"/>
      <c r="AO10" s="1068"/>
      <c r="AP10" s="1068" t="s">
        <v>552</v>
      </c>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t="s">
        <v>563</v>
      </c>
      <c r="BT10" s="980"/>
      <c r="BU10" s="980"/>
      <c r="BV10" s="980"/>
      <c r="BW10" s="980"/>
      <c r="BX10" s="980"/>
      <c r="BY10" s="980"/>
      <c r="BZ10" s="980"/>
      <c r="CA10" s="980"/>
      <c r="CB10" s="980"/>
      <c r="CC10" s="980"/>
      <c r="CD10" s="980"/>
      <c r="CE10" s="980"/>
      <c r="CF10" s="980"/>
      <c r="CG10" s="1001"/>
      <c r="CH10" s="976">
        <v>141</v>
      </c>
      <c r="CI10" s="977"/>
      <c r="CJ10" s="977"/>
      <c r="CK10" s="977"/>
      <c r="CL10" s="978"/>
      <c r="CM10" s="976">
        <v>2330</v>
      </c>
      <c r="CN10" s="977"/>
      <c r="CO10" s="977"/>
      <c r="CP10" s="977"/>
      <c r="CQ10" s="978"/>
      <c r="CR10" s="976">
        <v>500</v>
      </c>
      <c r="CS10" s="977"/>
      <c r="CT10" s="977"/>
      <c r="CU10" s="977"/>
      <c r="CV10" s="978"/>
      <c r="CW10" s="976">
        <v>17</v>
      </c>
      <c r="CX10" s="977"/>
      <c r="CY10" s="977"/>
      <c r="CZ10" s="977"/>
      <c r="DA10" s="978"/>
      <c r="DB10" s="976" t="s">
        <v>552</v>
      </c>
      <c r="DC10" s="977"/>
      <c r="DD10" s="977"/>
      <c r="DE10" s="977"/>
      <c r="DF10" s="978"/>
      <c r="DG10" s="976" t="s">
        <v>552</v>
      </c>
      <c r="DH10" s="977"/>
      <c r="DI10" s="977"/>
      <c r="DJ10" s="977"/>
      <c r="DK10" s="978"/>
      <c r="DL10" s="976" t="s">
        <v>552</v>
      </c>
      <c r="DM10" s="977"/>
      <c r="DN10" s="977"/>
      <c r="DO10" s="977"/>
      <c r="DP10" s="978"/>
      <c r="DQ10" s="976" t="s">
        <v>552</v>
      </c>
      <c r="DR10" s="977"/>
      <c r="DS10" s="977"/>
      <c r="DT10" s="977"/>
      <c r="DU10" s="978"/>
      <c r="DV10" s="979"/>
      <c r="DW10" s="980"/>
      <c r="DX10" s="980"/>
      <c r="DY10" s="980"/>
      <c r="DZ10" s="981"/>
      <c r="EA10" s="217"/>
    </row>
    <row r="11" spans="1:131" s="218" customFormat="1" ht="26.25" customHeight="1" x14ac:dyDescent="0.25">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t="s">
        <v>564</v>
      </c>
      <c r="BT11" s="980"/>
      <c r="BU11" s="980"/>
      <c r="BV11" s="980"/>
      <c r="BW11" s="980"/>
      <c r="BX11" s="980"/>
      <c r="BY11" s="980"/>
      <c r="BZ11" s="980"/>
      <c r="CA11" s="980"/>
      <c r="CB11" s="980"/>
      <c r="CC11" s="980"/>
      <c r="CD11" s="980"/>
      <c r="CE11" s="980"/>
      <c r="CF11" s="980"/>
      <c r="CG11" s="1001"/>
      <c r="CH11" s="976">
        <v>4</v>
      </c>
      <c r="CI11" s="977"/>
      <c r="CJ11" s="977"/>
      <c r="CK11" s="977"/>
      <c r="CL11" s="978"/>
      <c r="CM11" s="976">
        <v>36</v>
      </c>
      <c r="CN11" s="977"/>
      <c r="CO11" s="977"/>
      <c r="CP11" s="977"/>
      <c r="CQ11" s="978"/>
      <c r="CR11" s="976">
        <v>2</v>
      </c>
      <c r="CS11" s="977"/>
      <c r="CT11" s="977"/>
      <c r="CU11" s="977"/>
      <c r="CV11" s="978"/>
      <c r="CW11" s="976">
        <v>5</v>
      </c>
      <c r="CX11" s="977"/>
      <c r="CY11" s="977"/>
      <c r="CZ11" s="977"/>
      <c r="DA11" s="978"/>
      <c r="DB11" s="976" t="s">
        <v>552</v>
      </c>
      <c r="DC11" s="977"/>
      <c r="DD11" s="977"/>
      <c r="DE11" s="977"/>
      <c r="DF11" s="978"/>
      <c r="DG11" s="976" t="s">
        <v>552</v>
      </c>
      <c r="DH11" s="977"/>
      <c r="DI11" s="977"/>
      <c r="DJ11" s="977"/>
      <c r="DK11" s="978"/>
      <c r="DL11" s="976" t="s">
        <v>552</v>
      </c>
      <c r="DM11" s="977"/>
      <c r="DN11" s="977"/>
      <c r="DO11" s="977"/>
      <c r="DP11" s="978"/>
      <c r="DQ11" s="976" t="s">
        <v>552</v>
      </c>
      <c r="DR11" s="977"/>
      <c r="DS11" s="977"/>
      <c r="DT11" s="977"/>
      <c r="DU11" s="978"/>
      <c r="DV11" s="979"/>
      <c r="DW11" s="980"/>
      <c r="DX11" s="980"/>
      <c r="DY11" s="980"/>
      <c r="DZ11" s="981"/>
      <c r="EA11" s="217"/>
    </row>
    <row r="12" spans="1:131" s="218" customFormat="1" ht="26.25" customHeight="1" x14ac:dyDescent="0.25">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25">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25">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25">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25">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5">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5">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5">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5">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3">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5">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377</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3">
      <c r="A23" s="223" t="s">
        <v>378</v>
      </c>
      <c r="B23" s="924" t="s">
        <v>379</v>
      </c>
      <c r="C23" s="925"/>
      <c r="D23" s="925"/>
      <c r="E23" s="925"/>
      <c r="F23" s="925"/>
      <c r="G23" s="925"/>
      <c r="H23" s="925"/>
      <c r="I23" s="925"/>
      <c r="J23" s="925"/>
      <c r="K23" s="925"/>
      <c r="L23" s="925"/>
      <c r="M23" s="925"/>
      <c r="N23" s="925"/>
      <c r="O23" s="925"/>
      <c r="P23" s="935"/>
      <c r="Q23" s="1054">
        <v>227079</v>
      </c>
      <c r="R23" s="1048"/>
      <c r="S23" s="1048"/>
      <c r="T23" s="1048"/>
      <c r="U23" s="1048"/>
      <c r="V23" s="1048">
        <v>220984</v>
      </c>
      <c r="W23" s="1048"/>
      <c r="X23" s="1048"/>
      <c r="Y23" s="1048"/>
      <c r="Z23" s="1048"/>
      <c r="AA23" s="1048">
        <v>6094</v>
      </c>
      <c r="AB23" s="1048"/>
      <c r="AC23" s="1048"/>
      <c r="AD23" s="1048"/>
      <c r="AE23" s="1055"/>
      <c r="AF23" s="1056">
        <v>5226</v>
      </c>
      <c r="AG23" s="1048"/>
      <c r="AH23" s="1048"/>
      <c r="AI23" s="1048"/>
      <c r="AJ23" s="1057"/>
      <c r="AK23" s="1058"/>
      <c r="AL23" s="1059"/>
      <c r="AM23" s="1059"/>
      <c r="AN23" s="1059"/>
      <c r="AO23" s="1059"/>
      <c r="AP23" s="1048">
        <v>165167</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5">
      <c r="A24" s="1047" t="s">
        <v>380</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3">
      <c r="A25" s="1046" t="s">
        <v>381</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5">
      <c r="A26" s="982" t="s">
        <v>356</v>
      </c>
      <c r="B26" s="983"/>
      <c r="C26" s="983"/>
      <c r="D26" s="983"/>
      <c r="E26" s="983"/>
      <c r="F26" s="983"/>
      <c r="G26" s="983"/>
      <c r="H26" s="983"/>
      <c r="I26" s="983"/>
      <c r="J26" s="983"/>
      <c r="K26" s="983"/>
      <c r="L26" s="983"/>
      <c r="M26" s="983"/>
      <c r="N26" s="983"/>
      <c r="O26" s="983"/>
      <c r="P26" s="984"/>
      <c r="Q26" s="988" t="s">
        <v>382</v>
      </c>
      <c r="R26" s="989"/>
      <c r="S26" s="989"/>
      <c r="T26" s="989"/>
      <c r="U26" s="990"/>
      <c r="V26" s="988" t="s">
        <v>383</v>
      </c>
      <c r="W26" s="989"/>
      <c r="X26" s="989"/>
      <c r="Y26" s="989"/>
      <c r="Z26" s="990"/>
      <c r="AA26" s="988" t="s">
        <v>384</v>
      </c>
      <c r="AB26" s="989"/>
      <c r="AC26" s="989"/>
      <c r="AD26" s="989"/>
      <c r="AE26" s="989"/>
      <c r="AF26" s="1042" t="s">
        <v>385</v>
      </c>
      <c r="AG26" s="995"/>
      <c r="AH26" s="995"/>
      <c r="AI26" s="995"/>
      <c r="AJ26" s="1043"/>
      <c r="AK26" s="989" t="s">
        <v>386</v>
      </c>
      <c r="AL26" s="989"/>
      <c r="AM26" s="989"/>
      <c r="AN26" s="989"/>
      <c r="AO26" s="990"/>
      <c r="AP26" s="988" t="s">
        <v>387</v>
      </c>
      <c r="AQ26" s="989"/>
      <c r="AR26" s="989"/>
      <c r="AS26" s="989"/>
      <c r="AT26" s="990"/>
      <c r="AU26" s="988" t="s">
        <v>388</v>
      </c>
      <c r="AV26" s="989"/>
      <c r="AW26" s="989"/>
      <c r="AX26" s="989"/>
      <c r="AY26" s="990"/>
      <c r="AZ26" s="988" t="s">
        <v>389</v>
      </c>
      <c r="BA26" s="989"/>
      <c r="BB26" s="989"/>
      <c r="BC26" s="989"/>
      <c r="BD26" s="990"/>
      <c r="BE26" s="988" t="s">
        <v>363</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3">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5">
      <c r="A28" s="225">
        <v>1</v>
      </c>
      <c r="B28" s="1034" t="s">
        <v>390</v>
      </c>
      <c r="C28" s="1035"/>
      <c r="D28" s="1035"/>
      <c r="E28" s="1035"/>
      <c r="F28" s="1035"/>
      <c r="G28" s="1035"/>
      <c r="H28" s="1035"/>
      <c r="I28" s="1035"/>
      <c r="J28" s="1035"/>
      <c r="K28" s="1035"/>
      <c r="L28" s="1035"/>
      <c r="M28" s="1035"/>
      <c r="N28" s="1035"/>
      <c r="O28" s="1035"/>
      <c r="P28" s="1036"/>
      <c r="Q28" s="1037">
        <v>47298</v>
      </c>
      <c r="R28" s="1038"/>
      <c r="S28" s="1038"/>
      <c r="T28" s="1038"/>
      <c r="U28" s="1038"/>
      <c r="V28" s="1038">
        <v>45698</v>
      </c>
      <c r="W28" s="1038"/>
      <c r="X28" s="1038"/>
      <c r="Y28" s="1038"/>
      <c r="Z28" s="1038"/>
      <c r="AA28" s="1038">
        <v>1600</v>
      </c>
      <c r="AB28" s="1038"/>
      <c r="AC28" s="1038"/>
      <c r="AD28" s="1038"/>
      <c r="AE28" s="1039"/>
      <c r="AF28" s="1040">
        <v>1600</v>
      </c>
      <c r="AG28" s="1038"/>
      <c r="AH28" s="1038"/>
      <c r="AI28" s="1038"/>
      <c r="AJ28" s="1041"/>
      <c r="AK28" s="1029">
        <v>4012</v>
      </c>
      <c r="AL28" s="1030"/>
      <c r="AM28" s="1030"/>
      <c r="AN28" s="1030"/>
      <c r="AO28" s="1030"/>
      <c r="AP28" s="1030" t="s">
        <v>552</v>
      </c>
      <c r="AQ28" s="1030"/>
      <c r="AR28" s="1030"/>
      <c r="AS28" s="1030"/>
      <c r="AT28" s="1030"/>
      <c r="AU28" s="1030" t="s">
        <v>552</v>
      </c>
      <c r="AV28" s="1030"/>
      <c r="AW28" s="1030"/>
      <c r="AX28" s="1030"/>
      <c r="AY28" s="1030"/>
      <c r="AZ28" s="1031"/>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5">
      <c r="A29" s="225">
        <v>2</v>
      </c>
      <c r="B29" s="1017" t="s">
        <v>391</v>
      </c>
      <c r="C29" s="1018"/>
      <c r="D29" s="1018"/>
      <c r="E29" s="1018"/>
      <c r="F29" s="1018"/>
      <c r="G29" s="1018"/>
      <c r="H29" s="1018"/>
      <c r="I29" s="1018"/>
      <c r="J29" s="1018"/>
      <c r="K29" s="1018"/>
      <c r="L29" s="1018"/>
      <c r="M29" s="1018"/>
      <c r="N29" s="1018"/>
      <c r="O29" s="1018"/>
      <c r="P29" s="1019"/>
      <c r="Q29" s="1025">
        <v>44822</v>
      </c>
      <c r="R29" s="1026"/>
      <c r="S29" s="1026"/>
      <c r="T29" s="1026"/>
      <c r="U29" s="1026"/>
      <c r="V29" s="1026">
        <v>44773</v>
      </c>
      <c r="W29" s="1026"/>
      <c r="X29" s="1026"/>
      <c r="Y29" s="1026"/>
      <c r="Z29" s="1026"/>
      <c r="AA29" s="1026">
        <v>50</v>
      </c>
      <c r="AB29" s="1026"/>
      <c r="AC29" s="1026"/>
      <c r="AD29" s="1026"/>
      <c r="AE29" s="1027"/>
      <c r="AF29" s="1022">
        <v>50</v>
      </c>
      <c r="AG29" s="1023"/>
      <c r="AH29" s="1023"/>
      <c r="AI29" s="1023"/>
      <c r="AJ29" s="1024"/>
      <c r="AK29" s="967">
        <v>6812</v>
      </c>
      <c r="AL29" s="958"/>
      <c r="AM29" s="958"/>
      <c r="AN29" s="958"/>
      <c r="AO29" s="958"/>
      <c r="AP29" s="958" t="s">
        <v>552</v>
      </c>
      <c r="AQ29" s="958"/>
      <c r="AR29" s="958"/>
      <c r="AS29" s="958"/>
      <c r="AT29" s="958"/>
      <c r="AU29" s="958" t="s">
        <v>552</v>
      </c>
      <c r="AV29" s="958"/>
      <c r="AW29" s="958"/>
      <c r="AX29" s="958"/>
      <c r="AY29" s="958"/>
      <c r="AZ29" s="1028"/>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5">
      <c r="A30" s="225">
        <v>3</v>
      </c>
      <c r="B30" s="1017" t="s">
        <v>392</v>
      </c>
      <c r="C30" s="1018"/>
      <c r="D30" s="1018"/>
      <c r="E30" s="1018"/>
      <c r="F30" s="1018"/>
      <c r="G30" s="1018"/>
      <c r="H30" s="1018"/>
      <c r="I30" s="1018"/>
      <c r="J30" s="1018"/>
      <c r="K30" s="1018"/>
      <c r="L30" s="1018"/>
      <c r="M30" s="1018"/>
      <c r="N30" s="1018"/>
      <c r="O30" s="1018"/>
      <c r="P30" s="1019"/>
      <c r="Q30" s="1025">
        <v>8452</v>
      </c>
      <c r="R30" s="1026"/>
      <c r="S30" s="1026"/>
      <c r="T30" s="1026"/>
      <c r="U30" s="1026"/>
      <c r="V30" s="1026">
        <v>8414</v>
      </c>
      <c r="W30" s="1026"/>
      <c r="X30" s="1026"/>
      <c r="Y30" s="1026"/>
      <c r="Z30" s="1026"/>
      <c r="AA30" s="1026">
        <v>38</v>
      </c>
      <c r="AB30" s="1026"/>
      <c r="AC30" s="1026"/>
      <c r="AD30" s="1026"/>
      <c r="AE30" s="1027"/>
      <c r="AF30" s="1022">
        <v>38</v>
      </c>
      <c r="AG30" s="1023"/>
      <c r="AH30" s="1023"/>
      <c r="AI30" s="1023"/>
      <c r="AJ30" s="1024"/>
      <c r="AK30" s="967">
        <v>1715</v>
      </c>
      <c r="AL30" s="958"/>
      <c r="AM30" s="958"/>
      <c r="AN30" s="958"/>
      <c r="AO30" s="958"/>
      <c r="AP30" s="958" t="s">
        <v>552</v>
      </c>
      <c r="AQ30" s="958"/>
      <c r="AR30" s="958"/>
      <c r="AS30" s="958"/>
      <c r="AT30" s="958"/>
      <c r="AU30" s="958" t="s">
        <v>552</v>
      </c>
      <c r="AV30" s="958"/>
      <c r="AW30" s="958"/>
      <c r="AX30" s="958"/>
      <c r="AY30" s="958"/>
      <c r="AZ30" s="1028"/>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5">
      <c r="A31" s="225">
        <v>4</v>
      </c>
      <c r="B31" s="1017" t="s">
        <v>393</v>
      </c>
      <c r="C31" s="1018"/>
      <c r="D31" s="1018"/>
      <c r="E31" s="1018"/>
      <c r="F31" s="1018"/>
      <c r="G31" s="1018"/>
      <c r="H31" s="1018"/>
      <c r="I31" s="1018"/>
      <c r="J31" s="1018"/>
      <c r="K31" s="1018"/>
      <c r="L31" s="1018"/>
      <c r="M31" s="1018"/>
      <c r="N31" s="1018"/>
      <c r="O31" s="1018"/>
      <c r="P31" s="1019"/>
      <c r="Q31" s="1025">
        <v>9598</v>
      </c>
      <c r="R31" s="1026"/>
      <c r="S31" s="1026"/>
      <c r="T31" s="1026"/>
      <c r="U31" s="1026"/>
      <c r="V31" s="1026">
        <v>8792</v>
      </c>
      <c r="W31" s="1026"/>
      <c r="X31" s="1026"/>
      <c r="Y31" s="1026"/>
      <c r="Z31" s="1026"/>
      <c r="AA31" s="1026">
        <v>806</v>
      </c>
      <c r="AB31" s="1026"/>
      <c r="AC31" s="1026"/>
      <c r="AD31" s="1026"/>
      <c r="AE31" s="1027"/>
      <c r="AF31" s="1022">
        <v>10711</v>
      </c>
      <c r="AG31" s="1023"/>
      <c r="AH31" s="1023"/>
      <c r="AI31" s="1023"/>
      <c r="AJ31" s="1024"/>
      <c r="AK31" s="967">
        <v>275</v>
      </c>
      <c r="AL31" s="958"/>
      <c r="AM31" s="958"/>
      <c r="AN31" s="958"/>
      <c r="AO31" s="958"/>
      <c r="AP31" s="958">
        <v>19955</v>
      </c>
      <c r="AQ31" s="958"/>
      <c r="AR31" s="958"/>
      <c r="AS31" s="958"/>
      <c r="AT31" s="958"/>
      <c r="AU31" s="958">
        <v>918</v>
      </c>
      <c r="AV31" s="958"/>
      <c r="AW31" s="958"/>
      <c r="AX31" s="958"/>
      <c r="AY31" s="958"/>
      <c r="AZ31" s="1028"/>
      <c r="BA31" s="1028"/>
      <c r="BB31" s="1028"/>
      <c r="BC31" s="1028"/>
      <c r="BD31" s="1028"/>
      <c r="BE31" s="959" t="s">
        <v>394</v>
      </c>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5">
      <c r="A32" s="225">
        <v>5</v>
      </c>
      <c r="B32" s="1017" t="s">
        <v>395</v>
      </c>
      <c r="C32" s="1018"/>
      <c r="D32" s="1018"/>
      <c r="E32" s="1018"/>
      <c r="F32" s="1018"/>
      <c r="G32" s="1018"/>
      <c r="H32" s="1018"/>
      <c r="I32" s="1018"/>
      <c r="J32" s="1018"/>
      <c r="K32" s="1018"/>
      <c r="L32" s="1018"/>
      <c r="M32" s="1018"/>
      <c r="N32" s="1018"/>
      <c r="O32" s="1018"/>
      <c r="P32" s="1019"/>
      <c r="Q32" s="1025">
        <v>12686</v>
      </c>
      <c r="R32" s="1026"/>
      <c r="S32" s="1026"/>
      <c r="T32" s="1026"/>
      <c r="U32" s="1026"/>
      <c r="V32" s="1026">
        <v>12686</v>
      </c>
      <c r="W32" s="1026"/>
      <c r="X32" s="1026"/>
      <c r="Y32" s="1026"/>
      <c r="Z32" s="1026"/>
      <c r="AA32" s="1026" t="s">
        <v>552</v>
      </c>
      <c r="AB32" s="1026"/>
      <c r="AC32" s="1026"/>
      <c r="AD32" s="1026"/>
      <c r="AE32" s="1027"/>
      <c r="AF32" s="1022">
        <v>1794</v>
      </c>
      <c r="AG32" s="1023"/>
      <c r="AH32" s="1023"/>
      <c r="AI32" s="1023"/>
      <c r="AJ32" s="1024"/>
      <c r="AK32" s="967">
        <v>3638</v>
      </c>
      <c r="AL32" s="958"/>
      <c r="AM32" s="958"/>
      <c r="AN32" s="958"/>
      <c r="AO32" s="958"/>
      <c r="AP32" s="958">
        <v>81054</v>
      </c>
      <c r="AQ32" s="958"/>
      <c r="AR32" s="958"/>
      <c r="AS32" s="958"/>
      <c r="AT32" s="958"/>
      <c r="AU32" s="958">
        <v>40203</v>
      </c>
      <c r="AV32" s="958"/>
      <c r="AW32" s="958"/>
      <c r="AX32" s="958"/>
      <c r="AY32" s="958"/>
      <c r="AZ32" s="1028"/>
      <c r="BA32" s="1028"/>
      <c r="BB32" s="1028"/>
      <c r="BC32" s="1028"/>
      <c r="BD32" s="1028"/>
      <c r="BE32" s="959" t="s">
        <v>394</v>
      </c>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5">
      <c r="A33" s="225">
        <v>6</v>
      </c>
      <c r="B33" s="1017" t="s">
        <v>396</v>
      </c>
      <c r="C33" s="1018"/>
      <c r="D33" s="1018"/>
      <c r="E33" s="1018"/>
      <c r="F33" s="1018"/>
      <c r="G33" s="1018"/>
      <c r="H33" s="1018"/>
      <c r="I33" s="1018"/>
      <c r="J33" s="1018"/>
      <c r="K33" s="1018"/>
      <c r="L33" s="1018"/>
      <c r="M33" s="1018"/>
      <c r="N33" s="1018"/>
      <c r="O33" s="1018"/>
      <c r="P33" s="1019"/>
      <c r="Q33" s="1025">
        <v>643</v>
      </c>
      <c r="R33" s="1026"/>
      <c r="S33" s="1026"/>
      <c r="T33" s="1026"/>
      <c r="U33" s="1026"/>
      <c r="V33" s="1026">
        <v>305</v>
      </c>
      <c r="W33" s="1026"/>
      <c r="X33" s="1026"/>
      <c r="Y33" s="1026"/>
      <c r="Z33" s="1026"/>
      <c r="AA33" s="1026">
        <v>338</v>
      </c>
      <c r="AB33" s="1026"/>
      <c r="AC33" s="1026"/>
      <c r="AD33" s="1026"/>
      <c r="AE33" s="1027"/>
      <c r="AF33" s="1022">
        <v>338</v>
      </c>
      <c r="AG33" s="1023"/>
      <c r="AH33" s="1023"/>
      <c r="AI33" s="1023"/>
      <c r="AJ33" s="1024"/>
      <c r="AK33" s="967" t="s">
        <v>552</v>
      </c>
      <c r="AL33" s="958"/>
      <c r="AM33" s="958"/>
      <c r="AN33" s="958"/>
      <c r="AO33" s="958"/>
      <c r="AP33" s="958">
        <v>269</v>
      </c>
      <c r="AQ33" s="958"/>
      <c r="AR33" s="958"/>
      <c r="AS33" s="958"/>
      <c r="AT33" s="958"/>
      <c r="AU33" s="958" t="s">
        <v>552</v>
      </c>
      <c r="AV33" s="958"/>
      <c r="AW33" s="958"/>
      <c r="AX33" s="958"/>
      <c r="AY33" s="958"/>
      <c r="AZ33" s="1028"/>
      <c r="BA33" s="1028"/>
      <c r="BB33" s="1028"/>
      <c r="BC33" s="1028"/>
      <c r="BD33" s="1028"/>
      <c r="BE33" s="959" t="s">
        <v>397</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5">
      <c r="A34" s="225">
        <v>7</v>
      </c>
      <c r="B34" s="1017" t="s">
        <v>398</v>
      </c>
      <c r="C34" s="1018"/>
      <c r="D34" s="1018"/>
      <c r="E34" s="1018"/>
      <c r="F34" s="1018"/>
      <c r="G34" s="1018"/>
      <c r="H34" s="1018"/>
      <c r="I34" s="1018"/>
      <c r="J34" s="1018"/>
      <c r="K34" s="1018"/>
      <c r="L34" s="1018"/>
      <c r="M34" s="1018"/>
      <c r="N34" s="1018"/>
      <c r="O34" s="1018"/>
      <c r="P34" s="1019"/>
      <c r="Q34" s="1025">
        <v>586</v>
      </c>
      <c r="R34" s="1026"/>
      <c r="S34" s="1026"/>
      <c r="T34" s="1026"/>
      <c r="U34" s="1026"/>
      <c r="V34" s="1026">
        <f>94+491+1</f>
        <v>586</v>
      </c>
      <c r="W34" s="1026"/>
      <c r="X34" s="1026"/>
      <c r="Y34" s="1026"/>
      <c r="Z34" s="1026"/>
      <c r="AA34" s="1026" t="s">
        <v>552</v>
      </c>
      <c r="AB34" s="1026"/>
      <c r="AC34" s="1026"/>
      <c r="AD34" s="1026"/>
      <c r="AE34" s="1027"/>
      <c r="AF34" s="1022" t="s">
        <v>122</v>
      </c>
      <c r="AG34" s="1023"/>
      <c r="AH34" s="1023"/>
      <c r="AI34" s="1023"/>
      <c r="AJ34" s="1024"/>
      <c r="AK34" s="967">
        <v>557</v>
      </c>
      <c r="AL34" s="958"/>
      <c r="AM34" s="958"/>
      <c r="AN34" s="958"/>
      <c r="AO34" s="958"/>
      <c r="AP34" s="958" t="s">
        <v>552</v>
      </c>
      <c r="AQ34" s="958"/>
      <c r="AR34" s="958"/>
      <c r="AS34" s="958"/>
      <c r="AT34" s="958"/>
      <c r="AU34" s="958" t="s">
        <v>552</v>
      </c>
      <c r="AV34" s="958"/>
      <c r="AW34" s="958"/>
      <c r="AX34" s="958"/>
      <c r="AY34" s="958"/>
      <c r="AZ34" s="1028"/>
      <c r="BA34" s="1028"/>
      <c r="BB34" s="1028"/>
      <c r="BC34" s="1028"/>
      <c r="BD34" s="1028"/>
      <c r="BE34" s="959" t="s">
        <v>397</v>
      </c>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5">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5">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5">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5">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5">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5">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5">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5">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5">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5">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5">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5">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5">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5">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5">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5">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5">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5">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5">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5">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5">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5">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5">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5">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5">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5">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3">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5">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399</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3">
      <c r="A63" s="223" t="s">
        <v>378</v>
      </c>
      <c r="B63" s="924" t="s">
        <v>400</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14531</v>
      </c>
      <c r="AG63" s="946"/>
      <c r="AH63" s="946"/>
      <c r="AI63" s="946"/>
      <c r="AJ63" s="1009"/>
      <c r="AK63" s="1010"/>
      <c r="AL63" s="950"/>
      <c r="AM63" s="950"/>
      <c r="AN63" s="950"/>
      <c r="AO63" s="950"/>
      <c r="AP63" s="946">
        <v>101278</v>
      </c>
      <c r="AQ63" s="946"/>
      <c r="AR63" s="946"/>
      <c r="AS63" s="946"/>
      <c r="AT63" s="946"/>
      <c r="AU63" s="946">
        <v>41121</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3">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5">
      <c r="A66" s="982" t="s">
        <v>402</v>
      </c>
      <c r="B66" s="983"/>
      <c r="C66" s="983"/>
      <c r="D66" s="983"/>
      <c r="E66" s="983"/>
      <c r="F66" s="983"/>
      <c r="G66" s="983"/>
      <c r="H66" s="983"/>
      <c r="I66" s="983"/>
      <c r="J66" s="983"/>
      <c r="K66" s="983"/>
      <c r="L66" s="983"/>
      <c r="M66" s="983"/>
      <c r="N66" s="983"/>
      <c r="O66" s="983"/>
      <c r="P66" s="984"/>
      <c r="Q66" s="988" t="s">
        <v>382</v>
      </c>
      <c r="R66" s="989"/>
      <c r="S66" s="989"/>
      <c r="T66" s="989"/>
      <c r="U66" s="990"/>
      <c r="V66" s="988" t="s">
        <v>383</v>
      </c>
      <c r="W66" s="989"/>
      <c r="X66" s="989"/>
      <c r="Y66" s="989"/>
      <c r="Z66" s="990"/>
      <c r="AA66" s="988" t="s">
        <v>384</v>
      </c>
      <c r="AB66" s="989"/>
      <c r="AC66" s="989"/>
      <c r="AD66" s="989"/>
      <c r="AE66" s="990"/>
      <c r="AF66" s="994" t="s">
        <v>385</v>
      </c>
      <c r="AG66" s="995"/>
      <c r="AH66" s="995"/>
      <c r="AI66" s="995"/>
      <c r="AJ66" s="996"/>
      <c r="AK66" s="988" t="s">
        <v>386</v>
      </c>
      <c r="AL66" s="983"/>
      <c r="AM66" s="983"/>
      <c r="AN66" s="983"/>
      <c r="AO66" s="984"/>
      <c r="AP66" s="988" t="s">
        <v>387</v>
      </c>
      <c r="AQ66" s="989"/>
      <c r="AR66" s="989"/>
      <c r="AS66" s="989"/>
      <c r="AT66" s="990"/>
      <c r="AU66" s="988" t="s">
        <v>403</v>
      </c>
      <c r="AV66" s="989"/>
      <c r="AW66" s="989"/>
      <c r="AX66" s="989"/>
      <c r="AY66" s="990"/>
      <c r="AZ66" s="988" t="s">
        <v>363</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3">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5">
      <c r="A68" s="219">
        <v>1</v>
      </c>
      <c r="B68" s="972" t="s">
        <v>556</v>
      </c>
      <c r="C68" s="973"/>
      <c r="D68" s="973"/>
      <c r="E68" s="973"/>
      <c r="F68" s="973"/>
      <c r="G68" s="973"/>
      <c r="H68" s="973"/>
      <c r="I68" s="973"/>
      <c r="J68" s="973"/>
      <c r="K68" s="973"/>
      <c r="L68" s="973"/>
      <c r="M68" s="973"/>
      <c r="N68" s="973"/>
      <c r="O68" s="973"/>
      <c r="P68" s="974"/>
      <c r="Q68" s="975">
        <v>218789</v>
      </c>
      <c r="R68" s="969"/>
      <c r="S68" s="969"/>
      <c r="T68" s="969"/>
      <c r="U68" s="969"/>
      <c r="V68" s="969">
        <v>212178</v>
      </c>
      <c r="W68" s="969"/>
      <c r="X68" s="969"/>
      <c r="Y68" s="969"/>
      <c r="Z68" s="969"/>
      <c r="AA68" s="969">
        <v>6611</v>
      </c>
      <c r="AB68" s="969"/>
      <c r="AC68" s="969"/>
      <c r="AD68" s="969"/>
      <c r="AE68" s="969"/>
      <c r="AF68" s="969">
        <v>6611</v>
      </c>
      <c r="AG68" s="969"/>
      <c r="AH68" s="969"/>
      <c r="AI68" s="969"/>
      <c r="AJ68" s="969"/>
      <c r="AK68" s="969" t="s">
        <v>552</v>
      </c>
      <c r="AL68" s="969"/>
      <c r="AM68" s="969"/>
      <c r="AN68" s="969"/>
      <c r="AO68" s="969"/>
      <c r="AP68" s="969" t="s">
        <v>552</v>
      </c>
      <c r="AQ68" s="969"/>
      <c r="AR68" s="969"/>
      <c r="AS68" s="969"/>
      <c r="AT68" s="969"/>
      <c r="AU68" s="969" t="s">
        <v>552</v>
      </c>
      <c r="AV68" s="969"/>
      <c r="AW68" s="969"/>
      <c r="AX68" s="969"/>
      <c r="AY68" s="969"/>
      <c r="AZ68" s="970" t="s">
        <v>554</v>
      </c>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5">
      <c r="A69" s="221">
        <v>2</v>
      </c>
      <c r="B69" s="961" t="s">
        <v>557</v>
      </c>
      <c r="C69" s="962"/>
      <c r="D69" s="962"/>
      <c r="E69" s="962"/>
      <c r="F69" s="962"/>
      <c r="G69" s="962"/>
      <c r="H69" s="962"/>
      <c r="I69" s="962"/>
      <c r="J69" s="962"/>
      <c r="K69" s="962"/>
      <c r="L69" s="962"/>
      <c r="M69" s="962"/>
      <c r="N69" s="962"/>
      <c r="O69" s="962"/>
      <c r="P69" s="963"/>
      <c r="Q69" s="964">
        <v>407</v>
      </c>
      <c r="R69" s="958"/>
      <c r="S69" s="958"/>
      <c r="T69" s="958"/>
      <c r="U69" s="958"/>
      <c r="V69" s="958">
        <v>217</v>
      </c>
      <c r="W69" s="958"/>
      <c r="X69" s="958"/>
      <c r="Y69" s="958"/>
      <c r="Z69" s="958"/>
      <c r="AA69" s="958">
        <v>190</v>
      </c>
      <c r="AB69" s="958"/>
      <c r="AC69" s="958"/>
      <c r="AD69" s="958"/>
      <c r="AE69" s="958"/>
      <c r="AF69" s="958">
        <v>190</v>
      </c>
      <c r="AG69" s="958"/>
      <c r="AH69" s="958"/>
      <c r="AI69" s="958"/>
      <c r="AJ69" s="958"/>
      <c r="AK69" s="958">
        <v>114</v>
      </c>
      <c r="AL69" s="958"/>
      <c r="AM69" s="958"/>
      <c r="AN69" s="958"/>
      <c r="AO69" s="958"/>
      <c r="AP69" s="958" t="s">
        <v>552</v>
      </c>
      <c r="AQ69" s="958"/>
      <c r="AR69" s="958"/>
      <c r="AS69" s="958"/>
      <c r="AT69" s="958"/>
      <c r="AU69" s="958" t="s">
        <v>552</v>
      </c>
      <c r="AV69" s="958"/>
      <c r="AW69" s="958"/>
      <c r="AX69" s="958"/>
      <c r="AY69" s="958"/>
      <c r="AZ69" s="959" t="s">
        <v>559</v>
      </c>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5">
      <c r="A70" s="221">
        <v>3</v>
      </c>
      <c r="B70" s="961" t="s">
        <v>558</v>
      </c>
      <c r="C70" s="962"/>
      <c r="D70" s="962"/>
      <c r="E70" s="962"/>
      <c r="F70" s="962"/>
      <c r="G70" s="962"/>
      <c r="H70" s="962"/>
      <c r="I70" s="962"/>
      <c r="J70" s="962"/>
      <c r="K70" s="962"/>
      <c r="L70" s="962"/>
      <c r="M70" s="962"/>
      <c r="N70" s="962"/>
      <c r="O70" s="962"/>
      <c r="P70" s="963"/>
      <c r="Q70" s="964">
        <v>72</v>
      </c>
      <c r="R70" s="958"/>
      <c r="S70" s="958"/>
      <c r="T70" s="958"/>
      <c r="U70" s="958"/>
      <c r="V70" s="958">
        <v>61</v>
      </c>
      <c r="W70" s="958"/>
      <c r="X70" s="958"/>
      <c r="Y70" s="958"/>
      <c r="Z70" s="958"/>
      <c r="AA70" s="958">
        <v>11</v>
      </c>
      <c r="AB70" s="958"/>
      <c r="AC70" s="958"/>
      <c r="AD70" s="958"/>
      <c r="AE70" s="958"/>
      <c r="AF70" s="958">
        <v>11</v>
      </c>
      <c r="AG70" s="958"/>
      <c r="AH70" s="958"/>
      <c r="AI70" s="958"/>
      <c r="AJ70" s="958"/>
      <c r="AK70" s="958" t="s">
        <v>552</v>
      </c>
      <c r="AL70" s="958"/>
      <c r="AM70" s="958"/>
      <c r="AN70" s="958"/>
      <c r="AO70" s="958"/>
      <c r="AP70" s="958" t="s">
        <v>552</v>
      </c>
      <c r="AQ70" s="958"/>
      <c r="AR70" s="958"/>
      <c r="AS70" s="958"/>
      <c r="AT70" s="958"/>
      <c r="AU70" s="958" t="s">
        <v>552</v>
      </c>
      <c r="AV70" s="958"/>
      <c r="AW70" s="958"/>
      <c r="AX70" s="958"/>
      <c r="AY70" s="958"/>
      <c r="AZ70" s="959" t="s">
        <v>554</v>
      </c>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5">
      <c r="A71" s="221">
        <v>4</v>
      </c>
      <c r="B71" s="961"/>
      <c r="C71" s="962"/>
      <c r="D71" s="962"/>
      <c r="E71" s="962"/>
      <c r="F71" s="962"/>
      <c r="G71" s="962"/>
      <c r="H71" s="962"/>
      <c r="I71" s="962"/>
      <c r="J71" s="962"/>
      <c r="K71" s="962"/>
      <c r="L71" s="962"/>
      <c r="M71" s="962"/>
      <c r="N71" s="962"/>
      <c r="O71" s="962"/>
      <c r="P71" s="963"/>
      <c r="Q71" s="964"/>
      <c r="R71" s="958"/>
      <c r="S71" s="958"/>
      <c r="T71" s="958"/>
      <c r="U71" s="958"/>
      <c r="V71" s="958"/>
      <c r="W71" s="958"/>
      <c r="X71" s="958"/>
      <c r="Y71" s="958"/>
      <c r="Z71" s="958"/>
      <c r="AA71" s="958"/>
      <c r="AB71" s="958"/>
      <c r="AC71" s="958"/>
      <c r="AD71" s="958"/>
      <c r="AE71" s="958"/>
      <c r="AF71" s="958"/>
      <c r="AG71" s="958"/>
      <c r="AH71" s="958"/>
      <c r="AI71" s="958"/>
      <c r="AJ71" s="958"/>
      <c r="AK71" s="958"/>
      <c r="AL71" s="958"/>
      <c r="AM71" s="958"/>
      <c r="AN71" s="958"/>
      <c r="AO71" s="958"/>
      <c r="AP71" s="958"/>
      <c r="AQ71" s="958"/>
      <c r="AR71" s="958"/>
      <c r="AS71" s="958"/>
      <c r="AT71" s="958"/>
      <c r="AU71" s="958"/>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5">
      <c r="A72" s="221">
        <v>5</v>
      </c>
      <c r="B72" s="961"/>
      <c r="C72" s="962"/>
      <c r="D72" s="962"/>
      <c r="E72" s="962"/>
      <c r="F72" s="962"/>
      <c r="G72" s="962"/>
      <c r="H72" s="962"/>
      <c r="I72" s="962"/>
      <c r="J72" s="962"/>
      <c r="K72" s="962"/>
      <c r="L72" s="962"/>
      <c r="M72" s="962"/>
      <c r="N72" s="962"/>
      <c r="O72" s="962"/>
      <c r="P72" s="963"/>
      <c r="Q72" s="964"/>
      <c r="R72" s="958"/>
      <c r="S72" s="958"/>
      <c r="T72" s="958"/>
      <c r="U72" s="958"/>
      <c r="V72" s="958"/>
      <c r="W72" s="958"/>
      <c r="X72" s="958"/>
      <c r="Y72" s="958"/>
      <c r="Z72" s="958"/>
      <c r="AA72" s="958"/>
      <c r="AB72" s="958"/>
      <c r="AC72" s="958"/>
      <c r="AD72" s="958"/>
      <c r="AE72" s="958"/>
      <c r="AF72" s="958"/>
      <c r="AG72" s="958"/>
      <c r="AH72" s="958"/>
      <c r="AI72" s="958"/>
      <c r="AJ72" s="958"/>
      <c r="AK72" s="958"/>
      <c r="AL72" s="958"/>
      <c r="AM72" s="958"/>
      <c r="AN72" s="958"/>
      <c r="AO72" s="958"/>
      <c r="AP72" s="958"/>
      <c r="AQ72" s="958"/>
      <c r="AR72" s="958"/>
      <c r="AS72" s="958"/>
      <c r="AT72" s="958"/>
      <c r="AU72" s="958"/>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5">
      <c r="A73" s="221">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5">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5">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5">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5">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5">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5">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5">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5">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5">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5">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5">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5">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5">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5">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3">
      <c r="A88" s="223" t="s">
        <v>378</v>
      </c>
      <c r="B88" s="924" t="s">
        <v>404</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6812</v>
      </c>
      <c r="AG88" s="946"/>
      <c r="AH88" s="946"/>
      <c r="AI88" s="946"/>
      <c r="AJ88" s="946"/>
      <c r="AK88" s="950"/>
      <c r="AL88" s="950"/>
      <c r="AM88" s="950"/>
      <c r="AN88" s="950"/>
      <c r="AO88" s="950"/>
      <c r="AP88" s="946"/>
      <c r="AQ88" s="946"/>
      <c r="AR88" s="946"/>
      <c r="AS88" s="946"/>
      <c r="AT88" s="946"/>
      <c r="AU88" s="946"/>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3">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24" t="s">
        <v>405</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537</v>
      </c>
      <c r="CS102" s="940"/>
      <c r="CT102" s="940"/>
      <c r="CU102" s="940"/>
      <c r="CV102" s="941"/>
      <c r="CW102" s="939">
        <v>26</v>
      </c>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406</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407</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3">
      <c r="A107" s="216"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5">
      <c r="A108" s="929" t="s">
        <v>410</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411</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5">
      <c r="A109" s="882" t="s">
        <v>412</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413</v>
      </c>
      <c r="AB109" s="883"/>
      <c r="AC109" s="883"/>
      <c r="AD109" s="883"/>
      <c r="AE109" s="884"/>
      <c r="AF109" s="885" t="s">
        <v>414</v>
      </c>
      <c r="AG109" s="883"/>
      <c r="AH109" s="883"/>
      <c r="AI109" s="883"/>
      <c r="AJ109" s="884"/>
      <c r="AK109" s="885" t="s">
        <v>293</v>
      </c>
      <c r="AL109" s="883"/>
      <c r="AM109" s="883"/>
      <c r="AN109" s="883"/>
      <c r="AO109" s="884"/>
      <c r="AP109" s="885" t="s">
        <v>415</v>
      </c>
      <c r="AQ109" s="883"/>
      <c r="AR109" s="883"/>
      <c r="AS109" s="883"/>
      <c r="AT109" s="916"/>
      <c r="AU109" s="882" t="s">
        <v>412</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413</v>
      </c>
      <c r="BR109" s="883"/>
      <c r="BS109" s="883"/>
      <c r="BT109" s="883"/>
      <c r="BU109" s="884"/>
      <c r="BV109" s="885" t="s">
        <v>414</v>
      </c>
      <c r="BW109" s="883"/>
      <c r="BX109" s="883"/>
      <c r="BY109" s="883"/>
      <c r="BZ109" s="884"/>
      <c r="CA109" s="885" t="s">
        <v>293</v>
      </c>
      <c r="CB109" s="883"/>
      <c r="CC109" s="883"/>
      <c r="CD109" s="883"/>
      <c r="CE109" s="884"/>
      <c r="CF109" s="923" t="s">
        <v>415</v>
      </c>
      <c r="CG109" s="923"/>
      <c r="CH109" s="923"/>
      <c r="CI109" s="923"/>
      <c r="CJ109" s="923"/>
      <c r="CK109" s="885" t="s">
        <v>416</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413</v>
      </c>
      <c r="DH109" s="883"/>
      <c r="DI109" s="883"/>
      <c r="DJ109" s="883"/>
      <c r="DK109" s="884"/>
      <c r="DL109" s="885" t="s">
        <v>414</v>
      </c>
      <c r="DM109" s="883"/>
      <c r="DN109" s="883"/>
      <c r="DO109" s="883"/>
      <c r="DP109" s="884"/>
      <c r="DQ109" s="885" t="s">
        <v>293</v>
      </c>
      <c r="DR109" s="883"/>
      <c r="DS109" s="883"/>
      <c r="DT109" s="883"/>
      <c r="DU109" s="884"/>
      <c r="DV109" s="885" t="s">
        <v>415</v>
      </c>
      <c r="DW109" s="883"/>
      <c r="DX109" s="883"/>
      <c r="DY109" s="883"/>
      <c r="DZ109" s="916"/>
    </row>
    <row r="110" spans="1:131" s="212" customFormat="1" ht="26.25" customHeight="1" x14ac:dyDescent="0.25">
      <c r="A110" s="794" t="s">
        <v>417</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19096583</v>
      </c>
      <c r="AB110" s="876"/>
      <c r="AC110" s="876"/>
      <c r="AD110" s="876"/>
      <c r="AE110" s="877"/>
      <c r="AF110" s="878">
        <v>18514978</v>
      </c>
      <c r="AG110" s="876"/>
      <c r="AH110" s="876"/>
      <c r="AI110" s="876"/>
      <c r="AJ110" s="877"/>
      <c r="AK110" s="878">
        <v>18422258</v>
      </c>
      <c r="AL110" s="876"/>
      <c r="AM110" s="876"/>
      <c r="AN110" s="876"/>
      <c r="AO110" s="877"/>
      <c r="AP110" s="879">
        <v>19</v>
      </c>
      <c r="AQ110" s="880"/>
      <c r="AR110" s="880"/>
      <c r="AS110" s="880"/>
      <c r="AT110" s="881"/>
      <c r="AU110" s="917" t="s">
        <v>69</v>
      </c>
      <c r="AV110" s="918"/>
      <c r="AW110" s="918"/>
      <c r="AX110" s="918"/>
      <c r="AY110" s="918"/>
      <c r="AZ110" s="847" t="s">
        <v>418</v>
      </c>
      <c r="BA110" s="795"/>
      <c r="BB110" s="795"/>
      <c r="BC110" s="795"/>
      <c r="BD110" s="795"/>
      <c r="BE110" s="795"/>
      <c r="BF110" s="795"/>
      <c r="BG110" s="795"/>
      <c r="BH110" s="795"/>
      <c r="BI110" s="795"/>
      <c r="BJ110" s="795"/>
      <c r="BK110" s="795"/>
      <c r="BL110" s="795"/>
      <c r="BM110" s="795"/>
      <c r="BN110" s="795"/>
      <c r="BO110" s="795"/>
      <c r="BP110" s="796"/>
      <c r="BQ110" s="848">
        <v>163028639</v>
      </c>
      <c r="BR110" s="829"/>
      <c r="BS110" s="829"/>
      <c r="BT110" s="829"/>
      <c r="BU110" s="829"/>
      <c r="BV110" s="829">
        <v>165874490</v>
      </c>
      <c r="BW110" s="829"/>
      <c r="BX110" s="829"/>
      <c r="BY110" s="829"/>
      <c r="BZ110" s="829"/>
      <c r="CA110" s="829">
        <v>165166604</v>
      </c>
      <c r="CB110" s="829"/>
      <c r="CC110" s="829"/>
      <c r="CD110" s="829"/>
      <c r="CE110" s="829"/>
      <c r="CF110" s="853">
        <v>170.7</v>
      </c>
      <c r="CG110" s="854"/>
      <c r="CH110" s="854"/>
      <c r="CI110" s="854"/>
      <c r="CJ110" s="854"/>
      <c r="CK110" s="913" t="s">
        <v>419</v>
      </c>
      <c r="CL110" s="806"/>
      <c r="CM110" s="847" t="s">
        <v>420</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v>2142870</v>
      </c>
      <c r="DH110" s="829"/>
      <c r="DI110" s="829"/>
      <c r="DJ110" s="829"/>
      <c r="DK110" s="829"/>
      <c r="DL110" s="829">
        <v>3135027</v>
      </c>
      <c r="DM110" s="829"/>
      <c r="DN110" s="829"/>
      <c r="DO110" s="829"/>
      <c r="DP110" s="829"/>
      <c r="DQ110" s="829">
        <v>2922438</v>
      </c>
      <c r="DR110" s="829"/>
      <c r="DS110" s="829"/>
      <c r="DT110" s="829"/>
      <c r="DU110" s="829"/>
      <c r="DV110" s="830">
        <v>3</v>
      </c>
      <c r="DW110" s="830"/>
      <c r="DX110" s="830"/>
      <c r="DY110" s="830"/>
      <c r="DZ110" s="831"/>
    </row>
    <row r="111" spans="1:131" s="212" customFormat="1" ht="26.25" customHeight="1" x14ac:dyDescent="0.25">
      <c r="A111" s="761" t="s">
        <v>421</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422</v>
      </c>
      <c r="BA111" s="739"/>
      <c r="BB111" s="739"/>
      <c r="BC111" s="739"/>
      <c r="BD111" s="739"/>
      <c r="BE111" s="739"/>
      <c r="BF111" s="739"/>
      <c r="BG111" s="739"/>
      <c r="BH111" s="739"/>
      <c r="BI111" s="739"/>
      <c r="BJ111" s="739"/>
      <c r="BK111" s="739"/>
      <c r="BL111" s="739"/>
      <c r="BM111" s="739"/>
      <c r="BN111" s="739"/>
      <c r="BO111" s="739"/>
      <c r="BP111" s="740"/>
      <c r="BQ111" s="803">
        <v>2142870</v>
      </c>
      <c r="BR111" s="804"/>
      <c r="BS111" s="804"/>
      <c r="BT111" s="804"/>
      <c r="BU111" s="804"/>
      <c r="BV111" s="804">
        <v>3135027</v>
      </c>
      <c r="BW111" s="804"/>
      <c r="BX111" s="804"/>
      <c r="BY111" s="804"/>
      <c r="BZ111" s="804"/>
      <c r="CA111" s="804">
        <v>2922438</v>
      </c>
      <c r="CB111" s="804"/>
      <c r="CC111" s="804"/>
      <c r="CD111" s="804"/>
      <c r="CE111" s="804"/>
      <c r="CF111" s="862">
        <v>3</v>
      </c>
      <c r="CG111" s="863"/>
      <c r="CH111" s="863"/>
      <c r="CI111" s="863"/>
      <c r="CJ111" s="863"/>
      <c r="CK111" s="914"/>
      <c r="CL111" s="808"/>
      <c r="CM111" s="802" t="s">
        <v>423</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5">
      <c r="A112" s="899" t="s">
        <v>424</v>
      </c>
      <c r="B112" s="900"/>
      <c r="C112" s="739" t="s">
        <v>425</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426</v>
      </c>
      <c r="BA112" s="739"/>
      <c r="BB112" s="739"/>
      <c r="BC112" s="739"/>
      <c r="BD112" s="739"/>
      <c r="BE112" s="739"/>
      <c r="BF112" s="739"/>
      <c r="BG112" s="739"/>
      <c r="BH112" s="739"/>
      <c r="BI112" s="739"/>
      <c r="BJ112" s="739"/>
      <c r="BK112" s="739"/>
      <c r="BL112" s="739"/>
      <c r="BM112" s="739"/>
      <c r="BN112" s="739"/>
      <c r="BO112" s="739"/>
      <c r="BP112" s="740"/>
      <c r="BQ112" s="803">
        <v>38434351</v>
      </c>
      <c r="BR112" s="804"/>
      <c r="BS112" s="804"/>
      <c r="BT112" s="804"/>
      <c r="BU112" s="804"/>
      <c r="BV112" s="804">
        <v>38878222</v>
      </c>
      <c r="BW112" s="804"/>
      <c r="BX112" s="804"/>
      <c r="BY112" s="804"/>
      <c r="BZ112" s="804"/>
      <c r="CA112" s="804">
        <v>41120717</v>
      </c>
      <c r="CB112" s="804"/>
      <c r="CC112" s="804"/>
      <c r="CD112" s="804"/>
      <c r="CE112" s="804"/>
      <c r="CF112" s="862">
        <v>42.5</v>
      </c>
      <c r="CG112" s="863"/>
      <c r="CH112" s="863"/>
      <c r="CI112" s="863"/>
      <c r="CJ112" s="863"/>
      <c r="CK112" s="914"/>
      <c r="CL112" s="808"/>
      <c r="CM112" s="802" t="s">
        <v>427</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5">
      <c r="A113" s="901"/>
      <c r="B113" s="902"/>
      <c r="C113" s="739" t="s">
        <v>428</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3069905</v>
      </c>
      <c r="AB113" s="906"/>
      <c r="AC113" s="906"/>
      <c r="AD113" s="906"/>
      <c r="AE113" s="907"/>
      <c r="AF113" s="908">
        <v>3161000</v>
      </c>
      <c r="AG113" s="906"/>
      <c r="AH113" s="906"/>
      <c r="AI113" s="906"/>
      <c r="AJ113" s="907"/>
      <c r="AK113" s="908">
        <v>2566619</v>
      </c>
      <c r="AL113" s="906"/>
      <c r="AM113" s="906"/>
      <c r="AN113" s="906"/>
      <c r="AO113" s="907"/>
      <c r="AP113" s="909">
        <v>2.7</v>
      </c>
      <c r="AQ113" s="910"/>
      <c r="AR113" s="910"/>
      <c r="AS113" s="910"/>
      <c r="AT113" s="911"/>
      <c r="AU113" s="919"/>
      <c r="AV113" s="920"/>
      <c r="AW113" s="920"/>
      <c r="AX113" s="920"/>
      <c r="AY113" s="920"/>
      <c r="AZ113" s="802" t="s">
        <v>429</v>
      </c>
      <c r="BA113" s="739"/>
      <c r="BB113" s="739"/>
      <c r="BC113" s="739"/>
      <c r="BD113" s="739"/>
      <c r="BE113" s="739"/>
      <c r="BF113" s="739"/>
      <c r="BG113" s="739"/>
      <c r="BH113" s="739"/>
      <c r="BI113" s="739"/>
      <c r="BJ113" s="739"/>
      <c r="BK113" s="739"/>
      <c r="BL113" s="739"/>
      <c r="BM113" s="739"/>
      <c r="BN113" s="739"/>
      <c r="BO113" s="739"/>
      <c r="BP113" s="740"/>
      <c r="BQ113" s="803" t="s">
        <v>122</v>
      </c>
      <c r="BR113" s="804"/>
      <c r="BS113" s="804"/>
      <c r="BT113" s="804"/>
      <c r="BU113" s="804"/>
      <c r="BV113" s="804" t="s">
        <v>122</v>
      </c>
      <c r="BW113" s="804"/>
      <c r="BX113" s="804"/>
      <c r="BY113" s="804"/>
      <c r="BZ113" s="804"/>
      <c r="CA113" s="804" t="s">
        <v>122</v>
      </c>
      <c r="CB113" s="804"/>
      <c r="CC113" s="804"/>
      <c r="CD113" s="804"/>
      <c r="CE113" s="804"/>
      <c r="CF113" s="862" t="s">
        <v>122</v>
      </c>
      <c r="CG113" s="863"/>
      <c r="CH113" s="863"/>
      <c r="CI113" s="863"/>
      <c r="CJ113" s="863"/>
      <c r="CK113" s="914"/>
      <c r="CL113" s="808"/>
      <c r="CM113" s="802" t="s">
        <v>430</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5">
      <c r="A114" s="901"/>
      <c r="B114" s="902"/>
      <c r="C114" s="739" t="s">
        <v>431</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122</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432</v>
      </c>
      <c r="BA114" s="739"/>
      <c r="BB114" s="739"/>
      <c r="BC114" s="739"/>
      <c r="BD114" s="739"/>
      <c r="BE114" s="739"/>
      <c r="BF114" s="739"/>
      <c r="BG114" s="739"/>
      <c r="BH114" s="739"/>
      <c r="BI114" s="739"/>
      <c r="BJ114" s="739"/>
      <c r="BK114" s="739"/>
      <c r="BL114" s="739"/>
      <c r="BM114" s="739"/>
      <c r="BN114" s="739"/>
      <c r="BO114" s="739"/>
      <c r="BP114" s="740"/>
      <c r="BQ114" s="803">
        <v>23289007</v>
      </c>
      <c r="BR114" s="804"/>
      <c r="BS114" s="804"/>
      <c r="BT114" s="804"/>
      <c r="BU114" s="804"/>
      <c r="BV114" s="804">
        <v>23848328</v>
      </c>
      <c r="BW114" s="804"/>
      <c r="BX114" s="804"/>
      <c r="BY114" s="804"/>
      <c r="BZ114" s="804"/>
      <c r="CA114" s="804">
        <v>23759794</v>
      </c>
      <c r="CB114" s="804"/>
      <c r="CC114" s="804"/>
      <c r="CD114" s="804"/>
      <c r="CE114" s="804"/>
      <c r="CF114" s="862">
        <v>24.6</v>
      </c>
      <c r="CG114" s="863"/>
      <c r="CH114" s="863"/>
      <c r="CI114" s="863"/>
      <c r="CJ114" s="863"/>
      <c r="CK114" s="914"/>
      <c r="CL114" s="808"/>
      <c r="CM114" s="802" t="s">
        <v>433</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5">
      <c r="A115" s="901"/>
      <c r="B115" s="902"/>
      <c r="C115" s="739" t="s">
        <v>434</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1180312</v>
      </c>
      <c r="AB115" s="906"/>
      <c r="AC115" s="906"/>
      <c r="AD115" s="906"/>
      <c r="AE115" s="907"/>
      <c r="AF115" s="908">
        <v>401247</v>
      </c>
      <c r="AG115" s="906"/>
      <c r="AH115" s="906"/>
      <c r="AI115" s="906"/>
      <c r="AJ115" s="907"/>
      <c r="AK115" s="908">
        <v>212587</v>
      </c>
      <c r="AL115" s="906"/>
      <c r="AM115" s="906"/>
      <c r="AN115" s="906"/>
      <c r="AO115" s="907"/>
      <c r="AP115" s="909">
        <v>0.2</v>
      </c>
      <c r="AQ115" s="910"/>
      <c r="AR115" s="910"/>
      <c r="AS115" s="910"/>
      <c r="AT115" s="911"/>
      <c r="AU115" s="919"/>
      <c r="AV115" s="920"/>
      <c r="AW115" s="920"/>
      <c r="AX115" s="920"/>
      <c r="AY115" s="920"/>
      <c r="AZ115" s="802" t="s">
        <v>435</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436</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5">
      <c r="A116" s="903"/>
      <c r="B116" s="904"/>
      <c r="C116" s="826" t="s">
        <v>437</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438</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439</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5">
      <c r="A117" s="882" t="s">
        <v>176</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440</v>
      </c>
      <c r="Z117" s="884"/>
      <c r="AA117" s="889">
        <v>23346800</v>
      </c>
      <c r="AB117" s="890"/>
      <c r="AC117" s="890"/>
      <c r="AD117" s="890"/>
      <c r="AE117" s="891"/>
      <c r="AF117" s="892">
        <v>22077225</v>
      </c>
      <c r="AG117" s="890"/>
      <c r="AH117" s="890"/>
      <c r="AI117" s="890"/>
      <c r="AJ117" s="891"/>
      <c r="AK117" s="892">
        <v>21201464</v>
      </c>
      <c r="AL117" s="890"/>
      <c r="AM117" s="890"/>
      <c r="AN117" s="890"/>
      <c r="AO117" s="891"/>
      <c r="AP117" s="893"/>
      <c r="AQ117" s="894"/>
      <c r="AR117" s="894"/>
      <c r="AS117" s="894"/>
      <c r="AT117" s="895"/>
      <c r="AU117" s="919"/>
      <c r="AV117" s="920"/>
      <c r="AW117" s="920"/>
      <c r="AX117" s="920"/>
      <c r="AY117" s="920"/>
      <c r="AZ117" s="850" t="s">
        <v>441</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442</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5">
      <c r="A118" s="882" t="s">
        <v>416</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413</v>
      </c>
      <c r="AB118" s="883"/>
      <c r="AC118" s="883"/>
      <c r="AD118" s="883"/>
      <c r="AE118" s="884"/>
      <c r="AF118" s="885" t="s">
        <v>414</v>
      </c>
      <c r="AG118" s="883"/>
      <c r="AH118" s="883"/>
      <c r="AI118" s="883"/>
      <c r="AJ118" s="884"/>
      <c r="AK118" s="885" t="s">
        <v>293</v>
      </c>
      <c r="AL118" s="883"/>
      <c r="AM118" s="883"/>
      <c r="AN118" s="883"/>
      <c r="AO118" s="884"/>
      <c r="AP118" s="886" t="s">
        <v>415</v>
      </c>
      <c r="AQ118" s="887"/>
      <c r="AR118" s="887"/>
      <c r="AS118" s="887"/>
      <c r="AT118" s="888"/>
      <c r="AU118" s="919"/>
      <c r="AV118" s="920"/>
      <c r="AW118" s="920"/>
      <c r="AX118" s="920"/>
      <c r="AY118" s="920"/>
      <c r="AZ118" s="825" t="s">
        <v>443</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444</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5">
      <c r="A119" s="805" t="s">
        <v>419</v>
      </c>
      <c r="B119" s="806"/>
      <c r="C119" s="847" t="s">
        <v>420</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v>1073731</v>
      </c>
      <c r="AB119" s="876"/>
      <c r="AC119" s="876"/>
      <c r="AD119" s="876"/>
      <c r="AE119" s="877"/>
      <c r="AF119" s="878">
        <v>401247</v>
      </c>
      <c r="AG119" s="876"/>
      <c r="AH119" s="876"/>
      <c r="AI119" s="876"/>
      <c r="AJ119" s="877"/>
      <c r="AK119" s="878">
        <v>212587</v>
      </c>
      <c r="AL119" s="876"/>
      <c r="AM119" s="876"/>
      <c r="AN119" s="876"/>
      <c r="AO119" s="877"/>
      <c r="AP119" s="879">
        <v>0.2</v>
      </c>
      <c r="AQ119" s="880"/>
      <c r="AR119" s="880"/>
      <c r="AS119" s="880"/>
      <c r="AT119" s="881"/>
      <c r="AU119" s="921"/>
      <c r="AV119" s="922"/>
      <c r="AW119" s="922"/>
      <c r="AX119" s="922"/>
      <c r="AY119" s="922"/>
      <c r="AZ119" s="235" t="s">
        <v>176</v>
      </c>
      <c r="BA119" s="235"/>
      <c r="BB119" s="235"/>
      <c r="BC119" s="235"/>
      <c r="BD119" s="235"/>
      <c r="BE119" s="235"/>
      <c r="BF119" s="235"/>
      <c r="BG119" s="235"/>
      <c r="BH119" s="235"/>
      <c r="BI119" s="235"/>
      <c r="BJ119" s="235"/>
      <c r="BK119" s="235"/>
      <c r="BL119" s="235"/>
      <c r="BM119" s="235"/>
      <c r="BN119" s="235"/>
      <c r="BO119" s="864" t="s">
        <v>445</v>
      </c>
      <c r="BP119" s="865"/>
      <c r="BQ119" s="866">
        <v>226894867</v>
      </c>
      <c r="BR119" s="832"/>
      <c r="BS119" s="832"/>
      <c r="BT119" s="832"/>
      <c r="BU119" s="832"/>
      <c r="BV119" s="832">
        <v>231736067</v>
      </c>
      <c r="BW119" s="832"/>
      <c r="BX119" s="832"/>
      <c r="BY119" s="832"/>
      <c r="BZ119" s="832"/>
      <c r="CA119" s="832">
        <v>232969553</v>
      </c>
      <c r="CB119" s="832"/>
      <c r="CC119" s="832"/>
      <c r="CD119" s="832"/>
      <c r="CE119" s="832"/>
      <c r="CF119" s="735"/>
      <c r="CG119" s="736"/>
      <c r="CH119" s="736"/>
      <c r="CI119" s="736"/>
      <c r="CJ119" s="821"/>
      <c r="CK119" s="915"/>
      <c r="CL119" s="810"/>
      <c r="CM119" s="825" t="s">
        <v>446</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5">
      <c r="A120" s="807"/>
      <c r="B120" s="808"/>
      <c r="C120" s="802" t="s">
        <v>423</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447</v>
      </c>
      <c r="AV120" s="868"/>
      <c r="AW120" s="868"/>
      <c r="AX120" s="868"/>
      <c r="AY120" s="869"/>
      <c r="AZ120" s="847" t="s">
        <v>448</v>
      </c>
      <c r="BA120" s="795"/>
      <c r="BB120" s="795"/>
      <c r="BC120" s="795"/>
      <c r="BD120" s="795"/>
      <c r="BE120" s="795"/>
      <c r="BF120" s="795"/>
      <c r="BG120" s="795"/>
      <c r="BH120" s="795"/>
      <c r="BI120" s="795"/>
      <c r="BJ120" s="795"/>
      <c r="BK120" s="795"/>
      <c r="BL120" s="795"/>
      <c r="BM120" s="795"/>
      <c r="BN120" s="795"/>
      <c r="BO120" s="795"/>
      <c r="BP120" s="796"/>
      <c r="BQ120" s="848">
        <v>21977979</v>
      </c>
      <c r="BR120" s="829"/>
      <c r="BS120" s="829"/>
      <c r="BT120" s="829"/>
      <c r="BU120" s="829"/>
      <c r="BV120" s="829">
        <v>19848011</v>
      </c>
      <c r="BW120" s="829"/>
      <c r="BX120" s="829"/>
      <c r="BY120" s="829"/>
      <c r="BZ120" s="829"/>
      <c r="CA120" s="829">
        <v>19173117</v>
      </c>
      <c r="CB120" s="829"/>
      <c r="CC120" s="829"/>
      <c r="CD120" s="829"/>
      <c r="CE120" s="829"/>
      <c r="CF120" s="853">
        <v>19.8</v>
      </c>
      <c r="CG120" s="854"/>
      <c r="CH120" s="854"/>
      <c r="CI120" s="854"/>
      <c r="CJ120" s="854"/>
      <c r="CK120" s="855" t="s">
        <v>449</v>
      </c>
      <c r="CL120" s="839"/>
      <c r="CM120" s="839"/>
      <c r="CN120" s="839"/>
      <c r="CO120" s="840"/>
      <c r="CP120" s="859" t="s">
        <v>395</v>
      </c>
      <c r="CQ120" s="860"/>
      <c r="CR120" s="860"/>
      <c r="CS120" s="860"/>
      <c r="CT120" s="860"/>
      <c r="CU120" s="860"/>
      <c r="CV120" s="860"/>
      <c r="CW120" s="860"/>
      <c r="CX120" s="860"/>
      <c r="CY120" s="860"/>
      <c r="CZ120" s="860"/>
      <c r="DA120" s="860"/>
      <c r="DB120" s="860"/>
      <c r="DC120" s="860"/>
      <c r="DD120" s="860"/>
      <c r="DE120" s="860"/>
      <c r="DF120" s="861"/>
      <c r="DG120" s="848">
        <v>37160422</v>
      </c>
      <c r="DH120" s="829"/>
      <c r="DI120" s="829"/>
      <c r="DJ120" s="829"/>
      <c r="DK120" s="829"/>
      <c r="DL120" s="829">
        <v>37729642</v>
      </c>
      <c r="DM120" s="829"/>
      <c r="DN120" s="829"/>
      <c r="DO120" s="829"/>
      <c r="DP120" s="829"/>
      <c r="DQ120" s="829">
        <v>40202801</v>
      </c>
      <c r="DR120" s="829"/>
      <c r="DS120" s="829"/>
      <c r="DT120" s="829"/>
      <c r="DU120" s="829"/>
      <c r="DV120" s="830">
        <v>41.5</v>
      </c>
      <c r="DW120" s="830"/>
      <c r="DX120" s="830"/>
      <c r="DY120" s="830"/>
      <c r="DZ120" s="831"/>
    </row>
    <row r="121" spans="1:130" s="212" customFormat="1" ht="26.25" customHeight="1" x14ac:dyDescent="0.25">
      <c r="A121" s="807"/>
      <c r="B121" s="808"/>
      <c r="C121" s="850" t="s">
        <v>450</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451</v>
      </c>
      <c r="BA121" s="739"/>
      <c r="BB121" s="739"/>
      <c r="BC121" s="739"/>
      <c r="BD121" s="739"/>
      <c r="BE121" s="739"/>
      <c r="BF121" s="739"/>
      <c r="BG121" s="739"/>
      <c r="BH121" s="739"/>
      <c r="BI121" s="739"/>
      <c r="BJ121" s="739"/>
      <c r="BK121" s="739"/>
      <c r="BL121" s="739"/>
      <c r="BM121" s="739"/>
      <c r="BN121" s="739"/>
      <c r="BO121" s="739"/>
      <c r="BP121" s="740"/>
      <c r="BQ121" s="803">
        <v>36296935</v>
      </c>
      <c r="BR121" s="804"/>
      <c r="BS121" s="804"/>
      <c r="BT121" s="804"/>
      <c r="BU121" s="804"/>
      <c r="BV121" s="804">
        <v>37847729</v>
      </c>
      <c r="BW121" s="804"/>
      <c r="BX121" s="804"/>
      <c r="BY121" s="804"/>
      <c r="BZ121" s="804"/>
      <c r="CA121" s="804">
        <v>39133528</v>
      </c>
      <c r="CB121" s="804"/>
      <c r="CC121" s="804"/>
      <c r="CD121" s="804"/>
      <c r="CE121" s="804"/>
      <c r="CF121" s="862">
        <v>40.4</v>
      </c>
      <c r="CG121" s="863"/>
      <c r="CH121" s="863"/>
      <c r="CI121" s="863"/>
      <c r="CJ121" s="863"/>
      <c r="CK121" s="856"/>
      <c r="CL121" s="842"/>
      <c r="CM121" s="842"/>
      <c r="CN121" s="842"/>
      <c r="CO121" s="843"/>
      <c r="CP121" s="822" t="s">
        <v>393</v>
      </c>
      <c r="CQ121" s="823"/>
      <c r="CR121" s="823"/>
      <c r="CS121" s="823"/>
      <c r="CT121" s="823"/>
      <c r="CU121" s="823"/>
      <c r="CV121" s="823"/>
      <c r="CW121" s="823"/>
      <c r="CX121" s="823"/>
      <c r="CY121" s="823"/>
      <c r="CZ121" s="823"/>
      <c r="DA121" s="823"/>
      <c r="DB121" s="823"/>
      <c r="DC121" s="823"/>
      <c r="DD121" s="823"/>
      <c r="DE121" s="823"/>
      <c r="DF121" s="824"/>
      <c r="DG121" s="803">
        <v>702905</v>
      </c>
      <c r="DH121" s="804"/>
      <c r="DI121" s="804"/>
      <c r="DJ121" s="804"/>
      <c r="DK121" s="804"/>
      <c r="DL121" s="804">
        <v>657320</v>
      </c>
      <c r="DM121" s="804"/>
      <c r="DN121" s="804"/>
      <c r="DO121" s="804"/>
      <c r="DP121" s="804"/>
      <c r="DQ121" s="804">
        <v>917916</v>
      </c>
      <c r="DR121" s="804"/>
      <c r="DS121" s="804"/>
      <c r="DT121" s="804"/>
      <c r="DU121" s="804"/>
      <c r="DV121" s="781">
        <v>0.9</v>
      </c>
      <c r="DW121" s="781"/>
      <c r="DX121" s="781"/>
      <c r="DY121" s="781"/>
      <c r="DZ121" s="782"/>
    </row>
    <row r="122" spans="1:130" s="212" customFormat="1" ht="26.25" customHeight="1" x14ac:dyDescent="0.25">
      <c r="A122" s="807"/>
      <c r="B122" s="808"/>
      <c r="C122" s="802" t="s">
        <v>433</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452</v>
      </c>
      <c r="BA122" s="826"/>
      <c r="BB122" s="826"/>
      <c r="BC122" s="826"/>
      <c r="BD122" s="826"/>
      <c r="BE122" s="826"/>
      <c r="BF122" s="826"/>
      <c r="BG122" s="826"/>
      <c r="BH122" s="826"/>
      <c r="BI122" s="826"/>
      <c r="BJ122" s="826"/>
      <c r="BK122" s="826"/>
      <c r="BL122" s="826"/>
      <c r="BM122" s="826"/>
      <c r="BN122" s="826"/>
      <c r="BO122" s="826"/>
      <c r="BP122" s="827"/>
      <c r="BQ122" s="866">
        <v>139431417</v>
      </c>
      <c r="BR122" s="832"/>
      <c r="BS122" s="832"/>
      <c r="BT122" s="832"/>
      <c r="BU122" s="832"/>
      <c r="BV122" s="832">
        <v>135700208</v>
      </c>
      <c r="BW122" s="832"/>
      <c r="BX122" s="832"/>
      <c r="BY122" s="832"/>
      <c r="BZ122" s="832"/>
      <c r="CA122" s="832">
        <v>130410067</v>
      </c>
      <c r="CB122" s="832"/>
      <c r="CC122" s="832"/>
      <c r="CD122" s="832"/>
      <c r="CE122" s="832"/>
      <c r="CF122" s="833">
        <v>134.80000000000001</v>
      </c>
      <c r="CG122" s="834"/>
      <c r="CH122" s="834"/>
      <c r="CI122" s="834"/>
      <c r="CJ122" s="834"/>
      <c r="CK122" s="856"/>
      <c r="CL122" s="842"/>
      <c r="CM122" s="842"/>
      <c r="CN122" s="842"/>
      <c r="CO122" s="843"/>
      <c r="CP122" s="822" t="s">
        <v>391</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5">
      <c r="A123" s="807"/>
      <c r="B123" s="808"/>
      <c r="C123" s="802" t="s">
        <v>439</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176</v>
      </c>
      <c r="BA123" s="235"/>
      <c r="BB123" s="235"/>
      <c r="BC123" s="235"/>
      <c r="BD123" s="235"/>
      <c r="BE123" s="235"/>
      <c r="BF123" s="235"/>
      <c r="BG123" s="235"/>
      <c r="BH123" s="235"/>
      <c r="BI123" s="235"/>
      <c r="BJ123" s="235"/>
      <c r="BK123" s="235"/>
      <c r="BL123" s="235"/>
      <c r="BM123" s="235"/>
      <c r="BN123" s="235"/>
      <c r="BO123" s="864" t="s">
        <v>453</v>
      </c>
      <c r="BP123" s="865"/>
      <c r="BQ123" s="819">
        <v>197706331</v>
      </c>
      <c r="BR123" s="820"/>
      <c r="BS123" s="820"/>
      <c r="BT123" s="820"/>
      <c r="BU123" s="820"/>
      <c r="BV123" s="820">
        <v>193395948</v>
      </c>
      <c r="BW123" s="820"/>
      <c r="BX123" s="820"/>
      <c r="BY123" s="820"/>
      <c r="BZ123" s="820"/>
      <c r="CA123" s="820">
        <v>188716712</v>
      </c>
      <c r="CB123" s="820"/>
      <c r="CC123" s="820"/>
      <c r="CD123" s="820"/>
      <c r="CE123" s="820"/>
      <c r="CF123" s="735"/>
      <c r="CG123" s="736"/>
      <c r="CH123" s="736"/>
      <c r="CI123" s="736"/>
      <c r="CJ123" s="821"/>
      <c r="CK123" s="856"/>
      <c r="CL123" s="842"/>
      <c r="CM123" s="842"/>
      <c r="CN123" s="842"/>
      <c r="CO123" s="843"/>
      <c r="CP123" s="822" t="s">
        <v>392</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3">
      <c r="A124" s="807"/>
      <c r="B124" s="808"/>
      <c r="C124" s="802" t="s">
        <v>442</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454</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32</v>
      </c>
      <c r="BR124" s="818"/>
      <c r="BS124" s="818"/>
      <c r="BT124" s="818"/>
      <c r="BU124" s="818"/>
      <c r="BV124" s="818">
        <v>41.1</v>
      </c>
      <c r="BW124" s="818"/>
      <c r="BX124" s="818"/>
      <c r="BY124" s="818"/>
      <c r="BZ124" s="818"/>
      <c r="CA124" s="818">
        <v>45.7</v>
      </c>
      <c r="CB124" s="818"/>
      <c r="CC124" s="818"/>
      <c r="CD124" s="818"/>
      <c r="CE124" s="818"/>
      <c r="CF124" s="713"/>
      <c r="CG124" s="714"/>
      <c r="CH124" s="714"/>
      <c r="CI124" s="714"/>
      <c r="CJ124" s="849"/>
      <c r="CK124" s="857"/>
      <c r="CL124" s="857"/>
      <c r="CM124" s="857"/>
      <c r="CN124" s="857"/>
      <c r="CO124" s="858"/>
      <c r="CP124" s="822" t="s">
        <v>455</v>
      </c>
      <c r="CQ124" s="823"/>
      <c r="CR124" s="823"/>
      <c r="CS124" s="823"/>
      <c r="CT124" s="823"/>
      <c r="CU124" s="823"/>
      <c r="CV124" s="823"/>
      <c r="CW124" s="823"/>
      <c r="CX124" s="823"/>
      <c r="CY124" s="823"/>
      <c r="CZ124" s="823"/>
      <c r="DA124" s="823"/>
      <c r="DB124" s="823"/>
      <c r="DC124" s="823"/>
      <c r="DD124" s="823"/>
      <c r="DE124" s="823"/>
      <c r="DF124" s="824"/>
      <c r="DG124" s="750">
        <v>571024</v>
      </c>
      <c r="DH124" s="751"/>
      <c r="DI124" s="751"/>
      <c r="DJ124" s="751"/>
      <c r="DK124" s="752"/>
      <c r="DL124" s="753">
        <v>491260</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5">
      <c r="A125" s="807"/>
      <c r="B125" s="808"/>
      <c r="C125" s="802" t="s">
        <v>444</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456</v>
      </c>
      <c r="CL125" s="839"/>
      <c r="CM125" s="839"/>
      <c r="CN125" s="839"/>
      <c r="CO125" s="840"/>
      <c r="CP125" s="847" t="s">
        <v>457</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3">
      <c r="A126" s="807"/>
      <c r="B126" s="808"/>
      <c r="C126" s="802" t="s">
        <v>446</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106581</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458</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5">
      <c r="A127" s="809"/>
      <c r="B127" s="810"/>
      <c r="C127" s="825" t="s">
        <v>459</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460</v>
      </c>
      <c r="AY127" s="799"/>
      <c r="AZ127" s="799"/>
      <c r="BA127" s="799"/>
      <c r="BB127" s="799"/>
      <c r="BC127" s="799"/>
      <c r="BD127" s="799"/>
      <c r="BE127" s="800"/>
      <c r="BF127" s="798" t="s">
        <v>461</v>
      </c>
      <c r="BG127" s="799"/>
      <c r="BH127" s="799"/>
      <c r="BI127" s="799"/>
      <c r="BJ127" s="799"/>
      <c r="BK127" s="799"/>
      <c r="BL127" s="800"/>
      <c r="BM127" s="798" t="s">
        <v>462</v>
      </c>
      <c r="BN127" s="799"/>
      <c r="BO127" s="799"/>
      <c r="BP127" s="799"/>
      <c r="BQ127" s="799"/>
      <c r="BR127" s="799"/>
      <c r="BS127" s="800"/>
      <c r="BT127" s="798" t="s">
        <v>463</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464</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3">
      <c r="A128" s="783" t="s">
        <v>465</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466</v>
      </c>
      <c r="X128" s="785"/>
      <c r="Y128" s="785"/>
      <c r="Z128" s="786"/>
      <c r="AA128" s="787">
        <v>4363078</v>
      </c>
      <c r="AB128" s="788"/>
      <c r="AC128" s="788"/>
      <c r="AD128" s="788"/>
      <c r="AE128" s="789"/>
      <c r="AF128" s="790">
        <v>4429740</v>
      </c>
      <c r="AG128" s="788"/>
      <c r="AH128" s="788"/>
      <c r="AI128" s="788"/>
      <c r="AJ128" s="789"/>
      <c r="AK128" s="790">
        <v>4088284</v>
      </c>
      <c r="AL128" s="788"/>
      <c r="AM128" s="788"/>
      <c r="AN128" s="788"/>
      <c r="AO128" s="789"/>
      <c r="AP128" s="791"/>
      <c r="AQ128" s="792"/>
      <c r="AR128" s="792"/>
      <c r="AS128" s="792"/>
      <c r="AT128" s="793"/>
      <c r="AU128" s="214"/>
      <c r="AV128" s="214"/>
      <c r="AW128" s="214"/>
      <c r="AX128" s="794" t="s">
        <v>467</v>
      </c>
      <c r="AY128" s="795"/>
      <c r="AZ128" s="795"/>
      <c r="BA128" s="795"/>
      <c r="BB128" s="795"/>
      <c r="BC128" s="795"/>
      <c r="BD128" s="795"/>
      <c r="BE128" s="796"/>
      <c r="BF128" s="773" t="s">
        <v>122</v>
      </c>
      <c r="BG128" s="774"/>
      <c r="BH128" s="774"/>
      <c r="BI128" s="774"/>
      <c r="BJ128" s="774"/>
      <c r="BK128" s="774"/>
      <c r="BL128" s="797"/>
      <c r="BM128" s="773">
        <v>11.25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468</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5">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469</v>
      </c>
      <c r="X129" s="764"/>
      <c r="Y129" s="764"/>
      <c r="Z129" s="765"/>
      <c r="AA129" s="766">
        <v>103925632</v>
      </c>
      <c r="AB129" s="767"/>
      <c r="AC129" s="767"/>
      <c r="AD129" s="767"/>
      <c r="AE129" s="768"/>
      <c r="AF129" s="769">
        <v>105504557</v>
      </c>
      <c r="AG129" s="767"/>
      <c r="AH129" s="767"/>
      <c r="AI129" s="767"/>
      <c r="AJ129" s="768"/>
      <c r="AK129" s="769">
        <v>108322480</v>
      </c>
      <c r="AL129" s="767"/>
      <c r="AM129" s="767"/>
      <c r="AN129" s="767"/>
      <c r="AO129" s="768"/>
      <c r="AP129" s="770"/>
      <c r="AQ129" s="771"/>
      <c r="AR129" s="771"/>
      <c r="AS129" s="771"/>
      <c r="AT129" s="772"/>
      <c r="AU129" s="215"/>
      <c r="AV129" s="215"/>
      <c r="AW129" s="215"/>
      <c r="AX129" s="738" t="s">
        <v>470</v>
      </c>
      <c r="AY129" s="739"/>
      <c r="AZ129" s="739"/>
      <c r="BA129" s="739"/>
      <c r="BB129" s="739"/>
      <c r="BC129" s="739"/>
      <c r="BD129" s="739"/>
      <c r="BE129" s="740"/>
      <c r="BF129" s="757" t="s">
        <v>122</v>
      </c>
      <c r="BG129" s="758"/>
      <c r="BH129" s="758"/>
      <c r="BI129" s="758"/>
      <c r="BJ129" s="758"/>
      <c r="BK129" s="758"/>
      <c r="BL129" s="759"/>
      <c r="BM129" s="757">
        <v>16.25</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5">
      <c r="A130" s="761" t="s">
        <v>471</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472</v>
      </c>
      <c r="X130" s="764"/>
      <c r="Y130" s="764"/>
      <c r="Z130" s="765"/>
      <c r="AA130" s="766">
        <v>12756180</v>
      </c>
      <c r="AB130" s="767"/>
      <c r="AC130" s="767"/>
      <c r="AD130" s="767"/>
      <c r="AE130" s="768"/>
      <c r="AF130" s="769">
        <v>12352977</v>
      </c>
      <c r="AG130" s="767"/>
      <c r="AH130" s="767"/>
      <c r="AI130" s="767"/>
      <c r="AJ130" s="768"/>
      <c r="AK130" s="769">
        <v>11554997</v>
      </c>
      <c r="AL130" s="767"/>
      <c r="AM130" s="767"/>
      <c r="AN130" s="767"/>
      <c r="AO130" s="768"/>
      <c r="AP130" s="770"/>
      <c r="AQ130" s="771"/>
      <c r="AR130" s="771"/>
      <c r="AS130" s="771"/>
      <c r="AT130" s="772"/>
      <c r="AU130" s="215"/>
      <c r="AV130" s="215"/>
      <c r="AW130" s="215"/>
      <c r="AX130" s="738" t="s">
        <v>473</v>
      </c>
      <c r="AY130" s="739"/>
      <c r="AZ130" s="739"/>
      <c r="BA130" s="739"/>
      <c r="BB130" s="739"/>
      <c r="BC130" s="739"/>
      <c r="BD130" s="739"/>
      <c r="BE130" s="740"/>
      <c r="BF130" s="741">
        <v>6</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3">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474</v>
      </c>
      <c r="X131" s="748"/>
      <c r="Y131" s="748"/>
      <c r="Z131" s="749"/>
      <c r="AA131" s="750">
        <v>91169452</v>
      </c>
      <c r="AB131" s="751"/>
      <c r="AC131" s="751"/>
      <c r="AD131" s="751"/>
      <c r="AE131" s="752"/>
      <c r="AF131" s="753">
        <v>93151580</v>
      </c>
      <c r="AG131" s="751"/>
      <c r="AH131" s="751"/>
      <c r="AI131" s="751"/>
      <c r="AJ131" s="752"/>
      <c r="AK131" s="753">
        <v>96767483</v>
      </c>
      <c r="AL131" s="751"/>
      <c r="AM131" s="751"/>
      <c r="AN131" s="751"/>
      <c r="AO131" s="752"/>
      <c r="AP131" s="754"/>
      <c r="AQ131" s="755"/>
      <c r="AR131" s="755"/>
      <c r="AS131" s="755"/>
      <c r="AT131" s="756"/>
      <c r="AU131" s="215"/>
      <c r="AV131" s="215"/>
      <c r="AW131" s="215"/>
      <c r="AX131" s="716" t="s">
        <v>475</v>
      </c>
      <c r="AY131" s="717"/>
      <c r="AZ131" s="717"/>
      <c r="BA131" s="717"/>
      <c r="BB131" s="717"/>
      <c r="BC131" s="717"/>
      <c r="BD131" s="717"/>
      <c r="BE131" s="718"/>
      <c r="BF131" s="719">
        <v>45.7</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5">
      <c r="A132" s="725" t="s">
        <v>476</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477</v>
      </c>
      <c r="W132" s="729"/>
      <c r="X132" s="729"/>
      <c r="Y132" s="729"/>
      <c r="Z132" s="730"/>
      <c r="AA132" s="731">
        <v>6.8307331710000003</v>
      </c>
      <c r="AB132" s="732"/>
      <c r="AC132" s="732"/>
      <c r="AD132" s="732"/>
      <c r="AE132" s="733"/>
      <c r="AF132" s="734">
        <v>5.6837554450000001</v>
      </c>
      <c r="AG132" s="732"/>
      <c r="AH132" s="732"/>
      <c r="AI132" s="732"/>
      <c r="AJ132" s="733"/>
      <c r="AK132" s="734">
        <v>5.7438540590000002</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3">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478</v>
      </c>
      <c r="W133" s="708"/>
      <c r="X133" s="708"/>
      <c r="Y133" s="708"/>
      <c r="Z133" s="709"/>
      <c r="AA133" s="710">
        <v>5.8</v>
      </c>
      <c r="AB133" s="711"/>
      <c r="AC133" s="711"/>
      <c r="AD133" s="711"/>
      <c r="AE133" s="712"/>
      <c r="AF133" s="710">
        <v>5.9</v>
      </c>
      <c r="AG133" s="711"/>
      <c r="AH133" s="711"/>
      <c r="AI133" s="711"/>
      <c r="AJ133" s="712"/>
      <c r="AK133" s="710">
        <v>6</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2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RQgsNwwjLPq7tTlF1k8aPDotuq61ZQalYL5TGnYSOqbrrjY2mcvVRe8LjCrjogB0Yu1aMYQNYSTm0YwmsTa8OA==" saltValue="DY867VhHehSRJ3iueZS46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90" zoomScaleNormal="85" zoomScaleSheetLayoutView="90" workbookViewId="0"/>
  </sheetViews>
  <sheetFormatPr defaultColWidth="0" defaultRowHeight="13.5" customHeight="1" zeroHeight="1" x14ac:dyDescent="0.25"/>
  <cols>
    <col min="1" max="120" width="2.73046875" style="242" customWidth="1"/>
    <col min="121" max="121" width="0" style="241" hidden="1" customWidth="1"/>
    <col min="122" max="16384" width="9" style="241" hidden="1"/>
  </cols>
  <sheetData>
    <row r="1" spans="1:120" ht="12.75"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2.75" x14ac:dyDescent="0.25"/>
    <row r="3" spans="1:120" ht="12.75" x14ac:dyDescent="0.25"/>
    <row r="4" spans="1:120" ht="12.75" x14ac:dyDescent="0.25"/>
    <row r="5" spans="1:120" ht="12.75" x14ac:dyDescent="0.25"/>
    <row r="6" spans="1:120" ht="12.75" x14ac:dyDescent="0.25"/>
    <row r="7" spans="1:120" ht="12.75" x14ac:dyDescent="0.25"/>
    <row r="8" spans="1:120" ht="12.75" x14ac:dyDescent="0.25"/>
    <row r="9" spans="1:120" ht="12.75" x14ac:dyDescent="0.25"/>
    <row r="10" spans="1:120" ht="12.75" x14ac:dyDescent="0.25"/>
    <row r="11" spans="1:120" ht="12.75" x14ac:dyDescent="0.25"/>
    <row r="12" spans="1:120" ht="12.75" x14ac:dyDescent="0.25"/>
    <row r="13" spans="1:120" ht="12.75" x14ac:dyDescent="0.25"/>
    <row r="14" spans="1:120" ht="12.75" x14ac:dyDescent="0.25"/>
    <row r="15" spans="1:120" ht="12.75" x14ac:dyDescent="0.25"/>
    <row r="16" spans="1:120" ht="12.75" x14ac:dyDescent="0.25">
      <c r="DP16" s="241"/>
    </row>
    <row r="17" spans="119:120" ht="12.75" x14ac:dyDescent="0.25">
      <c r="DP17" s="241"/>
    </row>
    <row r="18" spans="119:120" ht="12.75" x14ac:dyDescent="0.25"/>
    <row r="19" spans="119:120" ht="12.75" x14ac:dyDescent="0.25"/>
    <row r="20" spans="119:120" ht="12.75" x14ac:dyDescent="0.25">
      <c r="DO20" s="241"/>
      <c r="DP20" s="241"/>
    </row>
    <row r="21" spans="119:120" ht="12.75" x14ac:dyDescent="0.25">
      <c r="DP21" s="241"/>
    </row>
    <row r="22" spans="119:120" ht="12.75" x14ac:dyDescent="0.25"/>
    <row r="23" spans="119:120" ht="12.75" x14ac:dyDescent="0.25">
      <c r="DO23" s="241"/>
      <c r="DP23" s="241"/>
    </row>
    <row r="24" spans="119:120" ht="12.75" x14ac:dyDescent="0.25">
      <c r="DP24" s="241"/>
    </row>
    <row r="25" spans="119:120" ht="12.75" x14ac:dyDescent="0.25">
      <c r="DP25" s="241"/>
    </row>
    <row r="26" spans="119:120" ht="12.75" x14ac:dyDescent="0.25">
      <c r="DO26" s="241"/>
      <c r="DP26" s="241"/>
    </row>
    <row r="27" spans="119:120" ht="12.75" x14ac:dyDescent="0.25"/>
    <row r="28" spans="119:120" ht="12.75" x14ac:dyDescent="0.25">
      <c r="DO28" s="241"/>
      <c r="DP28" s="241"/>
    </row>
    <row r="29" spans="119:120" ht="12.75" x14ac:dyDescent="0.25">
      <c r="DP29" s="241"/>
    </row>
    <row r="30" spans="119:120" ht="12.75" x14ac:dyDescent="0.25"/>
    <row r="31" spans="119:120" ht="12.75" x14ac:dyDescent="0.25">
      <c r="DO31" s="241"/>
      <c r="DP31" s="241"/>
    </row>
    <row r="32" spans="119:120" ht="12.75" x14ac:dyDescent="0.25"/>
    <row r="33" spans="98:120" ht="12.75" x14ac:dyDescent="0.25">
      <c r="DO33" s="241"/>
      <c r="DP33" s="241"/>
    </row>
    <row r="34" spans="98:120" ht="12.75" x14ac:dyDescent="0.25">
      <c r="DM34" s="241"/>
    </row>
    <row r="35" spans="98:120" ht="12.75" x14ac:dyDescent="0.25">
      <c r="CT35" s="241"/>
      <c r="CU35" s="241"/>
      <c r="CV35" s="241"/>
      <c r="CY35" s="241"/>
      <c r="CZ35" s="241"/>
      <c r="DA35" s="241"/>
      <c r="DD35" s="241"/>
      <c r="DE35" s="241"/>
      <c r="DF35" s="241"/>
      <c r="DI35" s="241"/>
      <c r="DJ35" s="241"/>
      <c r="DK35" s="241"/>
      <c r="DM35" s="241"/>
      <c r="DN35" s="241"/>
      <c r="DO35" s="241"/>
      <c r="DP35" s="241"/>
    </row>
    <row r="36" spans="98:120" ht="12.75" x14ac:dyDescent="0.25"/>
    <row r="37" spans="98:120" ht="12.75" x14ac:dyDescent="0.25">
      <c r="CW37" s="241"/>
      <c r="DB37" s="241"/>
      <c r="DG37" s="241"/>
      <c r="DL37" s="241"/>
      <c r="DP37" s="241"/>
    </row>
    <row r="38" spans="98:120" ht="12.75" x14ac:dyDescent="0.25">
      <c r="CT38" s="241"/>
      <c r="CU38" s="241"/>
      <c r="CV38" s="241"/>
      <c r="CW38" s="241"/>
      <c r="CY38" s="241"/>
      <c r="CZ38" s="241"/>
      <c r="DA38" s="241"/>
      <c r="DB38" s="241"/>
      <c r="DD38" s="241"/>
      <c r="DE38" s="241"/>
      <c r="DF38" s="241"/>
      <c r="DG38" s="241"/>
      <c r="DI38" s="241"/>
      <c r="DJ38" s="241"/>
      <c r="DK38" s="241"/>
      <c r="DL38" s="241"/>
      <c r="DN38" s="241"/>
      <c r="DO38" s="241"/>
      <c r="DP38" s="241"/>
    </row>
    <row r="39" spans="98:120" ht="12.75" x14ac:dyDescent="0.25"/>
    <row r="40" spans="98:120" ht="12.75" x14ac:dyDescent="0.25"/>
    <row r="41" spans="98:120" ht="12.75" x14ac:dyDescent="0.25"/>
    <row r="42" spans="98:120" ht="12.75" x14ac:dyDescent="0.25"/>
    <row r="43" spans="98:120" ht="12.75" x14ac:dyDescent="0.25"/>
    <row r="44" spans="98:120" ht="12.75" x14ac:dyDescent="0.25"/>
    <row r="45" spans="98:120" ht="12.75" x14ac:dyDescent="0.25"/>
    <row r="46" spans="98:120" ht="12.75" x14ac:dyDescent="0.25"/>
    <row r="47" spans="98:120" ht="12.75" x14ac:dyDescent="0.25"/>
    <row r="48" spans="98:120" ht="12.75" x14ac:dyDescent="0.25"/>
    <row r="49" spans="22:120" ht="12.75" x14ac:dyDescent="0.25">
      <c r="DN49" s="241"/>
      <c r="DO49" s="241"/>
      <c r="DP49" s="241"/>
    </row>
    <row r="50" spans="22:120" ht="12.75" x14ac:dyDescent="0.25"/>
    <row r="51" spans="22:120" ht="12.75" x14ac:dyDescent="0.25"/>
    <row r="52" spans="22:120" ht="12.75" x14ac:dyDescent="0.25"/>
    <row r="53" spans="22:120" ht="12.75" x14ac:dyDescent="0.25"/>
    <row r="54" spans="22:120" ht="12.75" x14ac:dyDescent="0.25"/>
    <row r="55" spans="22:120" ht="12.75" x14ac:dyDescent="0.25"/>
    <row r="56" spans="22:120" ht="12.75" x14ac:dyDescent="0.25"/>
    <row r="57" spans="22:120" ht="12.75" x14ac:dyDescent="0.25"/>
    <row r="58" spans="22:120" ht="12.75" x14ac:dyDescent="0.25"/>
    <row r="59" spans="22:120" ht="12.75" x14ac:dyDescent="0.25"/>
    <row r="60" spans="22:120" ht="12.75" x14ac:dyDescent="0.25"/>
    <row r="61" spans="22:120" ht="12.75" x14ac:dyDescent="0.25"/>
    <row r="62" spans="22:120" ht="12.75" x14ac:dyDescent="0.25"/>
    <row r="63" spans="22:120" ht="12.75" x14ac:dyDescent="0.25">
      <c r="W63" s="241"/>
      <c r="CS63" s="241"/>
      <c r="CX63" s="241"/>
      <c r="DC63" s="241"/>
      <c r="DH63" s="241"/>
    </row>
    <row r="64" spans="22:120" ht="12.75" x14ac:dyDescent="0.25">
      <c r="V64" s="241"/>
    </row>
    <row r="65" spans="15:120" ht="12.75" x14ac:dyDescent="0.2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2.75" x14ac:dyDescent="0.25">
      <c r="Q66" s="241"/>
      <c r="S66" s="241"/>
      <c r="U66" s="241"/>
      <c r="DM66" s="241"/>
    </row>
    <row r="67" spans="15:120" ht="12.75" x14ac:dyDescent="0.2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2.75" x14ac:dyDescent="0.25"/>
    <row r="69" spans="15:120" ht="12.75" x14ac:dyDescent="0.25"/>
    <row r="70" spans="15:120" ht="12.75" x14ac:dyDescent="0.25"/>
    <row r="71" spans="15:120" ht="12.75" x14ac:dyDescent="0.25"/>
    <row r="72" spans="15:120" ht="12.75" x14ac:dyDescent="0.25">
      <c r="DP72" s="241"/>
    </row>
    <row r="73" spans="15:120" ht="12.75" x14ac:dyDescent="0.25">
      <c r="DP73" s="241"/>
    </row>
    <row r="74" spans="15:120" ht="12.75" x14ac:dyDescent="0.25"/>
    <row r="75" spans="15:120" ht="12.75" x14ac:dyDescent="0.25"/>
    <row r="76" spans="15:120" ht="12.75" x14ac:dyDescent="0.25"/>
    <row r="77" spans="15:120" ht="12.75" x14ac:dyDescent="0.25"/>
    <row r="78" spans="15:120" ht="12.75" x14ac:dyDescent="0.25"/>
    <row r="79" spans="15:120" ht="12.75" x14ac:dyDescent="0.25"/>
    <row r="80" spans="15:120" ht="12.75" x14ac:dyDescent="0.25"/>
    <row r="81" spans="97:112" ht="12.75" x14ac:dyDescent="0.25"/>
    <row r="82" spans="97:112" ht="12.75" x14ac:dyDescent="0.25"/>
    <row r="83" spans="97:112" ht="12.75" x14ac:dyDescent="0.25"/>
    <row r="84" spans="97:112" ht="12.75" x14ac:dyDescent="0.25"/>
    <row r="85" spans="97:112" ht="12.75" x14ac:dyDescent="0.25"/>
    <row r="86" spans="97:112" ht="12.75" x14ac:dyDescent="0.25"/>
    <row r="87" spans="97:112" ht="12.75" x14ac:dyDescent="0.25"/>
    <row r="88" spans="97:112" ht="12.75" x14ac:dyDescent="0.25"/>
    <row r="89" spans="97:112" ht="12.75" x14ac:dyDescent="0.25"/>
    <row r="90" spans="97:112" ht="12.75" x14ac:dyDescent="0.25"/>
    <row r="91" spans="97:112" ht="12.75" x14ac:dyDescent="0.25"/>
    <row r="92" spans="97:112" ht="12.75" x14ac:dyDescent="0.25"/>
    <row r="93" spans="97:112" ht="12.75" x14ac:dyDescent="0.25"/>
    <row r="94" spans="97:112" ht="12.75" x14ac:dyDescent="0.25"/>
    <row r="95" spans="97:112" ht="12.75" x14ac:dyDescent="0.25"/>
    <row r="96" spans="97:112" ht="12.75" x14ac:dyDescent="0.25">
      <c r="CS96" s="241"/>
      <c r="CX96" s="241"/>
      <c r="DC96" s="241"/>
      <c r="DH96" s="241"/>
    </row>
    <row r="97" spans="24:120" ht="12.75" x14ac:dyDescent="0.25">
      <c r="CS97" s="241"/>
      <c r="CX97" s="241"/>
      <c r="DC97" s="241"/>
      <c r="DH97" s="241"/>
      <c r="DP97" s="242" t="s">
        <v>479</v>
      </c>
    </row>
    <row r="98" spans="24:120" ht="12.75" hidden="1" x14ac:dyDescent="0.25">
      <c r="CS98" s="241"/>
      <c r="CX98" s="241"/>
      <c r="DC98" s="241"/>
      <c r="DH98" s="241"/>
    </row>
    <row r="99" spans="24:120" ht="12.75" hidden="1" x14ac:dyDescent="0.25">
      <c r="CS99" s="241"/>
      <c r="CX99" s="241"/>
      <c r="DC99" s="241"/>
      <c r="DH99" s="241"/>
    </row>
    <row r="101" spans="24:120" ht="12" hidden="1" customHeight="1" x14ac:dyDescent="0.2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5">
      <c r="CU102" s="241"/>
      <c r="CZ102" s="241"/>
      <c r="DE102" s="241"/>
      <c r="DJ102" s="241"/>
      <c r="DM102" s="241"/>
    </row>
    <row r="103" spans="24:120" ht="12.75" hidden="1" x14ac:dyDescent="0.25">
      <c r="CT103" s="241"/>
      <c r="CV103" s="241"/>
      <c r="CW103" s="241"/>
      <c r="CY103" s="241"/>
      <c r="DA103" s="241"/>
      <c r="DB103" s="241"/>
      <c r="DD103" s="241"/>
      <c r="DF103" s="241"/>
      <c r="DG103" s="241"/>
      <c r="DI103" s="241"/>
      <c r="DK103" s="241"/>
      <c r="DL103" s="241"/>
      <c r="DM103" s="241"/>
      <c r="DN103" s="241"/>
      <c r="DO103" s="241"/>
      <c r="DP103" s="241"/>
    </row>
    <row r="104" spans="24:120" ht="12.75" hidden="1" x14ac:dyDescent="0.25">
      <c r="CV104" s="241"/>
      <c r="CW104" s="241"/>
      <c r="DA104" s="241"/>
      <c r="DB104" s="241"/>
      <c r="DF104" s="241"/>
      <c r="DG104" s="241"/>
      <c r="DK104" s="241"/>
      <c r="DL104" s="241"/>
      <c r="DN104" s="241"/>
      <c r="DO104" s="241"/>
      <c r="DP104" s="241"/>
    </row>
    <row r="105" spans="24:120" ht="12.75" hidden="1" customHeight="1" x14ac:dyDescent="0.25"/>
  </sheetData>
  <sheetProtection algorithmName="SHA-512" hashValue="1zMaZe+17YmdSe+zByMz7Y/xF4iT4ZqZSQn7eCiGwqEDRdnGeOSx/uAwK0sv8LWPMA4zztDvaDVejtnGWJMivA==" saltValue="p2NuvUNES5AjCPGArysjO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90" zoomScaleNormal="90" zoomScaleSheetLayoutView="55" workbookViewId="0"/>
  </sheetViews>
  <sheetFormatPr defaultColWidth="0" defaultRowHeight="13.5" customHeight="1" zeroHeight="1" x14ac:dyDescent="0.25"/>
  <cols>
    <col min="1" max="116" width="2.59765625" style="242" customWidth="1"/>
    <col min="117" max="16384" width="9" style="241" hidden="1"/>
  </cols>
  <sheetData>
    <row r="1" spans="2:116" ht="12.75"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2.75" x14ac:dyDescent="0.25"/>
    <row r="3" spans="2:116" ht="12.75" x14ac:dyDescent="0.25"/>
    <row r="4" spans="2:116" ht="12.75" x14ac:dyDescent="0.2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2.75" x14ac:dyDescent="0.2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2.75" x14ac:dyDescent="0.25"/>
    <row r="7" spans="2:116" ht="12.75" x14ac:dyDescent="0.25"/>
    <row r="8" spans="2:116" ht="12.75" x14ac:dyDescent="0.25"/>
    <row r="9" spans="2:116" ht="12.75" x14ac:dyDescent="0.25"/>
    <row r="10" spans="2:116" ht="12.75" x14ac:dyDescent="0.25"/>
    <row r="11" spans="2:116" ht="12.75" x14ac:dyDescent="0.25"/>
    <row r="12" spans="2:116" ht="12.75" x14ac:dyDescent="0.25"/>
    <row r="13" spans="2:116" ht="12.75" x14ac:dyDescent="0.25"/>
    <row r="14" spans="2:116" ht="12.75" x14ac:dyDescent="0.25"/>
    <row r="15" spans="2:116" ht="12.75" x14ac:dyDescent="0.25"/>
    <row r="16" spans="2:116" ht="12.75" x14ac:dyDescent="0.25"/>
    <row r="17" spans="9:116" ht="12.75" x14ac:dyDescent="0.25"/>
    <row r="18" spans="9:116" ht="12.75" x14ac:dyDescent="0.2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2.75" x14ac:dyDescent="0.25"/>
    <row r="20" spans="9:116" ht="12.75" x14ac:dyDescent="0.25"/>
    <row r="21" spans="9:116" ht="12.75" x14ac:dyDescent="0.25">
      <c r="DL21" s="241"/>
    </row>
    <row r="22" spans="9:116" ht="12.75" x14ac:dyDescent="0.25">
      <c r="DI22" s="241"/>
      <c r="DJ22" s="241"/>
      <c r="DK22" s="241"/>
      <c r="DL22" s="241"/>
    </row>
    <row r="23" spans="9:116" ht="12.75" x14ac:dyDescent="0.25">
      <c r="CY23" s="241"/>
      <c r="CZ23" s="241"/>
      <c r="DA23" s="241"/>
      <c r="DB23" s="241"/>
      <c r="DC23" s="241"/>
      <c r="DD23" s="241"/>
      <c r="DE23" s="241"/>
      <c r="DF23" s="241"/>
      <c r="DG23" s="241"/>
      <c r="DH23" s="241"/>
      <c r="DI23" s="241"/>
      <c r="DJ23" s="241"/>
      <c r="DK23" s="241"/>
      <c r="DL23" s="241"/>
    </row>
    <row r="24" spans="9:116" ht="12.75" x14ac:dyDescent="0.25"/>
    <row r="25" spans="9:116" ht="12.75" x14ac:dyDescent="0.25"/>
    <row r="26" spans="9:116" ht="12.75" x14ac:dyDescent="0.25"/>
    <row r="27" spans="9:116" ht="12.75" x14ac:dyDescent="0.25"/>
    <row r="28" spans="9:116" ht="12.75" x14ac:dyDescent="0.25"/>
    <row r="29" spans="9:116" ht="12.75" x14ac:dyDescent="0.25"/>
    <row r="30" spans="9:116" ht="12.75" x14ac:dyDescent="0.25"/>
    <row r="31" spans="9:116" ht="12.75" x14ac:dyDescent="0.25"/>
    <row r="32" spans="9:116" ht="12.75" x14ac:dyDescent="0.25"/>
    <row r="33" spans="15:116" ht="12.75" x14ac:dyDescent="0.25"/>
    <row r="34" spans="15:116" ht="12.75" x14ac:dyDescent="0.25"/>
    <row r="35" spans="15:116" ht="12.75" x14ac:dyDescent="0.25">
      <c r="CZ35" s="241"/>
      <c r="DA35" s="241"/>
      <c r="DB35" s="241"/>
      <c r="DC35" s="241"/>
      <c r="DD35" s="241"/>
      <c r="DE35" s="241"/>
      <c r="DF35" s="241"/>
      <c r="DG35" s="241"/>
      <c r="DH35" s="241"/>
      <c r="DI35" s="241"/>
      <c r="DJ35" s="241"/>
      <c r="DK35" s="241"/>
      <c r="DL35" s="241"/>
    </row>
    <row r="36" spans="15:116" ht="12.75" x14ac:dyDescent="0.25"/>
    <row r="37" spans="15:116" ht="12.75" x14ac:dyDescent="0.25">
      <c r="DL37" s="241"/>
    </row>
    <row r="38" spans="15:116" ht="12.75" x14ac:dyDescent="0.25">
      <c r="DI38" s="241"/>
      <c r="DJ38" s="241"/>
      <c r="DK38" s="241"/>
      <c r="DL38" s="241"/>
    </row>
    <row r="39" spans="15:116" ht="12.75" x14ac:dyDescent="0.25"/>
    <row r="40" spans="15:116" ht="12.75" x14ac:dyDescent="0.25"/>
    <row r="41" spans="15:116" ht="12.75" x14ac:dyDescent="0.25"/>
    <row r="42" spans="15:116" ht="12.75" x14ac:dyDescent="0.25"/>
    <row r="43" spans="15:116" ht="12.75" x14ac:dyDescent="0.2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2.75" x14ac:dyDescent="0.25">
      <c r="DL44" s="241"/>
    </row>
    <row r="45" spans="15:116" ht="12.75" x14ac:dyDescent="0.25"/>
    <row r="46" spans="15:116" ht="12.75" x14ac:dyDescent="0.25">
      <c r="DA46" s="241"/>
      <c r="DB46" s="241"/>
      <c r="DC46" s="241"/>
      <c r="DD46" s="241"/>
      <c r="DE46" s="241"/>
      <c r="DF46" s="241"/>
      <c r="DG46" s="241"/>
      <c r="DH46" s="241"/>
      <c r="DI46" s="241"/>
      <c r="DJ46" s="241"/>
      <c r="DK46" s="241"/>
      <c r="DL46" s="241"/>
    </row>
    <row r="47" spans="15:116" ht="12.75" x14ac:dyDescent="0.25"/>
    <row r="48" spans="15:116" ht="12.75" x14ac:dyDescent="0.25"/>
    <row r="49" spans="104:116" ht="12.75" x14ac:dyDescent="0.25"/>
    <row r="50" spans="104:116" ht="12.75" x14ac:dyDescent="0.25">
      <c r="CZ50" s="241"/>
      <c r="DA50" s="241"/>
      <c r="DB50" s="241"/>
      <c r="DC50" s="241"/>
      <c r="DD50" s="241"/>
      <c r="DE50" s="241"/>
      <c r="DF50" s="241"/>
      <c r="DG50" s="241"/>
      <c r="DH50" s="241"/>
      <c r="DI50" s="241"/>
      <c r="DJ50" s="241"/>
      <c r="DK50" s="241"/>
      <c r="DL50" s="241"/>
    </row>
    <row r="51" spans="104:116" ht="12.75" x14ac:dyDescent="0.25"/>
    <row r="52" spans="104:116" ht="12.75" x14ac:dyDescent="0.25"/>
    <row r="53" spans="104:116" ht="12.75" x14ac:dyDescent="0.25">
      <c r="DL53" s="241"/>
    </row>
    <row r="54" spans="104:116" ht="12.75" x14ac:dyDescent="0.25"/>
    <row r="55" spans="104:116" ht="12.75" x14ac:dyDescent="0.25"/>
    <row r="56" spans="104:116" ht="12.75" x14ac:dyDescent="0.25"/>
    <row r="57" spans="104:116" ht="12.75" x14ac:dyDescent="0.25"/>
    <row r="58" spans="104:116" ht="12.75" x14ac:dyDescent="0.25"/>
    <row r="59" spans="104:116" ht="12.75" x14ac:dyDescent="0.25"/>
    <row r="60" spans="104:116" ht="12.75" x14ac:dyDescent="0.25"/>
    <row r="61" spans="104:116" ht="12.75" x14ac:dyDescent="0.25"/>
    <row r="62" spans="104:116" ht="12.75" x14ac:dyDescent="0.25"/>
    <row r="63" spans="104:116" ht="12.75" x14ac:dyDescent="0.25"/>
    <row r="64" spans="104:116" ht="12.75" x14ac:dyDescent="0.25"/>
    <row r="65" spans="107:116" ht="12.75" x14ac:dyDescent="0.25"/>
    <row r="66" spans="107:116" ht="12.75" x14ac:dyDescent="0.25"/>
    <row r="67" spans="107:116" ht="12.75" x14ac:dyDescent="0.25">
      <c r="DC67" s="241"/>
      <c r="DD67" s="241"/>
      <c r="DE67" s="241"/>
      <c r="DF67" s="241"/>
      <c r="DG67" s="241"/>
      <c r="DH67" s="241"/>
      <c r="DI67" s="241"/>
      <c r="DJ67" s="241"/>
      <c r="DK67" s="241"/>
      <c r="DL67" s="241"/>
    </row>
    <row r="68" spans="107:116" ht="12.75" x14ac:dyDescent="0.25"/>
    <row r="69" spans="107:116" ht="12.75" x14ac:dyDescent="0.25"/>
    <row r="70" spans="107:116" ht="12.75" x14ac:dyDescent="0.25"/>
    <row r="71" spans="107:116" ht="12.75" x14ac:dyDescent="0.25"/>
    <row r="72" spans="107:116" ht="12.75" x14ac:dyDescent="0.25"/>
    <row r="73" spans="107:116" ht="12.75" x14ac:dyDescent="0.25"/>
    <row r="74" spans="107:116" ht="12.75" x14ac:dyDescent="0.25"/>
    <row r="75" spans="107:116" ht="12.75" x14ac:dyDescent="0.25"/>
    <row r="76" spans="107:116" ht="12.75" x14ac:dyDescent="0.25"/>
    <row r="77" spans="107:116" ht="12.75" x14ac:dyDescent="0.25"/>
    <row r="78" spans="107:116" ht="12.75" x14ac:dyDescent="0.25"/>
    <row r="79" spans="107:116" ht="12.75" x14ac:dyDescent="0.25"/>
    <row r="80" spans="107:116"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sheetData>
  <sheetProtection algorithmName="SHA-512" hashValue="8wQs2c3TtImyVRvyYqU2w1WqMek784waUVDw5AY919P+0dBpHokK4aSNUWgU0SYhJ5f8UIEtW4p3gXXpZspHnA==" saltValue="Am9hjmMmfDhI/HsMKNIaR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5"/>
  <cols>
    <col min="1" max="36" width="2.46484375" style="243" customWidth="1"/>
    <col min="37" max="44" width="17" style="243" customWidth="1"/>
    <col min="45" max="45" width="6.1328125" style="249" customWidth="1"/>
    <col min="46" max="46" width="3" style="247" customWidth="1"/>
    <col min="47" max="47" width="19.1328125" style="243" hidden="1" customWidth="1"/>
    <col min="48" max="52" width="12.59765625" style="243" hidden="1" customWidth="1"/>
    <col min="53" max="16384" width="8.59765625" style="243" hidden="1"/>
  </cols>
  <sheetData>
    <row r="1" spans="1:46" ht="12.75" x14ac:dyDescent="0.25">
      <c r="AS1" s="243"/>
      <c r="AT1" s="243"/>
    </row>
    <row r="2" spans="1:46" ht="12.75" x14ac:dyDescent="0.25">
      <c r="AS2" s="243"/>
      <c r="AT2" s="243"/>
    </row>
    <row r="3" spans="1:46" ht="12.75" x14ac:dyDescent="0.25">
      <c r="AS3" s="243"/>
      <c r="AT3" s="243"/>
    </row>
    <row r="4" spans="1:46" ht="12.75" x14ac:dyDescent="0.25">
      <c r="AS4" s="243"/>
      <c r="AT4" s="243"/>
    </row>
    <row r="5" spans="1:46" ht="16.149999999999999" x14ac:dyDescent="0.25">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2.75" x14ac:dyDescent="0.25">
      <c r="A6" s="247"/>
      <c r="AK6" s="248" t="s">
        <v>481</v>
      </c>
      <c r="AL6" s="248"/>
      <c r="AM6" s="248"/>
      <c r="AN6" s="248"/>
    </row>
    <row r="7" spans="1:46" ht="13.5" customHeight="1" x14ac:dyDescent="0.25">
      <c r="A7" s="247"/>
      <c r="AK7" s="250"/>
      <c r="AL7" s="251"/>
      <c r="AM7" s="251"/>
      <c r="AN7" s="252"/>
      <c r="AO7" s="1106" t="s">
        <v>482</v>
      </c>
      <c r="AP7" s="253"/>
      <c r="AQ7" s="254" t="s">
        <v>483</v>
      </c>
      <c r="AR7" s="255"/>
    </row>
    <row r="8" spans="1:46" ht="12.75" x14ac:dyDescent="0.25">
      <c r="A8" s="247"/>
      <c r="AK8" s="256"/>
      <c r="AL8" s="257"/>
      <c r="AM8" s="257"/>
      <c r="AN8" s="258"/>
      <c r="AO8" s="1107"/>
      <c r="AP8" s="259" t="s">
        <v>484</v>
      </c>
      <c r="AQ8" s="260" t="s">
        <v>485</v>
      </c>
      <c r="AR8" s="261" t="s">
        <v>486</v>
      </c>
    </row>
    <row r="9" spans="1:46" ht="12.75" x14ac:dyDescent="0.25">
      <c r="A9" s="247"/>
      <c r="AK9" s="1118" t="s">
        <v>487</v>
      </c>
      <c r="AL9" s="1119"/>
      <c r="AM9" s="1119"/>
      <c r="AN9" s="1120"/>
      <c r="AO9" s="262">
        <v>32781390</v>
      </c>
      <c r="AP9" s="262">
        <v>69320</v>
      </c>
      <c r="AQ9" s="263">
        <v>69190</v>
      </c>
      <c r="AR9" s="264">
        <v>0.2</v>
      </c>
    </row>
    <row r="10" spans="1:46" ht="13.5" customHeight="1" x14ac:dyDescent="0.25">
      <c r="A10" s="247"/>
      <c r="AK10" s="1118" t="s">
        <v>488</v>
      </c>
      <c r="AL10" s="1119"/>
      <c r="AM10" s="1119"/>
      <c r="AN10" s="1120"/>
      <c r="AO10" s="265">
        <v>335</v>
      </c>
      <c r="AP10" s="265">
        <v>1</v>
      </c>
      <c r="AQ10" s="266">
        <v>1817</v>
      </c>
      <c r="AR10" s="267">
        <v>-99.9</v>
      </c>
    </row>
    <row r="11" spans="1:46" ht="13.5" customHeight="1" x14ac:dyDescent="0.25">
      <c r="A11" s="247"/>
      <c r="AK11" s="1118" t="s">
        <v>489</v>
      </c>
      <c r="AL11" s="1119"/>
      <c r="AM11" s="1119"/>
      <c r="AN11" s="1120"/>
      <c r="AO11" s="265">
        <v>201221</v>
      </c>
      <c r="AP11" s="265">
        <v>426</v>
      </c>
      <c r="AQ11" s="266">
        <v>711</v>
      </c>
      <c r="AR11" s="267">
        <v>-40.1</v>
      </c>
    </row>
    <row r="12" spans="1:46" ht="13.5" customHeight="1" x14ac:dyDescent="0.25">
      <c r="A12" s="247"/>
      <c r="AK12" s="1118" t="s">
        <v>490</v>
      </c>
      <c r="AL12" s="1119"/>
      <c r="AM12" s="1119"/>
      <c r="AN12" s="1120"/>
      <c r="AO12" s="265" t="s">
        <v>491</v>
      </c>
      <c r="AP12" s="265" t="s">
        <v>491</v>
      </c>
      <c r="AQ12" s="266">
        <v>19</v>
      </c>
      <c r="AR12" s="267" t="s">
        <v>491</v>
      </c>
    </row>
    <row r="13" spans="1:46" ht="13.5" customHeight="1" x14ac:dyDescent="0.25">
      <c r="A13" s="247"/>
      <c r="AK13" s="1118" t="s">
        <v>492</v>
      </c>
      <c r="AL13" s="1119"/>
      <c r="AM13" s="1119"/>
      <c r="AN13" s="1120"/>
      <c r="AO13" s="265">
        <v>747285</v>
      </c>
      <c r="AP13" s="265">
        <v>1580</v>
      </c>
      <c r="AQ13" s="266">
        <v>2094</v>
      </c>
      <c r="AR13" s="267">
        <v>-24.5</v>
      </c>
    </row>
    <row r="14" spans="1:46" ht="13.5" customHeight="1" x14ac:dyDescent="0.25">
      <c r="A14" s="247"/>
      <c r="AK14" s="1118" t="s">
        <v>493</v>
      </c>
      <c r="AL14" s="1119"/>
      <c r="AM14" s="1119"/>
      <c r="AN14" s="1120"/>
      <c r="AO14" s="265">
        <v>390000</v>
      </c>
      <c r="AP14" s="265">
        <v>825</v>
      </c>
      <c r="AQ14" s="266">
        <v>1351</v>
      </c>
      <c r="AR14" s="267">
        <v>-38.9</v>
      </c>
    </row>
    <row r="15" spans="1:46" ht="13.5" customHeight="1" x14ac:dyDescent="0.25">
      <c r="A15" s="247"/>
      <c r="AK15" s="1121" t="s">
        <v>494</v>
      </c>
      <c r="AL15" s="1122"/>
      <c r="AM15" s="1122"/>
      <c r="AN15" s="1123"/>
      <c r="AO15" s="265">
        <v>-1994865</v>
      </c>
      <c r="AP15" s="265">
        <v>-4218</v>
      </c>
      <c r="AQ15" s="266">
        <v>-3935</v>
      </c>
      <c r="AR15" s="267">
        <v>7.2</v>
      </c>
    </row>
    <row r="16" spans="1:46" ht="12.75" x14ac:dyDescent="0.25">
      <c r="A16" s="247"/>
      <c r="AK16" s="1121" t="s">
        <v>176</v>
      </c>
      <c r="AL16" s="1122"/>
      <c r="AM16" s="1122"/>
      <c r="AN16" s="1123"/>
      <c r="AO16" s="265">
        <v>32125366</v>
      </c>
      <c r="AP16" s="265">
        <v>67933</v>
      </c>
      <c r="AQ16" s="266">
        <v>71247</v>
      </c>
      <c r="AR16" s="267">
        <v>-4.7</v>
      </c>
    </row>
    <row r="17" spans="1:46" ht="12.75" x14ac:dyDescent="0.25">
      <c r="A17" s="247"/>
    </row>
    <row r="18" spans="1:46" ht="12.75" x14ac:dyDescent="0.25">
      <c r="A18" s="247"/>
      <c r="AQ18" s="268"/>
      <c r="AR18" s="268"/>
    </row>
    <row r="19" spans="1:46" ht="12.75" x14ac:dyDescent="0.25">
      <c r="A19" s="247"/>
      <c r="AK19" s="243" t="s">
        <v>495</v>
      </c>
    </row>
    <row r="20" spans="1:46" ht="12.75" x14ac:dyDescent="0.25">
      <c r="A20" s="247"/>
      <c r="AK20" s="269"/>
      <c r="AL20" s="270"/>
      <c r="AM20" s="270"/>
      <c r="AN20" s="271"/>
      <c r="AO20" s="272" t="s">
        <v>496</v>
      </c>
      <c r="AP20" s="273" t="s">
        <v>497</v>
      </c>
      <c r="AQ20" s="274" t="s">
        <v>498</v>
      </c>
      <c r="AR20" s="275"/>
    </row>
    <row r="21" spans="1:46" s="248" customFormat="1" ht="12.75" x14ac:dyDescent="0.25">
      <c r="A21" s="276"/>
      <c r="AK21" s="1124" t="s">
        <v>499</v>
      </c>
      <c r="AL21" s="1125"/>
      <c r="AM21" s="1125"/>
      <c r="AN21" s="1126"/>
      <c r="AO21" s="277">
        <v>6.57</v>
      </c>
      <c r="AP21" s="278">
        <v>6.59</v>
      </c>
      <c r="AQ21" s="279">
        <v>-0.02</v>
      </c>
      <c r="AS21" s="280"/>
      <c r="AT21" s="276"/>
    </row>
    <row r="22" spans="1:46" s="248" customFormat="1" ht="12.75" x14ac:dyDescent="0.25">
      <c r="A22" s="276"/>
      <c r="AK22" s="1124" t="s">
        <v>500</v>
      </c>
      <c r="AL22" s="1125"/>
      <c r="AM22" s="1125"/>
      <c r="AN22" s="1126"/>
      <c r="AO22" s="281">
        <v>102.1</v>
      </c>
      <c r="AP22" s="282">
        <v>99.2</v>
      </c>
      <c r="AQ22" s="283">
        <v>2.9</v>
      </c>
      <c r="AR22" s="268"/>
      <c r="AS22" s="280"/>
      <c r="AT22" s="276"/>
    </row>
    <row r="23" spans="1:46" s="248" customFormat="1" ht="12.75" x14ac:dyDescent="0.25">
      <c r="A23" s="276"/>
      <c r="AP23" s="268"/>
      <c r="AQ23" s="268"/>
      <c r="AR23" s="268"/>
      <c r="AS23" s="280"/>
      <c r="AT23" s="276"/>
    </row>
    <row r="24" spans="1:46" s="248" customFormat="1" ht="12.75" x14ac:dyDescent="0.25">
      <c r="A24" s="276"/>
      <c r="AP24" s="268"/>
      <c r="AQ24" s="268"/>
      <c r="AR24" s="268"/>
      <c r="AS24" s="280"/>
      <c r="AT24" s="276"/>
    </row>
    <row r="25" spans="1:46" s="248" customFormat="1" ht="12.75" x14ac:dyDescent="0.2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2.75" x14ac:dyDescent="0.25">
      <c r="A26" s="1117" t="s">
        <v>501</v>
      </c>
      <c r="B26" s="1117"/>
      <c r="C26" s="1117"/>
      <c r="D26" s="1117"/>
      <c r="E26" s="1117"/>
      <c r="F26" s="1117"/>
      <c r="G26" s="1117"/>
      <c r="H26" s="1117"/>
      <c r="I26" s="1117"/>
      <c r="J26" s="1117"/>
      <c r="K26" s="1117"/>
      <c r="L26" s="1117"/>
      <c r="M26" s="1117"/>
      <c r="N26" s="1117"/>
      <c r="O26" s="1117"/>
      <c r="P26" s="1117"/>
      <c r="Q26" s="1117"/>
      <c r="R26" s="1117"/>
      <c r="S26" s="1117"/>
      <c r="T26" s="1117"/>
      <c r="U26" s="1117"/>
      <c r="V26" s="1117"/>
      <c r="W26" s="1117"/>
      <c r="X26" s="1117"/>
      <c r="Y26" s="1117"/>
      <c r="Z26" s="1117"/>
      <c r="AA26" s="1117"/>
      <c r="AB26" s="1117"/>
      <c r="AC26" s="1117"/>
      <c r="AD26" s="1117"/>
      <c r="AE26" s="1117"/>
      <c r="AF26" s="1117"/>
      <c r="AG26" s="1117"/>
      <c r="AH26" s="1117"/>
      <c r="AI26" s="1117"/>
      <c r="AJ26" s="1117"/>
      <c r="AK26" s="1117"/>
      <c r="AL26" s="1117"/>
      <c r="AM26" s="1117"/>
      <c r="AN26" s="1117"/>
      <c r="AO26" s="1117"/>
      <c r="AP26" s="1117"/>
      <c r="AQ26" s="1117"/>
      <c r="AR26" s="1117"/>
      <c r="AS26" s="1117"/>
    </row>
    <row r="27" spans="1:46" ht="12.75" x14ac:dyDescent="0.25">
      <c r="A27" s="288"/>
      <c r="AS27" s="243"/>
      <c r="AT27" s="243"/>
    </row>
    <row r="28" spans="1:46" ht="16.149999999999999" x14ac:dyDescent="0.25">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2.75" x14ac:dyDescent="0.25">
      <c r="A29" s="247"/>
      <c r="AK29" s="248" t="s">
        <v>503</v>
      </c>
      <c r="AL29" s="248"/>
      <c r="AM29" s="248"/>
      <c r="AN29" s="248"/>
      <c r="AS29" s="290"/>
    </row>
    <row r="30" spans="1:46" ht="13.5" customHeight="1" x14ac:dyDescent="0.25">
      <c r="A30" s="247"/>
      <c r="AK30" s="250"/>
      <c r="AL30" s="251"/>
      <c r="AM30" s="251"/>
      <c r="AN30" s="252"/>
      <c r="AO30" s="1106" t="s">
        <v>482</v>
      </c>
      <c r="AP30" s="253"/>
      <c r="AQ30" s="254" t="s">
        <v>483</v>
      </c>
      <c r="AR30" s="255"/>
    </row>
    <row r="31" spans="1:46" ht="12.75" x14ac:dyDescent="0.25">
      <c r="A31" s="247"/>
      <c r="AK31" s="256"/>
      <c r="AL31" s="257"/>
      <c r="AM31" s="257"/>
      <c r="AN31" s="258"/>
      <c r="AO31" s="1107"/>
      <c r="AP31" s="259" t="s">
        <v>484</v>
      </c>
      <c r="AQ31" s="260" t="s">
        <v>485</v>
      </c>
      <c r="AR31" s="261" t="s">
        <v>486</v>
      </c>
    </row>
    <row r="32" spans="1:46" ht="27" customHeight="1" x14ac:dyDescent="0.25">
      <c r="A32" s="247"/>
      <c r="AK32" s="1108" t="s">
        <v>504</v>
      </c>
      <c r="AL32" s="1109"/>
      <c r="AM32" s="1109"/>
      <c r="AN32" s="1110"/>
      <c r="AO32" s="291">
        <v>18422258</v>
      </c>
      <c r="AP32" s="291">
        <v>38956</v>
      </c>
      <c r="AQ32" s="292">
        <v>37151</v>
      </c>
      <c r="AR32" s="293">
        <v>4.9000000000000004</v>
      </c>
    </row>
    <row r="33" spans="1:46" ht="13.5" customHeight="1" x14ac:dyDescent="0.25">
      <c r="A33" s="247"/>
      <c r="AK33" s="1108" t="s">
        <v>505</v>
      </c>
      <c r="AL33" s="1109"/>
      <c r="AM33" s="1109"/>
      <c r="AN33" s="1110"/>
      <c r="AO33" s="291" t="s">
        <v>491</v>
      </c>
      <c r="AP33" s="291" t="s">
        <v>491</v>
      </c>
      <c r="AQ33" s="292">
        <v>1</v>
      </c>
      <c r="AR33" s="293" t="s">
        <v>491</v>
      </c>
    </row>
    <row r="34" spans="1:46" ht="27" customHeight="1" x14ac:dyDescent="0.25">
      <c r="A34" s="247"/>
      <c r="AK34" s="1108" t="s">
        <v>506</v>
      </c>
      <c r="AL34" s="1109"/>
      <c r="AM34" s="1109"/>
      <c r="AN34" s="1110"/>
      <c r="AO34" s="291" t="s">
        <v>491</v>
      </c>
      <c r="AP34" s="291" t="s">
        <v>491</v>
      </c>
      <c r="AQ34" s="292">
        <v>48</v>
      </c>
      <c r="AR34" s="293" t="s">
        <v>491</v>
      </c>
    </row>
    <row r="35" spans="1:46" ht="27" customHeight="1" x14ac:dyDescent="0.25">
      <c r="A35" s="247"/>
      <c r="AK35" s="1108" t="s">
        <v>507</v>
      </c>
      <c r="AL35" s="1109"/>
      <c r="AM35" s="1109"/>
      <c r="AN35" s="1110"/>
      <c r="AO35" s="291">
        <v>2566619</v>
      </c>
      <c r="AP35" s="291">
        <v>5427</v>
      </c>
      <c r="AQ35" s="292">
        <v>8181</v>
      </c>
      <c r="AR35" s="293">
        <v>-33.700000000000003</v>
      </c>
    </row>
    <row r="36" spans="1:46" ht="27" customHeight="1" x14ac:dyDescent="0.25">
      <c r="A36" s="247"/>
      <c r="AK36" s="1108" t="s">
        <v>508</v>
      </c>
      <c r="AL36" s="1109"/>
      <c r="AM36" s="1109"/>
      <c r="AN36" s="1110"/>
      <c r="AO36" s="291" t="s">
        <v>491</v>
      </c>
      <c r="AP36" s="291" t="s">
        <v>491</v>
      </c>
      <c r="AQ36" s="292">
        <v>473</v>
      </c>
      <c r="AR36" s="293" t="s">
        <v>491</v>
      </c>
    </row>
    <row r="37" spans="1:46" ht="13.5" customHeight="1" x14ac:dyDescent="0.25">
      <c r="A37" s="247"/>
      <c r="AK37" s="1108" t="s">
        <v>509</v>
      </c>
      <c r="AL37" s="1109"/>
      <c r="AM37" s="1109"/>
      <c r="AN37" s="1110"/>
      <c r="AO37" s="291">
        <v>212587</v>
      </c>
      <c r="AP37" s="291">
        <v>450</v>
      </c>
      <c r="AQ37" s="292">
        <v>499</v>
      </c>
      <c r="AR37" s="293">
        <v>-9.8000000000000007</v>
      </c>
    </row>
    <row r="38" spans="1:46" ht="27" customHeight="1" x14ac:dyDescent="0.25">
      <c r="A38" s="247"/>
      <c r="AK38" s="1111" t="s">
        <v>510</v>
      </c>
      <c r="AL38" s="1112"/>
      <c r="AM38" s="1112"/>
      <c r="AN38" s="1113"/>
      <c r="AO38" s="294" t="s">
        <v>491</v>
      </c>
      <c r="AP38" s="294" t="s">
        <v>491</v>
      </c>
      <c r="AQ38" s="295">
        <v>1</v>
      </c>
      <c r="AR38" s="283" t="s">
        <v>491</v>
      </c>
      <c r="AS38" s="290"/>
    </row>
    <row r="39" spans="1:46" ht="12.75" x14ac:dyDescent="0.25">
      <c r="A39" s="247"/>
      <c r="AK39" s="1111" t="s">
        <v>511</v>
      </c>
      <c r="AL39" s="1112"/>
      <c r="AM39" s="1112"/>
      <c r="AN39" s="1113"/>
      <c r="AO39" s="291">
        <v>-4088284</v>
      </c>
      <c r="AP39" s="291">
        <v>-8645</v>
      </c>
      <c r="AQ39" s="292">
        <v>-8269</v>
      </c>
      <c r="AR39" s="293">
        <v>4.5</v>
      </c>
      <c r="AS39" s="290"/>
    </row>
    <row r="40" spans="1:46" ht="27" customHeight="1" x14ac:dyDescent="0.25">
      <c r="A40" s="247"/>
      <c r="AK40" s="1108" t="s">
        <v>512</v>
      </c>
      <c r="AL40" s="1109"/>
      <c r="AM40" s="1109"/>
      <c r="AN40" s="1110"/>
      <c r="AO40" s="291">
        <v>-11554997</v>
      </c>
      <c r="AP40" s="291">
        <v>-24434</v>
      </c>
      <c r="AQ40" s="292">
        <v>-27482</v>
      </c>
      <c r="AR40" s="293">
        <v>-11.1</v>
      </c>
      <c r="AS40" s="290"/>
    </row>
    <row r="41" spans="1:46" ht="12.75" x14ac:dyDescent="0.25">
      <c r="A41" s="247"/>
      <c r="AK41" s="1114" t="s">
        <v>286</v>
      </c>
      <c r="AL41" s="1115"/>
      <c r="AM41" s="1115"/>
      <c r="AN41" s="1116"/>
      <c r="AO41" s="291">
        <v>5558183</v>
      </c>
      <c r="AP41" s="291">
        <v>11753</v>
      </c>
      <c r="AQ41" s="292">
        <v>10602</v>
      </c>
      <c r="AR41" s="293">
        <v>10.9</v>
      </c>
      <c r="AS41" s="290"/>
    </row>
    <row r="42" spans="1:46" ht="12.75" x14ac:dyDescent="0.25">
      <c r="A42" s="247"/>
      <c r="AK42" s="296"/>
      <c r="AQ42" s="268"/>
      <c r="AR42" s="268"/>
      <c r="AS42" s="290"/>
    </row>
    <row r="43" spans="1:46" ht="12.75" x14ac:dyDescent="0.25">
      <c r="A43" s="247"/>
      <c r="AP43" s="297"/>
      <c r="AQ43" s="268"/>
      <c r="AS43" s="290"/>
    </row>
    <row r="44" spans="1:46" ht="12.75" x14ac:dyDescent="0.25">
      <c r="A44" s="247"/>
      <c r="AQ44" s="268"/>
    </row>
    <row r="45" spans="1:46" ht="12.75" x14ac:dyDescent="0.2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2.75" x14ac:dyDescent="0.2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5">
      <c r="A47" s="300" t="s">
        <v>513</v>
      </c>
    </row>
    <row r="48" spans="1:46" ht="12.75" x14ac:dyDescent="0.25">
      <c r="A48" s="247"/>
      <c r="AK48" s="301" t="s">
        <v>514</v>
      </c>
      <c r="AL48" s="301"/>
      <c r="AM48" s="301"/>
      <c r="AN48" s="301"/>
      <c r="AO48" s="301"/>
      <c r="AP48" s="301"/>
      <c r="AQ48" s="302"/>
      <c r="AR48" s="301"/>
    </row>
    <row r="49" spans="1:44" ht="13.5" customHeight="1" x14ac:dyDescent="0.25">
      <c r="A49" s="247"/>
      <c r="AK49" s="303"/>
      <c r="AL49" s="304"/>
      <c r="AM49" s="1101" t="s">
        <v>482</v>
      </c>
      <c r="AN49" s="1103" t="s">
        <v>515</v>
      </c>
      <c r="AO49" s="1104"/>
      <c r="AP49" s="1104"/>
      <c r="AQ49" s="1104"/>
      <c r="AR49" s="1105"/>
    </row>
    <row r="50" spans="1:44" ht="12.75" x14ac:dyDescent="0.25">
      <c r="A50" s="247"/>
      <c r="AK50" s="305"/>
      <c r="AL50" s="306"/>
      <c r="AM50" s="1102"/>
      <c r="AN50" s="307" t="s">
        <v>516</v>
      </c>
      <c r="AO50" s="308" t="s">
        <v>517</v>
      </c>
      <c r="AP50" s="309" t="s">
        <v>518</v>
      </c>
      <c r="AQ50" s="310" t="s">
        <v>519</v>
      </c>
      <c r="AR50" s="311" t="s">
        <v>520</v>
      </c>
    </row>
    <row r="51" spans="1:44" ht="12.75" x14ac:dyDescent="0.25">
      <c r="A51" s="247"/>
      <c r="AK51" s="303" t="s">
        <v>521</v>
      </c>
      <c r="AL51" s="304"/>
      <c r="AM51" s="312">
        <v>22586351</v>
      </c>
      <c r="AN51" s="313">
        <v>47206</v>
      </c>
      <c r="AO51" s="314">
        <v>3.8</v>
      </c>
      <c r="AP51" s="315">
        <v>52191</v>
      </c>
      <c r="AQ51" s="316">
        <v>0.7</v>
      </c>
      <c r="AR51" s="317">
        <v>3.1</v>
      </c>
    </row>
    <row r="52" spans="1:44" ht="12.75" x14ac:dyDescent="0.25">
      <c r="A52" s="247"/>
      <c r="AK52" s="318"/>
      <c r="AL52" s="319" t="s">
        <v>522</v>
      </c>
      <c r="AM52" s="320">
        <v>11405035</v>
      </c>
      <c r="AN52" s="321">
        <v>23837</v>
      </c>
      <c r="AO52" s="322">
        <v>15</v>
      </c>
      <c r="AP52" s="323">
        <v>26807</v>
      </c>
      <c r="AQ52" s="324">
        <v>1.8</v>
      </c>
      <c r="AR52" s="325">
        <v>13.2</v>
      </c>
    </row>
    <row r="53" spans="1:44" ht="12.75" x14ac:dyDescent="0.25">
      <c r="A53" s="247"/>
      <c r="AK53" s="303" t="s">
        <v>523</v>
      </c>
      <c r="AL53" s="304"/>
      <c r="AM53" s="312">
        <v>19831913</v>
      </c>
      <c r="AN53" s="313">
        <v>41525</v>
      </c>
      <c r="AO53" s="314">
        <v>-12</v>
      </c>
      <c r="AP53" s="315">
        <v>48105</v>
      </c>
      <c r="AQ53" s="316">
        <v>-7.8</v>
      </c>
      <c r="AR53" s="317">
        <v>-4.2</v>
      </c>
    </row>
    <row r="54" spans="1:44" ht="12.75" x14ac:dyDescent="0.25">
      <c r="A54" s="247"/>
      <c r="AK54" s="318"/>
      <c r="AL54" s="319" t="s">
        <v>522</v>
      </c>
      <c r="AM54" s="320">
        <v>10097252</v>
      </c>
      <c r="AN54" s="321">
        <v>21142</v>
      </c>
      <c r="AO54" s="322">
        <v>-11.3</v>
      </c>
      <c r="AP54" s="323">
        <v>24072</v>
      </c>
      <c r="AQ54" s="324">
        <v>-10.199999999999999</v>
      </c>
      <c r="AR54" s="325">
        <v>-1.1000000000000001</v>
      </c>
    </row>
    <row r="55" spans="1:44" ht="12.75" x14ac:dyDescent="0.25">
      <c r="A55" s="247"/>
      <c r="AK55" s="303" t="s">
        <v>524</v>
      </c>
      <c r="AL55" s="304"/>
      <c r="AM55" s="312">
        <v>24788239</v>
      </c>
      <c r="AN55" s="313">
        <v>52015</v>
      </c>
      <c r="AO55" s="314">
        <v>25.3</v>
      </c>
      <c r="AP55" s="315">
        <v>47446</v>
      </c>
      <c r="AQ55" s="316">
        <v>-1.4</v>
      </c>
      <c r="AR55" s="317">
        <v>26.7</v>
      </c>
    </row>
    <row r="56" spans="1:44" ht="12.75" x14ac:dyDescent="0.25">
      <c r="A56" s="247"/>
      <c r="AK56" s="318"/>
      <c r="AL56" s="319" t="s">
        <v>522</v>
      </c>
      <c r="AM56" s="320">
        <v>11439334</v>
      </c>
      <c r="AN56" s="321">
        <v>24004</v>
      </c>
      <c r="AO56" s="322">
        <v>13.5</v>
      </c>
      <c r="AP56" s="323">
        <v>24371</v>
      </c>
      <c r="AQ56" s="324">
        <v>1.2</v>
      </c>
      <c r="AR56" s="325">
        <v>12.3</v>
      </c>
    </row>
    <row r="57" spans="1:44" ht="12.75" x14ac:dyDescent="0.25">
      <c r="A57" s="247"/>
      <c r="AK57" s="303" t="s">
        <v>525</v>
      </c>
      <c r="AL57" s="304"/>
      <c r="AM57" s="312">
        <v>30004175</v>
      </c>
      <c r="AN57" s="313">
        <v>63211</v>
      </c>
      <c r="AO57" s="314">
        <v>21.5</v>
      </c>
      <c r="AP57" s="315">
        <v>48387</v>
      </c>
      <c r="AQ57" s="316">
        <v>2</v>
      </c>
      <c r="AR57" s="317">
        <v>19.5</v>
      </c>
    </row>
    <row r="58" spans="1:44" ht="12.75" x14ac:dyDescent="0.25">
      <c r="A58" s="247"/>
      <c r="AK58" s="318"/>
      <c r="AL58" s="319" t="s">
        <v>522</v>
      </c>
      <c r="AM58" s="320">
        <v>10772427</v>
      </c>
      <c r="AN58" s="321">
        <v>22695</v>
      </c>
      <c r="AO58" s="322">
        <v>-5.5</v>
      </c>
      <c r="AP58" s="323">
        <v>25592</v>
      </c>
      <c r="AQ58" s="324">
        <v>5</v>
      </c>
      <c r="AR58" s="325">
        <v>-10.5</v>
      </c>
    </row>
    <row r="59" spans="1:44" ht="12.75" x14ac:dyDescent="0.25">
      <c r="A59" s="247"/>
      <c r="AK59" s="303" t="s">
        <v>526</v>
      </c>
      <c r="AL59" s="304"/>
      <c r="AM59" s="312">
        <v>27187501</v>
      </c>
      <c r="AN59" s="313">
        <v>57491</v>
      </c>
      <c r="AO59" s="314">
        <v>-9</v>
      </c>
      <c r="AP59" s="315">
        <v>49684</v>
      </c>
      <c r="AQ59" s="316">
        <v>2.7</v>
      </c>
      <c r="AR59" s="317">
        <v>-11.7</v>
      </c>
    </row>
    <row r="60" spans="1:44" ht="12.75" x14ac:dyDescent="0.25">
      <c r="A60" s="247"/>
      <c r="AK60" s="318"/>
      <c r="AL60" s="319" t="s">
        <v>522</v>
      </c>
      <c r="AM60" s="320">
        <v>14103609</v>
      </c>
      <c r="AN60" s="321">
        <v>29824</v>
      </c>
      <c r="AO60" s="322">
        <v>31.4</v>
      </c>
      <c r="AP60" s="323">
        <v>28303</v>
      </c>
      <c r="AQ60" s="324">
        <v>10.6</v>
      </c>
      <c r="AR60" s="325">
        <v>20.8</v>
      </c>
    </row>
    <row r="61" spans="1:44" ht="12.75" x14ac:dyDescent="0.25">
      <c r="A61" s="247"/>
      <c r="AK61" s="303" t="s">
        <v>527</v>
      </c>
      <c r="AL61" s="326"/>
      <c r="AM61" s="312">
        <v>24879636</v>
      </c>
      <c r="AN61" s="313">
        <v>52290</v>
      </c>
      <c r="AO61" s="314">
        <v>5.9</v>
      </c>
      <c r="AP61" s="315">
        <v>49163</v>
      </c>
      <c r="AQ61" s="327">
        <v>-0.8</v>
      </c>
      <c r="AR61" s="317">
        <v>6.7</v>
      </c>
    </row>
    <row r="62" spans="1:44" ht="12.75" x14ac:dyDescent="0.25">
      <c r="A62" s="247"/>
      <c r="AK62" s="318"/>
      <c r="AL62" s="319" t="s">
        <v>522</v>
      </c>
      <c r="AM62" s="320">
        <v>11563531</v>
      </c>
      <c r="AN62" s="321">
        <v>24300</v>
      </c>
      <c r="AO62" s="322">
        <v>8.6</v>
      </c>
      <c r="AP62" s="323">
        <v>25829</v>
      </c>
      <c r="AQ62" s="324">
        <v>1.7</v>
      </c>
      <c r="AR62" s="325">
        <v>6.9</v>
      </c>
    </row>
    <row r="63" spans="1:44" ht="12.75" x14ac:dyDescent="0.25">
      <c r="A63" s="247"/>
    </row>
    <row r="64" spans="1:44" ht="12.75" x14ac:dyDescent="0.25">
      <c r="A64" s="247"/>
    </row>
    <row r="65" spans="1:46" ht="12.75" x14ac:dyDescent="0.25">
      <c r="A65" s="247"/>
    </row>
    <row r="66" spans="1:46" ht="12.75" x14ac:dyDescent="0.2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5">
      <c r="AS67" s="243"/>
      <c r="AT67" s="243"/>
    </row>
    <row r="70" spans="1:46" ht="12.75" hidden="1" x14ac:dyDescent="0.25"/>
    <row r="71" spans="1:46" ht="12.75" hidden="1" x14ac:dyDescent="0.25"/>
    <row r="72" spans="1:46" ht="12.75" hidden="1" x14ac:dyDescent="0.25"/>
    <row r="73" spans="1:46" ht="12.75" hidden="1" x14ac:dyDescent="0.25"/>
  </sheetData>
  <sheetProtection algorithmName="SHA-512" hashValue="dC7SEi5BbNNgJNgsAiVORaDV4C9OrcQhA7z6oAfReAZBBh4Ogg/cau1aJyC3bkFl1146NvAFtsXrQn2Jwu54ZA==" saltValue="av4xEePSQCgqwfpgquDgb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5"/>
  <cols>
    <col min="1" max="125" width="2.46484375" style="242" customWidth="1"/>
    <col min="126" max="16384" width="9" style="241" hidden="1"/>
  </cols>
  <sheetData>
    <row r="1" spans="2:125"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2.75" x14ac:dyDescent="0.25">
      <c r="B2" s="241"/>
      <c r="DG2" s="241"/>
    </row>
    <row r="3" spans="2:125" ht="12.75" x14ac:dyDescent="0.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2.75" x14ac:dyDescent="0.25"/>
    <row r="5" spans="2:125" ht="12.75" x14ac:dyDescent="0.25"/>
    <row r="6" spans="2:125" ht="12.75" x14ac:dyDescent="0.25"/>
    <row r="7" spans="2:125" ht="12.75" x14ac:dyDescent="0.25"/>
    <row r="8" spans="2:125" ht="12.75" x14ac:dyDescent="0.25"/>
    <row r="9" spans="2:125" ht="12.75" x14ac:dyDescent="0.25">
      <c r="DU9" s="241"/>
    </row>
    <row r="10" spans="2:125" ht="12.75" x14ac:dyDescent="0.25"/>
    <row r="11" spans="2:125" ht="12.75" x14ac:dyDescent="0.25"/>
    <row r="12" spans="2:125" ht="12.75" x14ac:dyDescent="0.25"/>
    <row r="13" spans="2:125" ht="12.75" x14ac:dyDescent="0.25"/>
    <row r="14" spans="2:125" ht="12.75" x14ac:dyDescent="0.25"/>
    <row r="15" spans="2:125" ht="12.75" x14ac:dyDescent="0.25"/>
    <row r="16" spans="2:125" ht="12.75" x14ac:dyDescent="0.25"/>
    <row r="17" spans="125:125" ht="12.75" x14ac:dyDescent="0.25">
      <c r="DU17" s="241"/>
    </row>
    <row r="18" spans="125:125" ht="12.75" x14ac:dyDescent="0.25"/>
    <row r="19" spans="125:125" ht="12.75" x14ac:dyDescent="0.25"/>
    <row r="20" spans="125:125" ht="12.75" x14ac:dyDescent="0.25">
      <c r="DU20" s="241"/>
    </row>
    <row r="21" spans="125:125" ht="12.75" x14ac:dyDescent="0.25">
      <c r="DU21" s="241"/>
    </row>
    <row r="22" spans="125:125" ht="12.75" x14ac:dyDescent="0.25"/>
    <row r="23" spans="125:125" ht="12.75" x14ac:dyDescent="0.25"/>
    <row r="24" spans="125:125" ht="12.75" x14ac:dyDescent="0.25"/>
    <row r="25" spans="125:125" ht="12.75" x14ac:dyDescent="0.25"/>
    <row r="26" spans="125:125" ht="12.75" x14ac:dyDescent="0.25"/>
    <row r="27" spans="125:125" ht="12.75" x14ac:dyDescent="0.25"/>
    <row r="28" spans="125:125" ht="12.75" x14ac:dyDescent="0.25">
      <c r="DU28" s="241"/>
    </row>
    <row r="29" spans="125:125" ht="12.75" x14ac:dyDescent="0.25"/>
    <row r="30" spans="125:125" ht="12.75" x14ac:dyDescent="0.25"/>
    <row r="31" spans="125:125" ht="12.75" x14ac:dyDescent="0.25"/>
    <row r="32" spans="125:125" ht="12.75" x14ac:dyDescent="0.25"/>
    <row r="33" spans="2:125" ht="12.75" x14ac:dyDescent="0.25">
      <c r="B33" s="241"/>
      <c r="G33" s="241"/>
      <c r="I33" s="241"/>
    </row>
    <row r="34" spans="2:125" ht="12.75" x14ac:dyDescent="0.25">
      <c r="C34" s="241"/>
      <c r="P34" s="241"/>
      <c r="DE34" s="241"/>
      <c r="DH34" s="241"/>
    </row>
    <row r="35" spans="2:125" ht="12.75" x14ac:dyDescent="0.25">
      <c r="D35" s="241"/>
      <c r="E35" s="241"/>
      <c r="DG35" s="241"/>
      <c r="DJ35" s="241"/>
      <c r="DP35" s="241"/>
      <c r="DQ35" s="241"/>
      <c r="DR35" s="241"/>
      <c r="DS35" s="241"/>
      <c r="DT35" s="241"/>
      <c r="DU35" s="241"/>
    </row>
    <row r="36" spans="2:125" ht="12.75" x14ac:dyDescent="0.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2.75" x14ac:dyDescent="0.25">
      <c r="DU37" s="241"/>
    </row>
    <row r="38" spans="2:125" ht="12.75" x14ac:dyDescent="0.25">
      <c r="DT38" s="241"/>
      <c r="DU38" s="241"/>
    </row>
    <row r="39" spans="2:125" ht="12.75" x14ac:dyDescent="0.25"/>
    <row r="40" spans="2:125" ht="12.75" x14ac:dyDescent="0.25">
      <c r="DH40" s="241"/>
    </row>
    <row r="41" spans="2:125" ht="12.75" x14ac:dyDescent="0.25">
      <c r="DE41" s="241"/>
    </row>
    <row r="42" spans="2:125" ht="12.75" x14ac:dyDescent="0.25">
      <c r="DG42" s="241"/>
      <c r="DJ42" s="241"/>
    </row>
    <row r="43" spans="2:125" ht="12.75" x14ac:dyDescent="0.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2.75" x14ac:dyDescent="0.25">
      <c r="DU44" s="241"/>
    </row>
    <row r="45" spans="2:125" ht="12.75" x14ac:dyDescent="0.25"/>
    <row r="46" spans="2:125" ht="12.75" x14ac:dyDescent="0.25"/>
    <row r="47" spans="2:125" ht="12.75" x14ac:dyDescent="0.25"/>
    <row r="48" spans="2:125" ht="12.75" x14ac:dyDescent="0.25">
      <c r="DT48" s="241"/>
      <c r="DU48" s="241"/>
    </row>
    <row r="49" spans="120:125" ht="12.75" x14ac:dyDescent="0.25">
      <c r="DU49" s="241"/>
    </row>
    <row r="50" spans="120:125" ht="12.75" x14ac:dyDescent="0.25">
      <c r="DU50" s="241"/>
    </row>
    <row r="51" spans="120:125" ht="12.75" x14ac:dyDescent="0.25">
      <c r="DP51" s="241"/>
      <c r="DQ51" s="241"/>
      <c r="DR51" s="241"/>
      <c r="DS51" s="241"/>
      <c r="DT51" s="241"/>
      <c r="DU51" s="241"/>
    </row>
    <row r="52" spans="120:125" ht="12.75" x14ac:dyDescent="0.25"/>
    <row r="53" spans="120:125" ht="12.75" x14ac:dyDescent="0.25"/>
    <row r="54" spans="120:125" ht="12.75" x14ac:dyDescent="0.25">
      <c r="DU54" s="241"/>
    </row>
    <row r="55" spans="120:125" ht="12.75" x14ac:dyDescent="0.25"/>
    <row r="56" spans="120:125" ht="12.75" x14ac:dyDescent="0.25"/>
    <row r="57" spans="120:125" ht="12.75" x14ac:dyDescent="0.25"/>
    <row r="58" spans="120:125" ht="12.75" x14ac:dyDescent="0.25">
      <c r="DU58" s="241"/>
    </row>
    <row r="59" spans="120:125" ht="12.75" x14ac:dyDescent="0.25"/>
    <row r="60" spans="120:125" ht="12.75" x14ac:dyDescent="0.25"/>
    <row r="61" spans="120:125" ht="12.75" x14ac:dyDescent="0.25"/>
    <row r="62" spans="120:125" ht="12.75" x14ac:dyDescent="0.25"/>
    <row r="63" spans="120:125" ht="12.75" x14ac:dyDescent="0.25">
      <c r="DU63" s="241"/>
    </row>
    <row r="64" spans="120:125" ht="12.75" x14ac:dyDescent="0.25">
      <c r="DT64" s="241"/>
      <c r="DU64" s="241"/>
    </row>
    <row r="65" spans="123:125" ht="12.75" x14ac:dyDescent="0.25"/>
    <row r="66" spans="123:125" ht="12.75" x14ac:dyDescent="0.25"/>
    <row r="67" spans="123:125" ht="12.75" x14ac:dyDescent="0.25"/>
    <row r="68" spans="123:125" ht="12.75" x14ac:dyDescent="0.25"/>
    <row r="69" spans="123:125" ht="12.75" x14ac:dyDescent="0.25">
      <c r="DS69" s="241"/>
      <c r="DT69" s="241"/>
      <c r="DU69" s="241"/>
    </row>
    <row r="70" spans="123:125" ht="12.75" x14ac:dyDescent="0.25"/>
    <row r="71" spans="123:125" ht="12.75" x14ac:dyDescent="0.25"/>
    <row r="72" spans="123:125" ht="12.75" x14ac:dyDescent="0.25"/>
    <row r="73" spans="123:125" ht="12.75" x14ac:dyDescent="0.25"/>
    <row r="74" spans="123:125" ht="12.75" x14ac:dyDescent="0.25"/>
    <row r="75" spans="123:125" ht="12.75" x14ac:dyDescent="0.25"/>
    <row r="76" spans="123:125" ht="12.75" x14ac:dyDescent="0.25"/>
    <row r="77" spans="123:125" ht="12.75" x14ac:dyDescent="0.25"/>
    <row r="78" spans="123:125" ht="12.75" x14ac:dyDescent="0.25"/>
    <row r="79" spans="123:125" ht="12.75" x14ac:dyDescent="0.25"/>
    <row r="80" spans="123:125" ht="12.75" x14ac:dyDescent="0.25"/>
    <row r="81" spans="116:125" ht="12.75" x14ac:dyDescent="0.25"/>
    <row r="82" spans="116:125" ht="12.75" x14ac:dyDescent="0.25">
      <c r="DL82" s="241"/>
    </row>
    <row r="83" spans="116:125" ht="12.75" x14ac:dyDescent="0.25">
      <c r="DM83" s="241"/>
      <c r="DN83" s="241"/>
      <c r="DO83" s="241"/>
      <c r="DP83" s="241"/>
      <c r="DQ83" s="241"/>
      <c r="DR83" s="241"/>
      <c r="DS83" s="241"/>
      <c r="DT83" s="241"/>
      <c r="DU83" s="241"/>
    </row>
    <row r="84" spans="116:125" ht="12.75" x14ac:dyDescent="0.25"/>
    <row r="85" spans="116:125" ht="12.75" x14ac:dyDescent="0.25"/>
    <row r="86" spans="116:125" ht="12.75" x14ac:dyDescent="0.25"/>
    <row r="87" spans="116:125" ht="12.75" x14ac:dyDescent="0.25"/>
    <row r="88" spans="116:125" ht="12.75" x14ac:dyDescent="0.25">
      <c r="DU88" s="241"/>
    </row>
    <row r="89" spans="116:125" ht="12.75" x14ac:dyDescent="0.25"/>
    <row r="90" spans="116:125" ht="12.75" x14ac:dyDescent="0.25"/>
    <row r="91" spans="116:125" ht="12.75" x14ac:dyDescent="0.25"/>
    <row r="92" spans="116:125" ht="13.5" customHeight="1" x14ac:dyDescent="0.25"/>
    <row r="93" spans="116:125" ht="13.5" customHeight="1" x14ac:dyDescent="0.25"/>
    <row r="94" spans="116:125" ht="13.5" customHeight="1" x14ac:dyDescent="0.25">
      <c r="DS94" s="241"/>
      <c r="DT94" s="241"/>
      <c r="DU94" s="241"/>
    </row>
    <row r="95" spans="116:125" ht="13.5" customHeight="1" x14ac:dyDescent="0.25">
      <c r="DU95" s="241"/>
    </row>
    <row r="96" spans="116:125" ht="13.5" customHeight="1" x14ac:dyDescent="0.25"/>
    <row r="97" spans="124:125" ht="13.5" customHeight="1" x14ac:dyDescent="0.25"/>
    <row r="98" spans="124:125" ht="13.5" customHeight="1" x14ac:dyDescent="0.25"/>
    <row r="99" spans="124:125" ht="13.5" customHeight="1" x14ac:dyDescent="0.25"/>
    <row r="100" spans="124:125" ht="13.5" customHeight="1" x14ac:dyDescent="0.25"/>
    <row r="101" spans="124:125" ht="13.5" customHeight="1" x14ac:dyDescent="0.25">
      <c r="DU101" s="241"/>
    </row>
    <row r="102" spans="124:125" ht="13.5" customHeight="1" x14ac:dyDescent="0.25"/>
    <row r="103" spans="124:125" ht="13.5" customHeight="1" x14ac:dyDescent="0.25"/>
    <row r="104" spans="124:125" ht="13.5" customHeight="1" x14ac:dyDescent="0.25">
      <c r="DT104" s="241"/>
      <c r="DU104" s="241"/>
    </row>
    <row r="105" spans="124:125" ht="13.5" customHeight="1" x14ac:dyDescent="0.25"/>
    <row r="106" spans="124:125" ht="13.5" customHeight="1" x14ac:dyDescent="0.25"/>
    <row r="107" spans="124:125" ht="13.5" customHeight="1" x14ac:dyDescent="0.25"/>
    <row r="108" spans="124:125" ht="13.5" customHeight="1" x14ac:dyDescent="0.25"/>
    <row r="109" spans="124:125" ht="13.5" customHeight="1" x14ac:dyDescent="0.25"/>
    <row r="110" spans="124:125" ht="13.5" customHeight="1" x14ac:dyDescent="0.25"/>
    <row r="111" spans="124:125" ht="13.5" customHeight="1" x14ac:dyDescent="0.25"/>
    <row r="112" spans="124:125"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1" t="s">
        <v>479</v>
      </c>
    </row>
    <row r="121" spans="125:125" ht="13.5" hidden="1" customHeight="1" x14ac:dyDescent="0.25">
      <c r="DU121" s="241"/>
    </row>
  </sheetData>
  <sheetProtection algorithmName="SHA-512" hashValue="++Oho/SDQrkqPVzKVC7VqFgKroesL33f2ON80KW9zaK2eJiKDlQ98cIrFnfzbCesDCuiMqIU8S9fFL+cVyluOQ==" saltValue="55lIRu5L6fPnVimcjn3YA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5"/>
  <cols>
    <col min="1" max="125" width="2.46484375" style="242" customWidth="1"/>
    <col min="126" max="142" width="0" style="241" hidden="1" customWidth="1"/>
    <col min="143" max="16384" width="9" style="241" hidden="1"/>
  </cols>
  <sheetData>
    <row r="1" spans="1:125"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2.75" x14ac:dyDescent="0.25">
      <c r="B2" s="241"/>
      <c r="T2" s="241"/>
    </row>
    <row r="3" spans="1:125"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2.75" x14ac:dyDescent="0.25"/>
    <row r="5" spans="1:125" ht="12.75" x14ac:dyDescent="0.25"/>
    <row r="6" spans="1:125" ht="12.75" x14ac:dyDescent="0.25"/>
    <row r="7" spans="1:125" ht="12.75" x14ac:dyDescent="0.25"/>
    <row r="8" spans="1:125" ht="12.75" x14ac:dyDescent="0.25"/>
    <row r="9" spans="1:125" ht="12.75" x14ac:dyDescent="0.25"/>
    <row r="10" spans="1:125" ht="12.75" x14ac:dyDescent="0.25"/>
    <row r="11" spans="1:125" ht="12.75" x14ac:dyDescent="0.25"/>
    <row r="12" spans="1:125" ht="12.75" x14ac:dyDescent="0.25"/>
    <row r="13" spans="1:125" ht="12.75" x14ac:dyDescent="0.25"/>
    <row r="14" spans="1:125" ht="12.75" x14ac:dyDescent="0.25"/>
    <row r="15" spans="1:125" ht="12.75" x14ac:dyDescent="0.25"/>
    <row r="16" spans="1:125" ht="12.75" x14ac:dyDescent="0.25"/>
    <row r="17" ht="12.75" x14ac:dyDescent="0.25"/>
    <row r="18" ht="12.75" x14ac:dyDescent="0.25"/>
    <row r="19" ht="12.75" x14ac:dyDescent="0.25"/>
    <row r="20" ht="12.75" x14ac:dyDescent="0.25"/>
    <row r="21" ht="12.75" x14ac:dyDescent="0.25"/>
    <row r="22" ht="12.75" x14ac:dyDescent="0.25"/>
    <row r="23" ht="12.75" x14ac:dyDescent="0.25"/>
    <row r="24" ht="12.75" x14ac:dyDescent="0.25"/>
    <row r="25" ht="12.75" x14ac:dyDescent="0.25"/>
    <row r="26" ht="12.75" x14ac:dyDescent="0.25"/>
    <row r="27" ht="12.75" x14ac:dyDescent="0.25"/>
    <row r="28" ht="12.75" x14ac:dyDescent="0.25"/>
    <row r="29" ht="12.75" x14ac:dyDescent="0.25"/>
    <row r="30" ht="12.75" x14ac:dyDescent="0.25"/>
    <row r="31" ht="12.75" x14ac:dyDescent="0.25"/>
    <row r="32" ht="12.75" x14ac:dyDescent="0.25"/>
    <row r="33" spans="2:125" ht="12.75" x14ac:dyDescent="0.25">
      <c r="B33" s="241"/>
      <c r="G33" s="241"/>
      <c r="I33" s="241"/>
    </row>
    <row r="34" spans="2:125" ht="12.75" x14ac:dyDescent="0.25">
      <c r="C34" s="241"/>
      <c r="P34" s="241"/>
      <c r="R34" s="241"/>
      <c r="U34" s="241"/>
    </row>
    <row r="35" spans="2:125" ht="12.75" x14ac:dyDescent="0.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2.75" x14ac:dyDescent="0.25">
      <c r="F36" s="241"/>
      <c r="H36" s="241"/>
      <c r="J36" s="241"/>
      <c r="K36" s="241"/>
      <c r="L36" s="241"/>
      <c r="M36" s="241"/>
      <c r="N36" s="241"/>
      <c r="O36" s="241"/>
      <c r="Q36" s="241"/>
      <c r="S36" s="241"/>
      <c r="V36" s="241"/>
    </row>
    <row r="37" spans="2:125" ht="12.75" x14ac:dyDescent="0.25"/>
    <row r="38" spans="2:125" ht="12.75" x14ac:dyDescent="0.25"/>
    <row r="39" spans="2:125" ht="12.75" x14ac:dyDescent="0.25"/>
    <row r="40" spans="2:125" ht="12.75" x14ac:dyDescent="0.25">
      <c r="U40" s="241"/>
    </row>
    <row r="41" spans="2:125" ht="12.75" x14ac:dyDescent="0.25">
      <c r="R41" s="241"/>
    </row>
    <row r="42" spans="2:125" ht="12.75" x14ac:dyDescent="0.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2.75" x14ac:dyDescent="0.25">
      <c r="Q43" s="241"/>
      <c r="S43" s="241"/>
      <c r="V43" s="241"/>
    </row>
    <row r="44" spans="2:125" ht="12.75" x14ac:dyDescent="0.25"/>
    <row r="45" spans="2:125" ht="12.75" x14ac:dyDescent="0.25"/>
    <row r="46" spans="2:125" ht="12.75" x14ac:dyDescent="0.25"/>
    <row r="47" spans="2:125" ht="12.75" x14ac:dyDescent="0.25"/>
    <row r="48" spans="2:125" ht="12.75" x14ac:dyDescent="0.25"/>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2" t="s">
        <v>479</v>
      </c>
    </row>
  </sheetData>
  <sheetProtection algorithmName="SHA-512" hashValue="2VZV0x61Faoc9XvSGTJvDTgUlpQ1l+2tehHTF0I9P8uUkMJY8AWB7i+XBYjvmDdxyj+girgNNoD13fooUk0EnQ==" saltValue="8fR79Xnqb/v7LMV84SN8X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5"/>
  <cols>
    <col min="1" max="1" width="8.265625" style="1" customWidth="1"/>
    <col min="2" max="16" width="14.59765625" style="1" customWidth="1"/>
    <col min="17"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spans="2:10" ht="16.5" customHeight="1" x14ac:dyDescent="0.25"/>
    <row r="34" spans="2:10" ht="16.5" customHeight="1" x14ac:dyDescent="0.25"/>
    <row r="35" spans="2:10" ht="16.5" customHeight="1" x14ac:dyDescent="0.25"/>
    <row r="36" spans="2:10" ht="16.5" customHeight="1" x14ac:dyDescent="0.25"/>
    <row r="37" spans="2:10" ht="16.5" customHeight="1" x14ac:dyDescent="0.25"/>
    <row r="38" spans="2:10" ht="16.5" customHeight="1" x14ac:dyDescent="0.25"/>
    <row r="39" spans="2:10" ht="16.5" customHeight="1" x14ac:dyDescent="0.25"/>
    <row r="40" spans="2:10" ht="16.5" customHeight="1" x14ac:dyDescent="0.25"/>
    <row r="41" spans="2:10" ht="16.5" customHeight="1" x14ac:dyDescent="0.25"/>
    <row r="42" spans="2:10" ht="16.5" customHeight="1" x14ac:dyDescent="0.25"/>
    <row r="43" spans="2:10" ht="16.5" customHeight="1" x14ac:dyDescent="0.25"/>
    <row r="44" spans="2:10" ht="16.5" customHeight="1" x14ac:dyDescent="0.25"/>
    <row r="45" spans="2:10" ht="29.25" customHeight="1" thickBot="1" x14ac:dyDescent="0.3">
      <c r="B45" s="2"/>
      <c r="C45" s="2"/>
      <c r="D45" s="2"/>
      <c r="E45" s="2"/>
      <c r="F45" s="2"/>
      <c r="G45" s="2"/>
      <c r="H45" s="2"/>
      <c r="I45" s="2"/>
      <c r="J45" s="3" t="s">
        <v>0</v>
      </c>
    </row>
    <row r="46" spans="2:10" ht="29.25" customHeight="1" thickBot="1" x14ac:dyDescent="0.35">
      <c r="B46" s="4" t="s">
        <v>1</v>
      </c>
      <c r="C46" s="5"/>
      <c r="D46" s="5"/>
      <c r="E46" s="6" t="s">
        <v>2</v>
      </c>
      <c r="F46" s="7" t="s">
        <v>529</v>
      </c>
      <c r="G46" s="8" t="s">
        <v>530</v>
      </c>
      <c r="H46" s="8" t="s">
        <v>531</v>
      </c>
      <c r="I46" s="8" t="s">
        <v>532</v>
      </c>
      <c r="J46" s="9" t="s">
        <v>533</v>
      </c>
    </row>
    <row r="47" spans="2:10" ht="57.75" customHeight="1" x14ac:dyDescent="0.25">
      <c r="B47" s="10"/>
      <c r="C47" s="1127" t="s">
        <v>3</v>
      </c>
      <c r="D47" s="1127"/>
      <c r="E47" s="1128"/>
      <c r="F47" s="11">
        <v>5.41</v>
      </c>
      <c r="G47" s="12">
        <v>4.6500000000000004</v>
      </c>
      <c r="H47" s="12">
        <v>5.69</v>
      </c>
      <c r="I47" s="12">
        <v>5.61</v>
      </c>
      <c r="J47" s="13">
        <v>4.55</v>
      </c>
    </row>
    <row r="48" spans="2:10" ht="57.75" customHeight="1" x14ac:dyDescent="0.25">
      <c r="B48" s="14"/>
      <c r="C48" s="1129" t="s">
        <v>4</v>
      </c>
      <c r="D48" s="1129"/>
      <c r="E48" s="1130"/>
      <c r="F48" s="15">
        <v>2.97</v>
      </c>
      <c r="G48" s="16">
        <v>6.25</v>
      </c>
      <c r="H48" s="16">
        <v>4.93</v>
      </c>
      <c r="I48" s="16">
        <v>4.9400000000000004</v>
      </c>
      <c r="J48" s="17">
        <v>4.82</v>
      </c>
    </row>
    <row r="49" spans="2:10" ht="57.75" customHeight="1" thickBot="1" x14ac:dyDescent="0.3">
      <c r="B49" s="18"/>
      <c r="C49" s="1131" t="s">
        <v>5</v>
      </c>
      <c r="D49" s="1131"/>
      <c r="E49" s="1132"/>
      <c r="F49" s="19" t="s">
        <v>534</v>
      </c>
      <c r="G49" s="20">
        <v>2.9</v>
      </c>
      <c r="H49" s="20" t="s">
        <v>535</v>
      </c>
      <c r="I49" s="20">
        <v>0.09</v>
      </c>
      <c r="J49" s="21" t="s">
        <v>536</v>
      </c>
    </row>
    <row r="50" spans="2:10" ht="12.75" x14ac:dyDescent="0.25"/>
  </sheetData>
  <sheetProtection algorithmName="SHA-512" hashValue="HB5Xn4ktVf14ToBBmTSASpVhctoeQdf/XptmlyzxTaPeFEyx8/kJRgqKn+Db+uCd9r7WoqheSmRBqgGNchisGA==" saltValue="3ytqcBfc5lmSsF9YMs/t4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5"/>
  <cols>
    <col min="1" max="1" width="6.59765625" style="23" customWidth="1"/>
    <col min="2" max="2" width="11" style="23" customWidth="1"/>
    <col min="3" max="3" width="17" style="23" customWidth="1"/>
    <col min="4" max="5" width="16.59765625" style="23" customWidth="1"/>
    <col min="6" max="15" width="15" style="23" customWidth="1"/>
    <col min="16" max="16" width="24" style="23" customWidth="1"/>
    <col min="17" max="16384" width="0" style="23" hidden="1"/>
  </cols>
  <sheetData>
    <row r="1" spans="1:16" ht="16.5" customHeight="1" x14ac:dyDescent="0.25">
      <c r="A1" s="22"/>
      <c r="B1" s="22"/>
      <c r="C1" s="22"/>
      <c r="D1" s="22"/>
      <c r="E1" s="22"/>
      <c r="F1" s="22"/>
      <c r="G1" s="22"/>
      <c r="H1" s="22"/>
      <c r="I1" s="22"/>
      <c r="J1" s="22"/>
      <c r="K1" s="22"/>
      <c r="L1" s="22"/>
      <c r="M1" s="22"/>
      <c r="N1" s="22"/>
      <c r="O1" s="22"/>
      <c r="P1" s="22"/>
    </row>
    <row r="2" spans="1:16" ht="16.5" customHeight="1" x14ac:dyDescent="0.25">
      <c r="A2" s="22"/>
      <c r="B2" s="22"/>
      <c r="C2" s="22"/>
      <c r="D2" s="22"/>
      <c r="E2" s="22"/>
      <c r="F2" s="22"/>
      <c r="G2" s="22"/>
      <c r="H2" s="22"/>
      <c r="I2" s="22"/>
      <c r="J2" s="22"/>
      <c r="K2" s="22"/>
      <c r="L2" s="22"/>
      <c r="M2" s="22"/>
      <c r="N2" s="22"/>
      <c r="O2" s="22"/>
      <c r="P2" s="22"/>
    </row>
    <row r="3" spans="1:16" ht="16.5" customHeight="1" x14ac:dyDescent="0.25">
      <c r="A3" s="22"/>
      <c r="B3" s="22"/>
      <c r="C3" s="22"/>
      <c r="D3" s="22"/>
      <c r="E3" s="22"/>
      <c r="F3" s="22"/>
      <c r="G3" s="22"/>
      <c r="H3" s="22"/>
      <c r="I3" s="22"/>
      <c r="J3" s="22"/>
      <c r="K3" s="22"/>
      <c r="L3" s="22"/>
      <c r="M3" s="22"/>
      <c r="N3" s="22"/>
      <c r="O3" s="22"/>
      <c r="P3" s="22"/>
    </row>
    <row r="4" spans="1:16" ht="16.5" customHeight="1" x14ac:dyDescent="0.25">
      <c r="A4" s="22"/>
      <c r="B4" s="22"/>
      <c r="C4" s="22"/>
      <c r="D4" s="22"/>
      <c r="E4" s="22"/>
      <c r="F4" s="22"/>
      <c r="G4" s="22"/>
      <c r="H4" s="22"/>
      <c r="I4" s="22"/>
      <c r="J4" s="22"/>
      <c r="K4" s="22"/>
      <c r="L4" s="22"/>
      <c r="M4" s="22"/>
      <c r="N4" s="22"/>
      <c r="O4" s="22"/>
      <c r="P4" s="22"/>
    </row>
    <row r="5" spans="1:16" ht="16.5" customHeight="1" x14ac:dyDescent="0.25">
      <c r="A5" s="22"/>
      <c r="B5" s="22"/>
      <c r="C5" s="22"/>
      <c r="D5" s="22"/>
      <c r="E5" s="22"/>
      <c r="F5" s="22"/>
      <c r="G5" s="22"/>
      <c r="H5" s="22"/>
      <c r="I5" s="22"/>
      <c r="J5" s="22"/>
      <c r="K5" s="22"/>
      <c r="L5" s="22"/>
      <c r="M5" s="22"/>
      <c r="N5" s="22"/>
      <c r="O5" s="22"/>
      <c r="P5" s="22"/>
    </row>
    <row r="6" spans="1:16" ht="16.5" customHeight="1" x14ac:dyDescent="0.25">
      <c r="A6" s="22"/>
      <c r="B6" s="22"/>
      <c r="C6" s="22"/>
      <c r="D6" s="22"/>
      <c r="E6" s="22"/>
      <c r="F6" s="22"/>
      <c r="G6" s="22"/>
      <c r="H6" s="22"/>
      <c r="I6" s="22"/>
      <c r="J6" s="22"/>
      <c r="K6" s="22"/>
      <c r="L6" s="22"/>
      <c r="M6" s="22"/>
      <c r="N6" s="22"/>
      <c r="O6" s="22"/>
      <c r="P6" s="22"/>
    </row>
    <row r="7" spans="1:16" ht="16.5" customHeight="1" x14ac:dyDescent="0.25">
      <c r="A7" s="22"/>
      <c r="B7" s="22"/>
      <c r="C7" s="22"/>
      <c r="D7" s="22"/>
      <c r="E7" s="22"/>
      <c r="F7" s="22"/>
      <c r="G7" s="22"/>
      <c r="H7" s="22"/>
      <c r="I7" s="22"/>
      <c r="J7" s="22"/>
      <c r="K7" s="22"/>
      <c r="L7" s="22"/>
      <c r="M7" s="22"/>
      <c r="N7" s="22"/>
      <c r="O7" s="22"/>
      <c r="P7" s="22"/>
    </row>
    <row r="8" spans="1:16" ht="16.5" customHeight="1" x14ac:dyDescent="0.25">
      <c r="A8" s="22"/>
      <c r="B8" s="22"/>
      <c r="C8" s="22"/>
      <c r="D8" s="22"/>
      <c r="E8" s="22"/>
      <c r="F8" s="22"/>
      <c r="G8" s="22"/>
      <c r="H8" s="22"/>
      <c r="I8" s="22"/>
      <c r="J8" s="22"/>
      <c r="K8" s="22"/>
      <c r="L8" s="22"/>
      <c r="M8" s="22"/>
      <c r="N8" s="22"/>
      <c r="O8" s="22"/>
      <c r="P8" s="22"/>
    </row>
    <row r="9" spans="1:16" ht="16.5" customHeight="1" x14ac:dyDescent="0.25">
      <c r="A9" s="22"/>
      <c r="B9" s="22"/>
      <c r="C9" s="22"/>
      <c r="D9" s="22"/>
      <c r="E9" s="22"/>
      <c r="F9" s="22"/>
      <c r="G9" s="22"/>
      <c r="H9" s="22"/>
      <c r="I9" s="22"/>
      <c r="J9" s="22"/>
      <c r="K9" s="22"/>
      <c r="L9" s="22"/>
      <c r="M9" s="22"/>
      <c r="N9" s="22"/>
      <c r="O9" s="22"/>
      <c r="P9" s="22"/>
    </row>
    <row r="10" spans="1:16" ht="16.5" customHeight="1" x14ac:dyDescent="0.25">
      <c r="A10" s="22"/>
      <c r="B10" s="22"/>
      <c r="C10" s="22"/>
      <c r="D10" s="22"/>
      <c r="E10" s="22"/>
      <c r="F10" s="22"/>
      <c r="G10" s="22"/>
      <c r="H10" s="22"/>
      <c r="I10" s="22"/>
      <c r="J10" s="22"/>
      <c r="K10" s="22"/>
      <c r="L10" s="22"/>
      <c r="M10" s="22"/>
      <c r="N10" s="22"/>
      <c r="O10" s="22"/>
      <c r="P10" s="22"/>
    </row>
    <row r="11" spans="1:16" ht="16.5" customHeight="1" x14ac:dyDescent="0.25">
      <c r="A11" s="22"/>
      <c r="B11" s="22"/>
      <c r="C11" s="22"/>
      <c r="D11" s="22"/>
      <c r="E11" s="22"/>
      <c r="F11" s="22"/>
      <c r="G11" s="22"/>
      <c r="H11" s="22"/>
      <c r="I11" s="22"/>
      <c r="J11" s="22"/>
      <c r="K11" s="22"/>
      <c r="L11" s="22"/>
      <c r="M11" s="22"/>
      <c r="N11" s="22"/>
      <c r="O11" s="22"/>
      <c r="P11" s="22"/>
    </row>
    <row r="12" spans="1:16" ht="16.5" customHeight="1" x14ac:dyDescent="0.25">
      <c r="A12" s="22"/>
      <c r="B12" s="22"/>
      <c r="C12" s="22"/>
      <c r="D12" s="22"/>
      <c r="E12" s="22"/>
      <c r="F12" s="22"/>
      <c r="G12" s="22"/>
      <c r="H12" s="22"/>
      <c r="I12" s="22"/>
      <c r="J12" s="22"/>
      <c r="K12" s="22"/>
      <c r="L12" s="22"/>
      <c r="M12" s="22"/>
      <c r="N12" s="22"/>
      <c r="O12" s="22"/>
      <c r="P12" s="22"/>
    </row>
    <row r="13" spans="1:16" ht="16.5" customHeight="1" x14ac:dyDescent="0.25">
      <c r="A13" s="22"/>
      <c r="B13" s="22"/>
      <c r="C13" s="22"/>
      <c r="D13" s="22"/>
      <c r="E13" s="22"/>
      <c r="F13" s="22"/>
      <c r="G13" s="22"/>
      <c r="H13" s="22"/>
      <c r="I13" s="22"/>
      <c r="J13" s="22"/>
      <c r="K13" s="22"/>
      <c r="L13" s="22"/>
      <c r="M13" s="22"/>
      <c r="N13" s="22"/>
      <c r="O13" s="22"/>
      <c r="P13" s="22"/>
    </row>
    <row r="14" spans="1:16" ht="16.5" customHeight="1" x14ac:dyDescent="0.25">
      <c r="A14" s="22"/>
      <c r="B14" s="22"/>
      <c r="C14" s="22"/>
      <c r="D14" s="22"/>
      <c r="E14" s="22"/>
      <c r="F14" s="22"/>
      <c r="G14" s="22"/>
      <c r="H14" s="22"/>
      <c r="I14" s="22"/>
      <c r="J14" s="22"/>
      <c r="K14" s="22"/>
      <c r="L14" s="22"/>
      <c r="M14" s="22"/>
      <c r="N14" s="22"/>
      <c r="O14" s="22"/>
      <c r="P14" s="22"/>
    </row>
    <row r="15" spans="1:16" ht="16.5" customHeight="1" x14ac:dyDescent="0.25">
      <c r="A15" s="22"/>
      <c r="B15" s="22"/>
      <c r="C15" s="22"/>
      <c r="D15" s="22"/>
      <c r="E15" s="22"/>
      <c r="F15" s="22"/>
      <c r="G15" s="22"/>
      <c r="H15" s="22"/>
      <c r="I15" s="22"/>
      <c r="J15" s="22"/>
      <c r="K15" s="22"/>
      <c r="L15" s="22"/>
      <c r="M15" s="22"/>
      <c r="N15" s="22"/>
      <c r="O15" s="22"/>
      <c r="P15" s="22"/>
    </row>
    <row r="16" spans="1:16" ht="16.5" customHeight="1" x14ac:dyDescent="0.25">
      <c r="A16" s="22"/>
      <c r="B16" s="22"/>
      <c r="C16" s="22"/>
      <c r="D16" s="22"/>
      <c r="E16" s="22"/>
      <c r="F16" s="22"/>
      <c r="G16" s="22"/>
      <c r="H16" s="22"/>
      <c r="I16" s="22"/>
      <c r="J16" s="22"/>
      <c r="K16" s="22"/>
      <c r="L16" s="22"/>
      <c r="M16" s="22"/>
      <c r="N16" s="22"/>
      <c r="O16" s="22"/>
      <c r="P16" s="22"/>
    </row>
    <row r="17" spans="1:16" ht="16.5" customHeight="1" x14ac:dyDescent="0.25">
      <c r="A17" s="22"/>
      <c r="B17" s="22"/>
      <c r="C17" s="22"/>
      <c r="D17" s="22"/>
      <c r="E17" s="22"/>
      <c r="F17" s="22"/>
      <c r="G17" s="22"/>
      <c r="H17" s="22"/>
      <c r="I17" s="22"/>
      <c r="J17" s="22"/>
      <c r="K17" s="22"/>
      <c r="L17" s="22"/>
      <c r="M17" s="22"/>
      <c r="N17" s="22"/>
      <c r="O17" s="22"/>
      <c r="P17" s="22"/>
    </row>
    <row r="18" spans="1:16" ht="16.5" customHeight="1" x14ac:dyDescent="0.25">
      <c r="A18" s="22"/>
      <c r="B18" s="22"/>
      <c r="C18" s="22"/>
      <c r="D18" s="22"/>
      <c r="E18" s="22"/>
      <c r="F18" s="22"/>
      <c r="G18" s="22"/>
      <c r="H18" s="22"/>
      <c r="I18" s="22"/>
      <c r="J18" s="22"/>
      <c r="K18" s="22"/>
      <c r="L18" s="22"/>
      <c r="M18" s="22"/>
      <c r="N18" s="22"/>
      <c r="O18" s="22"/>
      <c r="P18" s="22"/>
    </row>
    <row r="19" spans="1:16" ht="16.5" customHeight="1" x14ac:dyDescent="0.25">
      <c r="A19" s="22"/>
      <c r="B19" s="22"/>
      <c r="C19" s="22"/>
      <c r="D19" s="22"/>
      <c r="E19" s="22"/>
      <c r="F19" s="22"/>
      <c r="G19" s="22"/>
      <c r="H19" s="22"/>
      <c r="I19" s="22"/>
      <c r="J19" s="22"/>
      <c r="K19" s="22"/>
      <c r="L19" s="22"/>
      <c r="M19" s="22"/>
      <c r="N19" s="22"/>
      <c r="O19" s="22"/>
      <c r="P19" s="22"/>
    </row>
    <row r="20" spans="1:16" ht="16.5" customHeight="1" x14ac:dyDescent="0.25">
      <c r="A20" s="22"/>
      <c r="B20" s="22"/>
      <c r="C20" s="22"/>
      <c r="D20" s="22"/>
      <c r="E20" s="22"/>
      <c r="F20" s="22"/>
      <c r="G20" s="22"/>
      <c r="H20" s="22"/>
      <c r="I20" s="22"/>
      <c r="J20" s="22"/>
      <c r="K20" s="22"/>
      <c r="L20" s="22"/>
      <c r="M20" s="22"/>
      <c r="N20" s="22"/>
      <c r="O20" s="22"/>
      <c r="P20" s="22"/>
    </row>
    <row r="21" spans="1:16" ht="16.5" customHeight="1" x14ac:dyDescent="0.25">
      <c r="A21" s="22"/>
      <c r="B21" s="22"/>
      <c r="C21" s="22"/>
      <c r="D21" s="22"/>
      <c r="E21" s="22"/>
      <c r="F21" s="22"/>
      <c r="G21" s="22"/>
      <c r="H21" s="22"/>
      <c r="I21" s="22"/>
      <c r="J21" s="22"/>
      <c r="K21" s="22"/>
      <c r="L21" s="22"/>
      <c r="M21" s="22"/>
      <c r="N21" s="22"/>
      <c r="O21" s="22"/>
      <c r="P21" s="22"/>
    </row>
    <row r="22" spans="1:16" ht="16.5" customHeight="1" x14ac:dyDescent="0.25">
      <c r="A22" s="22"/>
      <c r="B22" s="22"/>
      <c r="C22" s="22"/>
      <c r="D22" s="22"/>
      <c r="E22" s="22"/>
      <c r="F22" s="22"/>
      <c r="G22" s="22"/>
      <c r="H22" s="22"/>
      <c r="I22" s="22"/>
      <c r="J22" s="22"/>
      <c r="K22" s="22"/>
      <c r="L22" s="22"/>
      <c r="M22" s="22"/>
      <c r="N22" s="22"/>
      <c r="O22" s="22"/>
      <c r="P22" s="22"/>
    </row>
    <row r="23" spans="1:16" ht="16.5" customHeight="1" x14ac:dyDescent="0.25">
      <c r="A23" s="22"/>
      <c r="B23" s="22"/>
      <c r="C23" s="22"/>
      <c r="D23" s="22"/>
      <c r="E23" s="22"/>
      <c r="F23" s="22"/>
      <c r="G23" s="22"/>
      <c r="H23" s="22"/>
      <c r="I23" s="22"/>
      <c r="J23" s="22"/>
      <c r="K23" s="22"/>
      <c r="L23" s="22"/>
      <c r="M23" s="22"/>
      <c r="N23" s="22"/>
      <c r="O23" s="22"/>
      <c r="P23" s="22"/>
    </row>
    <row r="24" spans="1:16" ht="16.5" customHeight="1" x14ac:dyDescent="0.25">
      <c r="A24" s="22"/>
      <c r="B24" s="22"/>
      <c r="C24" s="22"/>
      <c r="D24" s="22"/>
      <c r="E24" s="22"/>
      <c r="F24" s="22"/>
      <c r="G24" s="22"/>
      <c r="H24" s="22"/>
      <c r="I24" s="22"/>
      <c r="J24" s="22"/>
      <c r="K24" s="22"/>
      <c r="L24" s="22"/>
      <c r="M24" s="22"/>
      <c r="N24" s="22"/>
      <c r="O24" s="22"/>
      <c r="P24" s="22"/>
    </row>
    <row r="25" spans="1:16" ht="16.5" customHeight="1" x14ac:dyDescent="0.25">
      <c r="A25" s="22"/>
      <c r="B25" s="22"/>
      <c r="C25" s="22"/>
      <c r="D25" s="22"/>
      <c r="E25" s="22"/>
      <c r="F25" s="22"/>
      <c r="G25" s="22"/>
      <c r="H25" s="22"/>
      <c r="I25" s="22"/>
      <c r="J25" s="22"/>
      <c r="K25" s="22"/>
      <c r="L25" s="22"/>
      <c r="M25" s="22"/>
      <c r="N25" s="22"/>
      <c r="O25" s="22"/>
      <c r="P25" s="22"/>
    </row>
    <row r="26" spans="1:16" ht="16.5" customHeight="1" x14ac:dyDescent="0.25">
      <c r="A26" s="22"/>
      <c r="B26" s="22"/>
      <c r="C26" s="22"/>
      <c r="D26" s="22"/>
      <c r="E26" s="22"/>
      <c r="F26" s="22"/>
      <c r="G26" s="22"/>
      <c r="H26" s="22"/>
      <c r="I26" s="22"/>
      <c r="J26" s="22"/>
      <c r="K26" s="22"/>
      <c r="L26" s="22"/>
      <c r="M26" s="22"/>
      <c r="N26" s="22"/>
      <c r="O26" s="22"/>
      <c r="P26" s="22"/>
    </row>
    <row r="27" spans="1:16" ht="16.5" customHeight="1" x14ac:dyDescent="0.25">
      <c r="A27" s="22"/>
      <c r="B27" s="22"/>
      <c r="C27" s="22"/>
      <c r="D27" s="22"/>
      <c r="E27" s="22"/>
      <c r="F27" s="22"/>
      <c r="G27" s="22"/>
      <c r="H27" s="22"/>
      <c r="I27" s="22"/>
      <c r="J27" s="22"/>
      <c r="K27" s="22"/>
      <c r="L27" s="22"/>
      <c r="M27" s="22"/>
      <c r="N27" s="22"/>
      <c r="O27" s="22"/>
      <c r="P27" s="22"/>
    </row>
    <row r="28" spans="1:16" ht="16.5" customHeight="1" x14ac:dyDescent="0.25">
      <c r="A28" s="22"/>
      <c r="B28" s="22"/>
      <c r="C28" s="22"/>
      <c r="D28" s="22"/>
      <c r="E28" s="22"/>
      <c r="F28" s="22"/>
      <c r="G28" s="22"/>
      <c r="H28" s="22"/>
      <c r="I28" s="22"/>
      <c r="J28" s="22"/>
      <c r="K28" s="22"/>
      <c r="L28" s="22"/>
      <c r="M28" s="22"/>
      <c r="N28" s="22"/>
      <c r="O28" s="22"/>
      <c r="P28" s="22"/>
    </row>
    <row r="29" spans="1:16" ht="16.5" customHeight="1" x14ac:dyDescent="0.25">
      <c r="A29" s="22"/>
      <c r="B29" s="22"/>
      <c r="C29" s="22"/>
      <c r="D29" s="22"/>
      <c r="E29" s="22"/>
      <c r="F29" s="22"/>
      <c r="G29" s="22"/>
      <c r="H29" s="22"/>
      <c r="I29" s="22"/>
      <c r="J29" s="22"/>
      <c r="K29" s="22"/>
      <c r="L29" s="22"/>
      <c r="M29" s="22"/>
      <c r="N29" s="22"/>
      <c r="O29" s="22"/>
      <c r="P29" s="22"/>
    </row>
    <row r="30" spans="1:16" ht="16.5" customHeight="1" x14ac:dyDescent="0.25">
      <c r="A30" s="22"/>
      <c r="B30" s="22"/>
      <c r="C30" s="22"/>
      <c r="D30" s="22"/>
      <c r="E30" s="22"/>
      <c r="F30" s="22"/>
      <c r="G30" s="22"/>
      <c r="H30" s="22"/>
      <c r="I30" s="22"/>
      <c r="J30" s="22"/>
      <c r="K30" s="22"/>
      <c r="L30" s="22"/>
      <c r="M30" s="22"/>
      <c r="N30" s="22"/>
      <c r="O30" s="22"/>
      <c r="P30" s="22"/>
    </row>
    <row r="31" spans="1:16" ht="16.5" customHeight="1" x14ac:dyDescent="0.25">
      <c r="A31" s="22"/>
      <c r="B31" s="22"/>
      <c r="C31" s="22"/>
      <c r="D31" s="22"/>
      <c r="E31" s="22"/>
      <c r="F31" s="22"/>
      <c r="G31" s="22"/>
      <c r="H31" s="22"/>
      <c r="I31" s="22"/>
      <c r="J31" s="22"/>
      <c r="K31" s="22"/>
      <c r="L31" s="22"/>
      <c r="M31" s="22"/>
      <c r="N31" s="22"/>
      <c r="O31" s="22"/>
      <c r="P31" s="22"/>
    </row>
    <row r="32" spans="1:16" ht="31.5" customHeight="1" thickBot="1" x14ac:dyDescent="0.3">
      <c r="A32" s="22"/>
      <c r="B32" s="22"/>
      <c r="C32" s="22"/>
      <c r="D32" s="22"/>
      <c r="E32" s="22"/>
      <c r="F32" s="22"/>
      <c r="G32" s="22"/>
      <c r="H32" s="22"/>
      <c r="I32" s="22"/>
      <c r="J32" s="24" t="s">
        <v>0</v>
      </c>
      <c r="K32" s="22"/>
      <c r="L32" s="22"/>
      <c r="M32" s="22"/>
      <c r="N32" s="22"/>
      <c r="O32" s="22"/>
      <c r="P32" s="22"/>
    </row>
    <row r="33" spans="1:16" ht="39" customHeight="1" thickBot="1" x14ac:dyDescent="0.3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5">
      <c r="A34" s="22"/>
      <c r="B34" s="31"/>
      <c r="C34" s="1137" t="s">
        <v>537</v>
      </c>
      <c r="D34" s="1137"/>
      <c r="E34" s="1138"/>
      <c r="F34" s="32">
        <v>11.07</v>
      </c>
      <c r="G34" s="33">
        <v>11.8</v>
      </c>
      <c r="H34" s="33">
        <v>12.52</v>
      </c>
      <c r="I34" s="33">
        <v>11.16</v>
      </c>
      <c r="J34" s="34">
        <v>9.8800000000000008</v>
      </c>
      <c r="K34" s="22"/>
      <c r="L34" s="22"/>
      <c r="M34" s="22"/>
      <c r="N34" s="22"/>
      <c r="O34" s="22"/>
      <c r="P34" s="22"/>
    </row>
    <row r="35" spans="1:16" ht="39" customHeight="1" x14ac:dyDescent="0.25">
      <c r="A35" s="22"/>
      <c r="B35" s="35"/>
      <c r="C35" s="1133" t="s">
        <v>538</v>
      </c>
      <c r="D35" s="1133"/>
      <c r="E35" s="1134"/>
      <c r="F35" s="36">
        <v>2.96</v>
      </c>
      <c r="G35" s="37">
        <v>6.25</v>
      </c>
      <c r="H35" s="37">
        <v>4.93</v>
      </c>
      <c r="I35" s="37">
        <v>4.9400000000000004</v>
      </c>
      <c r="J35" s="38">
        <v>4.82</v>
      </c>
      <c r="K35" s="22"/>
      <c r="L35" s="22"/>
      <c r="M35" s="22"/>
      <c r="N35" s="22"/>
      <c r="O35" s="22"/>
      <c r="P35" s="22"/>
    </row>
    <row r="36" spans="1:16" ht="39" customHeight="1" x14ac:dyDescent="0.25">
      <c r="A36" s="22"/>
      <c r="B36" s="35"/>
      <c r="C36" s="1133" t="s">
        <v>539</v>
      </c>
      <c r="D36" s="1133"/>
      <c r="E36" s="1134"/>
      <c r="F36" s="36">
        <v>0.98</v>
      </c>
      <c r="G36" s="37">
        <v>0.81</v>
      </c>
      <c r="H36" s="37">
        <v>0.48</v>
      </c>
      <c r="I36" s="37">
        <v>0.63</v>
      </c>
      <c r="J36" s="38">
        <v>1.65</v>
      </c>
      <c r="K36" s="22"/>
      <c r="L36" s="22"/>
      <c r="M36" s="22"/>
      <c r="N36" s="22"/>
      <c r="O36" s="22"/>
      <c r="P36" s="22"/>
    </row>
    <row r="37" spans="1:16" ht="39" customHeight="1" x14ac:dyDescent="0.25">
      <c r="A37" s="22"/>
      <c r="B37" s="35"/>
      <c r="C37" s="1133" t="s">
        <v>540</v>
      </c>
      <c r="D37" s="1133"/>
      <c r="E37" s="1134"/>
      <c r="F37" s="36">
        <v>1.63</v>
      </c>
      <c r="G37" s="37">
        <v>2.66</v>
      </c>
      <c r="H37" s="37">
        <v>3.12</v>
      </c>
      <c r="I37" s="37">
        <v>2.16</v>
      </c>
      <c r="J37" s="38">
        <v>1.47</v>
      </c>
      <c r="K37" s="22"/>
      <c r="L37" s="22"/>
      <c r="M37" s="22"/>
      <c r="N37" s="22"/>
      <c r="O37" s="22"/>
      <c r="P37" s="22"/>
    </row>
    <row r="38" spans="1:16" ht="39" customHeight="1" x14ac:dyDescent="0.25">
      <c r="A38" s="22"/>
      <c r="B38" s="35"/>
      <c r="C38" s="1133" t="s">
        <v>541</v>
      </c>
      <c r="D38" s="1133"/>
      <c r="E38" s="1134"/>
      <c r="F38" s="36">
        <v>0.26</v>
      </c>
      <c r="G38" s="37">
        <v>0.27</v>
      </c>
      <c r="H38" s="37">
        <v>0.27</v>
      </c>
      <c r="I38" s="37">
        <v>0.3</v>
      </c>
      <c r="J38" s="38">
        <v>0.31</v>
      </c>
      <c r="K38" s="22"/>
      <c r="L38" s="22"/>
      <c r="M38" s="22"/>
      <c r="N38" s="22"/>
      <c r="O38" s="22"/>
      <c r="P38" s="22"/>
    </row>
    <row r="39" spans="1:16" ht="39" customHeight="1" x14ac:dyDescent="0.25">
      <c r="A39" s="22"/>
      <c r="B39" s="35"/>
      <c r="C39" s="1133" t="s">
        <v>542</v>
      </c>
      <c r="D39" s="1133"/>
      <c r="E39" s="1134"/>
      <c r="F39" s="36">
        <v>0.01</v>
      </c>
      <c r="G39" s="37">
        <v>0.18</v>
      </c>
      <c r="H39" s="37">
        <v>0.15</v>
      </c>
      <c r="I39" s="37">
        <v>0.02</v>
      </c>
      <c r="J39" s="38">
        <v>0.04</v>
      </c>
      <c r="K39" s="22"/>
      <c r="L39" s="22"/>
      <c r="M39" s="22"/>
      <c r="N39" s="22"/>
      <c r="O39" s="22"/>
      <c r="P39" s="22"/>
    </row>
    <row r="40" spans="1:16" ht="39" customHeight="1" x14ac:dyDescent="0.25">
      <c r="A40" s="22"/>
      <c r="B40" s="35"/>
      <c r="C40" s="1133" t="s">
        <v>543</v>
      </c>
      <c r="D40" s="1133"/>
      <c r="E40" s="1134"/>
      <c r="F40" s="36">
        <v>0.01</v>
      </c>
      <c r="G40" s="37">
        <v>0.01</v>
      </c>
      <c r="H40" s="37">
        <v>0.02</v>
      </c>
      <c r="I40" s="37">
        <v>0.02</v>
      </c>
      <c r="J40" s="38">
        <v>0.03</v>
      </c>
      <c r="K40" s="22"/>
      <c r="L40" s="22"/>
      <c r="M40" s="22"/>
      <c r="N40" s="22"/>
      <c r="O40" s="22"/>
      <c r="P40" s="22"/>
    </row>
    <row r="41" spans="1:16" ht="39" customHeight="1" x14ac:dyDescent="0.25">
      <c r="A41" s="22"/>
      <c r="B41" s="35"/>
      <c r="C41" s="1133" t="s">
        <v>544</v>
      </c>
      <c r="D41" s="1133"/>
      <c r="E41" s="1134"/>
      <c r="F41" s="36">
        <v>0</v>
      </c>
      <c r="G41" s="37">
        <v>0</v>
      </c>
      <c r="H41" s="37">
        <v>0</v>
      </c>
      <c r="I41" s="37">
        <v>0</v>
      </c>
      <c r="J41" s="38">
        <v>0</v>
      </c>
      <c r="K41" s="22"/>
      <c r="L41" s="22"/>
      <c r="M41" s="22"/>
      <c r="N41" s="22"/>
      <c r="O41" s="22"/>
      <c r="P41" s="22"/>
    </row>
    <row r="42" spans="1:16" ht="39" customHeight="1" x14ac:dyDescent="0.25">
      <c r="A42" s="22"/>
      <c r="B42" s="39"/>
      <c r="C42" s="1133" t="s">
        <v>545</v>
      </c>
      <c r="D42" s="1133"/>
      <c r="E42" s="1134"/>
      <c r="F42" s="36" t="s">
        <v>491</v>
      </c>
      <c r="G42" s="37" t="s">
        <v>491</v>
      </c>
      <c r="H42" s="37" t="s">
        <v>491</v>
      </c>
      <c r="I42" s="37" t="s">
        <v>491</v>
      </c>
      <c r="J42" s="38" t="s">
        <v>491</v>
      </c>
      <c r="K42" s="22"/>
      <c r="L42" s="22"/>
      <c r="M42" s="22"/>
      <c r="N42" s="22"/>
      <c r="O42" s="22"/>
      <c r="P42" s="22"/>
    </row>
    <row r="43" spans="1:16" ht="39" customHeight="1" thickBot="1" x14ac:dyDescent="0.3">
      <c r="A43" s="22"/>
      <c r="B43" s="40"/>
      <c r="C43" s="1135" t="s">
        <v>546</v>
      </c>
      <c r="D43" s="1135"/>
      <c r="E43" s="1136"/>
      <c r="F43" s="41">
        <v>0</v>
      </c>
      <c r="G43" s="42">
        <v>0</v>
      </c>
      <c r="H43" s="42">
        <v>0</v>
      </c>
      <c r="I43" s="42">
        <v>0</v>
      </c>
      <c r="J43" s="43">
        <v>0</v>
      </c>
      <c r="K43" s="22"/>
      <c r="L43" s="22"/>
      <c r="M43" s="22"/>
      <c r="N43" s="22"/>
      <c r="O43" s="22"/>
      <c r="P43" s="22"/>
    </row>
    <row r="44" spans="1:16" ht="39" customHeight="1" x14ac:dyDescent="0.25">
      <c r="A44" s="22"/>
      <c r="B44" s="44"/>
      <c r="C44" s="45"/>
      <c r="D44" s="45"/>
      <c r="E44" s="45"/>
      <c r="F44" s="22"/>
      <c r="G44" s="22"/>
      <c r="H44" s="22"/>
      <c r="I44" s="22"/>
      <c r="J44" s="22"/>
      <c r="K44" s="22"/>
      <c r="L44" s="22"/>
      <c r="M44" s="22"/>
      <c r="N44" s="22"/>
      <c r="O44" s="22"/>
      <c r="P44" s="22"/>
    </row>
    <row r="45" spans="1:16" ht="16.149999999999999" x14ac:dyDescent="0.25">
      <c r="A45" s="22"/>
      <c r="B45" s="22"/>
      <c r="C45" s="22"/>
      <c r="D45" s="22"/>
      <c r="E45" s="22"/>
      <c r="F45" s="22"/>
      <c r="G45" s="22"/>
      <c r="H45" s="22"/>
      <c r="I45" s="22"/>
      <c r="J45" s="22"/>
      <c r="K45" s="22"/>
      <c r="L45" s="22"/>
      <c r="M45" s="22"/>
      <c r="N45" s="22"/>
      <c r="O45" s="22"/>
      <c r="P45" s="22"/>
    </row>
  </sheetData>
  <sheetProtection algorithmName="SHA-512" hashValue="wg5Ittp5fTnVSoFk3QBAUozoOBc/VBiZh1Z4tjYxFgaFlvBPZdeSaiQbyS7OZDc00wN7e135mt8URUz7HJGYAg==" saltValue="u/C6bnilCmnC2QMKpJN/m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5"/>
  <cols>
    <col min="1" max="1" width="6.59765625" style="47" customWidth="1"/>
    <col min="2" max="3" width="10.86328125" style="47" customWidth="1"/>
    <col min="4" max="4" width="10" style="47" customWidth="1"/>
    <col min="5" max="10" width="11" style="47" customWidth="1"/>
    <col min="11" max="15" width="13.1328125" style="47" customWidth="1"/>
    <col min="16" max="21" width="11.46484375" style="47" customWidth="1"/>
    <col min="22" max="16384" width="0" style="47" hidden="1"/>
  </cols>
  <sheetData>
    <row r="1" spans="1:21" ht="13.5" customHeight="1" x14ac:dyDescent="0.25">
      <c r="A1" s="46"/>
      <c r="B1" s="46"/>
      <c r="C1" s="46"/>
      <c r="D1" s="46"/>
      <c r="E1" s="46"/>
      <c r="F1" s="46"/>
      <c r="G1" s="46"/>
      <c r="H1" s="46"/>
      <c r="I1" s="46"/>
      <c r="J1" s="46"/>
      <c r="K1" s="46"/>
      <c r="L1" s="46"/>
      <c r="M1" s="46"/>
      <c r="N1" s="46"/>
      <c r="O1" s="46"/>
      <c r="P1" s="46"/>
      <c r="Q1" s="46"/>
      <c r="R1" s="46"/>
      <c r="S1" s="46"/>
      <c r="T1" s="46"/>
      <c r="U1" s="46"/>
    </row>
    <row r="2" spans="1:21" ht="13.5" customHeight="1" x14ac:dyDescent="0.25">
      <c r="A2" s="46"/>
      <c r="B2" s="46"/>
      <c r="C2" s="46"/>
      <c r="D2" s="46"/>
      <c r="E2" s="46"/>
      <c r="F2" s="46"/>
      <c r="G2" s="46"/>
      <c r="H2" s="46"/>
      <c r="I2" s="46"/>
      <c r="J2" s="46"/>
      <c r="K2" s="46"/>
      <c r="L2" s="46"/>
      <c r="M2" s="46"/>
      <c r="N2" s="46"/>
      <c r="O2" s="46"/>
      <c r="P2" s="46"/>
      <c r="Q2" s="46"/>
      <c r="R2" s="46"/>
      <c r="S2" s="46"/>
      <c r="T2" s="46"/>
      <c r="U2" s="46"/>
    </row>
    <row r="3" spans="1:21" ht="13.5" customHeight="1" x14ac:dyDescent="0.25">
      <c r="A3" s="46"/>
      <c r="B3" s="46"/>
      <c r="C3" s="46"/>
      <c r="D3" s="46"/>
      <c r="E3" s="46"/>
      <c r="F3" s="46"/>
      <c r="G3" s="46"/>
      <c r="H3" s="46"/>
      <c r="I3" s="46"/>
      <c r="J3" s="46"/>
      <c r="K3" s="46"/>
      <c r="L3" s="46"/>
      <c r="M3" s="46"/>
      <c r="N3" s="46"/>
      <c r="O3" s="46"/>
      <c r="P3" s="46"/>
      <c r="Q3" s="46"/>
      <c r="R3" s="46"/>
      <c r="S3" s="46"/>
      <c r="T3" s="46"/>
      <c r="U3" s="46"/>
    </row>
    <row r="4" spans="1:21" ht="13.5" customHeight="1" x14ac:dyDescent="0.25">
      <c r="A4" s="46"/>
      <c r="B4" s="46"/>
      <c r="C4" s="46"/>
      <c r="D4" s="46"/>
      <c r="E4" s="46"/>
      <c r="F4" s="46"/>
      <c r="G4" s="46"/>
      <c r="H4" s="46"/>
      <c r="I4" s="46"/>
      <c r="J4" s="46"/>
      <c r="K4" s="46"/>
      <c r="L4" s="46"/>
      <c r="M4" s="46"/>
      <c r="N4" s="46"/>
      <c r="O4" s="46"/>
      <c r="P4" s="46"/>
      <c r="Q4" s="46"/>
      <c r="R4" s="46"/>
      <c r="S4" s="46"/>
      <c r="T4" s="46"/>
      <c r="U4" s="46"/>
    </row>
    <row r="5" spans="1:21" ht="13.5" customHeight="1" x14ac:dyDescent="0.25">
      <c r="A5" s="46"/>
      <c r="B5" s="46"/>
      <c r="C5" s="46"/>
      <c r="D5" s="46"/>
      <c r="E5" s="46"/>
      <c r="F5" s="46"/>
      <c r="G5" s="46"/>
      <c r="H5" s="46"/>
      <c r="I5" s="46"/>
      <c r="J5" s="46"/>
      <c r="K5" s="46"/>
      <c r="L5" s="46"/>
      <c r="M5" s="46"/>
      <c r="N5" s="46"/>
      <c r="O5" s="46"/>
      <c r="P5" s="46"/>
      <c r="Q5" s="46"/>
      <c r="R5" s="46"/>
      <c r="S5" s="46"/>
      <c r="T5" s="46"/>
      <c r="U5" s="46"/>
    </row>
    <row r="6" spans="1:21" ht="13.5" customHeight="1" x14ac:dyDescent="0.25">
      <c r="A6" s="46"/>
      <c r="B6" s="46"/>
      <c r="C6" s="46"/>
      <c r="D6" s="46"/>
      <c r="E6" s="46"/>
      <c r="F6" s="46"/>
      <c r="G6" s="46"/>
      <c r="H6" s="46"/>
      <c r="I6" s="46"/>
      <c r="J6" s="46"/>
      <c r="K6" s="46"/>
      <c r="L6" s="46"/>
      <c r="M6" s="46"/>
      <c r="N6" s="46"/>
      <c r="O6" s="46"/>
      <c r="P6" s="46"/>
      <c r="Q6" s="46"/>
      <c r="R6" s="46"/>
      <c r="S6" s="46"/>
      <c r="T6" s="46"/>
      <c r="U6" s="46"/>
    </row>
    <row r="7" spans="1:21" ht="13.5" customHeight="1" x14ac:dyDescent="0.25">
      <c r="A7" s="46"/>
      <c r="B7" s="46"/>
      <c r="C7" s="46"/>
      <c r="D7" s="46"/>
      <c r="E7" s="46"/>
      <c r="F7" s="46"/>
      <c r="G7" s="46"/>
      <c r="H7" s="46"/>
      <c r="I7" s="46"/>
      <c r="J7" s="46"/>
      <c r="K7" s="46"/>
      <c r="L7" s="46"/>
      <c r="M7" s="46"/>
      <c r="N7" s="46"/>
      <c r="O7" s="46"/>
      <c r="P7" s="46"/>
      <c r="Q7" s="46"/>
      <c r="R7" s="46"/>
      <c r="S7" s="46"/>
      <c r="T7" s="46"/>
      <c r="U7" s="46"/>
    </row>
    <row r="8" spans="1:21" ht="13.5" customHeight="1" x14ac:dyDescent="0.25">
      <c r="A8" s="46"/>
      <c r="B8" s="46"/>
      <c r="C8" s="46"/>
      <c r="D8" s="46"/>
      <c r="E8" s="46"/>
      <c r="F8" s="46"/>
      <c r="G8" s="46"/>
      <c r="H8" s="46"/>
      <c r="I8" s="46"/>
      <c r="J8" s="46"/>
      <c r="K8" s="46"/>
      <c r="L8" s="46"/>
      <c r="M8" s="46"/>
      <c r="N8" s="46"/>
      <c r="O8" s="46"/>
      <c r="P8" s="46"/>
      <c r="Q8" s="46"/>
      <c r="R8" s="46"/>
      <c r="S8" s="46"/>
      <c r="T8" s="46"/>
      <c r="U8" s="46"/>
    </row>
    <row r="9" spans="1:21" ht="13.5" customHeight="1" x14ac:dyDescent="0.25">
      <c r="A9" s="46"/>
      <c r="B9" s="46"/>
      <c r="C9" s="46"/>
      <c r="D9" s="46"/>
      <c r="E9" s="46"/>
      <c r="F9" s="46"/>
      <c r="G9" s="46"/>
      <c r="H9" s="46"/>
      <c r="I9" s="46"/>
      <c r="J9" s="46"/>
      <c r="K9" s="46"/>
      <c r="L9" s="46"/>
      <c r="M9" s="46"/>
      <c r="N9" s="46"/>
      <c r="O9" s="46"/>
      <c r="P9" s="46"/>
      <c r="Q9" s="46"/>
      <c r="R9" s="46"/>
      <c r="S9" s="46"/>
      <c r="T9" s="46"/>
      <c r="U9" s="46"/>
    </row>
    <row r="10" spans="1:21" ht="13.5" customHeight="1" x14ac:dyDescent="0.2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3">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5">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5">
      <c r="A45" s="46"/>
      <c r="B45" s="1162" t="s">
        <v>9</v>
      </c>
      <c r="C45" s="1163"/>
      <c r="D45" s="56"/>
      <c r="E45" s="1168" t="s">
        <v>10</v>
      </c>
      <c r="F45" s="1168"/>
      <c r="G45" s="1168"/>
      <c r="H45" s="1168"/>
      <c r="I45" s="1168"/>
      <c r="J45" s="1169"/>
      <c r="K45" s="57">
        <v>18895</v>
      </c>
      <c r="L45" s="58">
        <v>19042</v>
      </c>
      <c r="M45" s="58">
        <v>19097</v>
      </c>
      <c r="N45" s="58">
        <v>18515</v>
      </c>
      <c r="O45" s="59">
        <v>18422</v>
      </c>
      <c r="P45" s="46"/>
      <c r="Q45" s="46"/>
      <c r="R45" s="46"/>
      <c r="S45" s="46"/>
      <c r="T45" s="46"/>
      <c r="U45" s="46"/>
    </row>
    <row r="46" spans="1:21" ht="30.75" customHeight="1" x14ac:dyDescent="0.25">
      <c r="A46" s="46"/>
      <c r="B46" s="1164"/>
      <c r="C46" s="1165"/>
      <c r="D46" s="60"/>
      <c r="E46" s="1141" t="s">
        <v>11</v>
      </c>
      <c r="F46" s="1141"/>
      <c r="G46" s="1141"/>
      <c r="H46" s="1141"/>
      <c r="I46" s="1141"/>
      <c r="J46" s="1142"/>
      <c r="K46" s="61" t="s">
        <v>491</v>
      </c>
      <c r="L46" s="62" t="s">
        <v>491</v>
      </c>
      <c r="M46" s="62" t="s">
        <v>491</v>
      </c>
      <c r="N46" s="62" t="s">
        <v>491</v>
      </c>
      <c r="O46" s="63" t="s">
        <v>491</v>
      </c>
      <c r="P46" s="46"/>
      <c r="Q46" s="46"/>
      <c r="R46" s="46"/>
      <c r="S46" s="46"/>
      <c r="T46" s="46"/>
      <c r="U46" s="46"/>
    </row>
    <row r="47" spans="1:21" ht="30.75" customHeight="1" x14ac:dyDescent="0.25">
      <c r="A47" s="46"/>
      <c r="B47" s="1164"/>
      <c r="C47" s="1165"/>
      <c r="D47" s="60"/>
      <c r="E47" s="1141" t="s">
        <v>12</v>
      </c>
      <c r="F47" s="1141"/>
      <c r="G47" s="1141"/>
      <c r="H47" s="1141"/>
      <c r="I47" s="1141"/>
      <c r="J47" s="1142"/>
      <c r="K47" s="61" t="s">
        <v>491</v>
      </c>
      <c r="L47" s="62" t="s">
        <v>491</v>
      </c>
      <c r="M47" s="62" t="s">
        <v>491</v>
      </c>
      <c r="N47" s="62" t="s">
        <v>491</v>
      </c>
      <c r="O47" s="63" t="s">
        <v>491</v>
      </c>
      <c r="P47" s="46"/>
      <c r="Q47" s="46"/>
      <c r="R47" s="46"/>
      <c r="S47" s="46"/>
      <c r="T47" s="46"/>
      <c r="U47" s="46"/>
    </row>
    <row r="48" spans="1:21" ht="30.75" customHeight="1" x14ac:dyDescent="0.25">
      <c r="A48" s="46"/>
      <c r="B48" s="1164"/>
      <c r="C48" s="1165"/>
      <c r="D48" s="60"/>
      <c r="E48" s="1141" t="s">
        <v>13</v>
      </c>
      <c r="F48" s="1141"/>
      <c r="G48" s="1141"/>
      <c r="H48" s="1141"/>
      <c r="I48" s="1141"/>
      <c r="J48" s="1142"/>
      <c r="K48" s="61">
        <v>3343</v>
      </c>
      <c r="L48" s="62">
        <v>2850</v>
      </c>
      <c r="M48" s="62">
        <v>3070</v>
      </c>
      <c r="N48" s="62">
        <v>3161</v>
      </c>
      <c r="O48" s="63">
        <v>2567</v>
      </c>
      <c r="P48" s="46"/>
      <c r="Q48" s="46"/>
      <c r="R48" s="46"/>
      <c r="S48" s="46"/>
      <c r="T48" s="46"/>
      <c r="U48" s="46"/>
    </row>
    <row r="49" spans="1:21" ht="30.75" customHeight="1" x14ac:dyDescent="0.25">
      <c r="A49" s="46"/>
      <c r="B49" s="1164"/>
      <c r="C49" s="1165"/>
      <c r="D49" s="60"/>
      <c r="E49" s="1141" t="s">
        <v>14</v>
      </c>
      <c r="F49" s="1141"/>
      <c r="G49" s="1141"/>
      <c r="H49" s="1141"/>
      <c r="I49" s="1141"/>
      <c r="J49" s="1142"/>
      <c r="K49" s="61" t="s">
        <v>491</v>
      </c>
      <c r="L49" s="62" t="s">
        <v>491</v>
      </c>
      <c r="M49" s="62" t="s">
        <v>491</v>
      </c>
      <c r="N49" s="62" t="s">
        <v>491</v>
      </c>
      <c r="O49" s="63" t="s">
        <v>491</v>
      </c>
      <c r="P49" s="46"/>
      <c r="Q49" s="46"/>
      <c r="R49" s="46"/>
      <c r="S49" s="46"/>
      <c r="T49" s="46"/>
      <c r="U49" s="46"/>
    </row>
    <row r="50" spans="1:21" ht="30.75" customHeight="1" x14ac:dyDescent="0.25">
      <c r="A50" s="46"/>
      <c r="B50" s="1164"/>
      <c r="C50" s="1165"/>
      <c r="D50" s="60"/>
      <c r="E50" s="1141" t="s">
        <v>15</v>
      </c>
      <c r="F50" s="1141"/>
      <c r="G50" s="1141"/>
      <c r="H50" s="1141"/>
      <c r="I50" s="1141"/>
      <c r="J50" s="1142"/>
      <c r="K50" s="61">
        <v>627</v>
      </c>
      <c r="L50" s="62">
        <v>267</v>
      </c>
      <c r="M50" s="62">
        <v>1180</v>
      </c>
      <c r="N50" s="62">
        <v>401</v>
      </c>
      <c r="O50" s="63">
        <v>213</v>
      </c>
      <c r="P50" s="46"/>
      <c r="Q50" s="46"/>
      <c r="R50" s="46"/>
      <c r="S50" s="46"/>
      <c r="T50" s="46"/>
      <c r="U50" s="46"/>
    </row>
    <row r="51" spans="1:21" ht="30.75" customHeight="1" x14ac:dyDescent="0.25">
      <c r="A51" s="46"/>
      <c r="B51" s="1166"/>
      <c r="C51" s="1167"/>
      <c r="D51" s="64"/>
      <c r="E51" s="1141" t="s">
        <v>16</v>
      </c>
      <c r="F51" s="1141"/>
      <c r="G51" s="1141"/>
      <c r="H51" s="1141"/>
      <c r="I51" s="1141"/>
      <c r="J51" s="1142"/>
      <c r="K51" s="61" t="s">
        <v>491</v>
      </c>
      <c r="L51" s="62" t="s">
        <v>491</v>
      </c>
      <c r="M51" s="62" t="s">
        <v>491</v>
      </c>
      <c r="N51" s="62" t="s">
        <v>491</v>
      </c>
      <c r="O51" s="63" t="s">
        <v>491</v>
      </c>
      <c r="P51" s="46"/>
      <c r="Q51" s="46"/>
      <c r="R51" s="46"/>
      <c r="S51" s="46"/>
      <c r="T51" s="46"/>
      <c r="U51" s="46"/>
    </row>
    <row r="52" spans="1:21" ht="30.75" customHeight="1" x14ac:dyDescent="0.25">
      <c r="A52" s="46"/>
      <c r="B52" s="1139" t="s">
        <v>17</v>
      </c>
      <c r="C52" s="1140"/>
      <c r="D52" s="64"/>
      <c r="E52" s="1141" t="s">
        <v>18</v>
      </c>
      <c r="F52" s="1141"/>
      <c r="G52" s="1141"/>
      <c r="H52" s="1141"/>
      <c r="I52" s="1141"/>
      <c r="J52" s="1142"/>
      <c r="K52" s="61">
        <v>18025</v>
      </c>
      <c r="L52" s="62">
        <v>17308</v>
      </c>
      <c r="M52" s="62">
        <v>17119</v>
      </c>
      <c r="N52" s="62">
        <v>16783</v>
      </c>
      <c r="O52" s="63">
        <v>15643</v>
      </c>
      <c r="P52" s="46"/>
      <c r="Q52" s="46"/>
      <c r="R52" s="46"/>
      <c r="S52" s="46"/>
      <c r="T52" s="46"/>
      <c r="U52" s="46"/>
    </row>
    <row r="53" spans="1:21" ht="30.75" customHeight="1" thickBot="1" x14ac:dyDescent="0.3">
      <c r="A53" s="46"/>
      <c r="B53" s="1143" t="s">
        <v>19</v>
      </c>
      <c r="C53" s="1144"/>
      <c r="D53" s="65"/>
      <c r="E53" s="1145" t="s">
        <v>20</v>
      </c>
      <c r="F53" s="1145"/>
      <c r="G53" s="1145"/>
      <c r="H53" s="1145"/>
      <c r="I53" s="1145"/>
      <c r="J53" s="1146"/>
      <c r="K53" s="66">
        <v>4840</v>
      </c>
      <c r="L53" s="67">
        <v>4851</v>
      </c>
      <c r="M53" s="67">
        <v>6228</v>
      </c>
      <c r="N53" s="67">
        <v>5294</v>
      </c>
      <c r="O53" s="68">
        <v>5559</v>
      </c>
      <c r="P53" s="46"/>
      <c r="Q53" s="46"/>
      <c r="R53" s="46"/>
      <c r="S53" s="46"/>
      <c r="T53" s="46"/>
      <c r="U53" s="46"/>
    </row>
    <row r="54" spans="1:21" ht="24" customHeight="1" x14ac:dyDescent="0.3">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3">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5">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5">
      <c r="B58" s="1147" t="s">
        <v>24</v>
      </c>
      <c r="C58" s="1148"/>
      <c r="D58" s="1153" t="s">
        <v>25</v>
      </c>
      <c r="E58" s="1154"/>
      <c r="F58" s="1154"/>
      <c r="G58" s="1154"/>
      <c r="H58" s="1154"/>
      <c r="I58" s="1154"/>
      <c r="J58" s="1155"/>
      <c r="K58" s="81"/>
      <c r="L58" s="82"/>
      <c r="M58" s="82"/>
      <c r="N58" s="82"/>
      <c r="O58" s="83"/>
    </row>
    <row r="59" spans="1:21" ht="31.5" customHeight="1" x14ac:dyDescent="0.25">
      <c r="B59" s="1149"/>
      <c r="C59" s="1150"/>
      <c r="D59" s="1156" t="s">
        <v>26</v>
      </c>
      <c r="E59" s="1157"/>
      <c r="F59" s="1157"/>
      <c r="G59" s="1157"/>
      <c r="H59" s="1157"/>
      <c r="I59" s="1157"/>
      <c r="J59" s="1158"/>
      <c r="K59" s="84"/>
      <c r="L59" s="85"/>
      <c r="M59" s="85"/>
      <c r="N59" s="85"/>
      <c r="O59" s="86"/>
    </row>
    <row r="60" spans="1:21" ht="31.5" customHeight="1" thickBot="1" x14ac:dyDescent="0.3">
      <c r="B60" s="1151"/>
      <c r="C60" s="1152"/>
      <c r="D60" s="1159" t="s">
        <v>27</v>
      </c>
      <c r="E60" s="1160"/>
      <c r="F60" s="1160"/>
      <c r="G60" s="1160"/>
      <c r="H60" s="1160"/>
      <c r="I60" s="1160"/>
      <c r="J60" s="1161"/>
      <c r="K60" s="87"/>
      <c r="L60" s="88"/>
      <c r="M60" s="88"/>
      <c r="N60" s="88"/>
      <c r="O60" s="89"/>
    </row>
    <row r="61" spans="1:21" ht="24" customHeight="1" x14ac:dyDescent="0.25">
      <c r="B61" s="90"/>
      <c r="C61" s="90"/>
      <c r="D61" s="91" t="s">
        <v>28</v>
      </c>
      <c r="E61" s="92"/>
      <c r="F61" s="92"/>
      <c r="G61" s="92"/>
      <c r="H61" s="92"/>
      <c r="I61" s="92"/>
      <c r="J61" s="92"/>
      <c r="K61" s="92"/>
      <c r="L61" s="92"/>
      <c r="M61" s="92"/>
      <c r="N61" s="92"/>
      <c r="O61" s="92"/>
    </row>
    <row r="62" spans="1:21" ht="24" customHeight="1" x14ac:dyDescent="0.25">
      <c r="B62" s="93"/>
      <c r="C62" s="93"/>
      <c r="D62" s="91" t="s">
        <v>29</v>
      </c>
      <c r="E62" s="92"/>
      <c r="F62" s="92"/>
      <c r="G62" s="92"/>
      <c r="H62" s="92"/>
      <c r="I62" s="92"/>
      <c r="J62" s="92"/>
      <c r="K62" s="92"/>
      <c r="L62" s="92"/>
      <c r="M62" s="92"/>
      <c r="N62" s="92"/>
      <c r="O62" s="92"/>
    </row>
    <row r="63" spans="1:21" ht="24" customHeight="1" x14ac:dyDescent="0.3">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3">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q7gEbjamCjzvclW2AqQLr3dt5haQRR4kdNWfolCkDkkpdTiCw0XAzc3WZe6hkuoXRS8LvnSGAHbZmCT1ApXUQ==" saltValue="tR6Vz5ruw3ZfM3TjgBcGm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5"/>
  <cols>
    <col min="1" max="1" width="6.59765625" style="94" customWidth="1"/>
    <col min="2" max="3" width="12.59765625" style="94" customWidth="1"/>
    <col min="4" max="4" width="11.59765625" style="94" customWidth="1"/>
    <col min="5" max="8" width="10.3984375" style="94" customWidth="1"/>
    <col min="9" max="13" width="16.3984375" style="94" customWidth="1"/>
    <col min="14" max="19" width="12.59765625" style="94" customWidth="1"/>
    <col min="20" max="16384" width="0" style="94"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27.75" customHeight="1" thickBot="1" x14ac:dyDescent="0.3">
      <c r="M39" s="95" t="s">
        <v>7</v>
      </c>
    </row>
    <row r="40" spans="2:13" ht="27.75" customHeight="1" thickBot="1" x14ac:dyDescent="0.35">
      <c r="B40" s="96" t="s">
        <v>8</v>
      </c>
      <c r="C40" s="97"/>
      <c r="D40" s="97"/>
      <c r="E40" s="98"/>
      <c r="F40" s="98"/>
      <c r="G40" s="98"/>
      <c r="H40" s="99" t="s">
        <v>2</v>
      </c>
      <c r="I40" s="100" t="s">
        <v>529</v>
      </c>
      <c r="J40" s="101" t="s">
        <v>530</v>
      </c>
      <c r="K40" s="101" t="s">
        <v>531</v>
      </c>
      <c r="L40" s="101" t="s">
        <v>532</v>
      </c>
      <c r="M40" s="102" t="s">
        <v>533</v>
      </c>
    </row>
    <row r="41" spans="2:13" ht="27.75" customHeight="1" x14ac:dyDescent="0.25">
      <c r="B41" s="1182" t="s">
        <v>30</v>
      </c>
      <c r="C41" s="1183"/>
      <c r="D41" s="103"/>
      <c r="E41" s="1184" t="s">
        <v>31</v>
      </c>
      <c r="F41" s="1184"/>
      <c r="G41" s="1184"/>
      <c r="H41" s="1185"/>
      <c r="I41" s="330">
        <v>168224</v>
      </c>
      <c r="J41" s="331">
        <v>164277</v>
      </c>
      <c r="K41" s="331">
        <v>163029</v>
      </c>
      <c r="L41" s="331">
        <v>165874</v>
      </c>
      <c r="M41" s="332">
        <v>165167</v>
      </c>
    </row>
    <row r="42" spans="2:13" ht="27.75" customHeight="1" x14ac:dyDescent="0.25">
      <c r="B42" s="1172"/>
      <c r="C42" s="1173"/>
      <c r="D42" s="104"/>
      <c r="E42" s="1176" t="s">
        <v>32</v>
      </c>
      <c r="F42" s="1176"/>
      <c r="G42" s="1176"/>
      <c r="H42" s="1177"/>
      <c r="I42" s="333">
        <v>1077</v>
      </c>
      <c r="J42" s="334">
        <v>880</v>
      </c>
      <c r="K42" s="334">
        <v>2143</v>
      </c>
      <c r="L42" s="334">
        <v>3135</v>
      </c>
      <c r="M42" s="335">
        <v>2922</v>
      </c>
    </row>
    <row r="43" spans="2:13" ht="27.75" customHeight="1" x14ac:dyDescent="0.25">
      <c r="B43" s="1172"/>
      <c r="C43" s="1173"/>
      <c r="D43" s="104"/>
      <c r="E43" s="1176" t="s">
        <v>33</v>
      </c>
      <c r="F43" s="1176"/>
      <c r="G43" s="1176"/>
      <c r="H43" s="1177"/>
      <c r="I43" s="333">
        <v>40828</v>
      </c>
      <c r="J43" s="334">
        <v>38796</v>
      </c>
      <c r="K43" s="334">
        <v>38434</v>
      </c>
      <c r="L43" s="334">
        <v>38878</v>
      </c>
      <c r="M43" s="335">
        <v>41121</v>
      </c>
    </row>
    <row r="44" spans="2:13" ht="27.75" customHeight="1" x14ac:dyDescent="0.25">
      <c r="B44" s="1172"/>
      <c r="C44" s="1173"/>
      <c r="D44" s="104"/>
      <c r="E44" s="1176" t="s">
        <v>34</v>
      </c>
      <c r="F44" s="1176"/>
      <c r="G44" s="1176"/>
      <c r="H44" s="1177"/>
      <c r="I44" s="333" t="s">
        <v>491</v>
      </c>
      <c r="J44" s="334" t="s">
        <v>491</v>
      </c>
      <c r="K44" s="334" t="s">
        <v>491</v>
      </c>
      <c r="L44" s="334" t="s">
        <v>491</v>
      </c>
      <c r="M44" s="335" t="s">
        <v>491</v>
      </c>
    </row>
    <row r="45" spans="2:13" ht="27.75" customHeight="1" x14ac:dyDescent="0.25">
      <c r="B45" s="1172"/>
      <c r="C45" s="1173"/>
      <c r="D45" s="104"/>
      <c r="E45" s="1176" t="s">
        <v>35</v>
      </c>
      <c r="F45" s="1176"/>
      <c r="G45" s="1176"/>
      <c r="H45" s="1177"/>
      <c r="I45" s="333">
        <v>23459</v>
      </c>
      <c r="J45" s="334">
        <v>23222</v>
      </c>
      <c r="K45" s="334">
        <v>23289</v>
      </c>
      <c r="L45" s="334">
        <v>23848</v>
      </c>
      <c r="M45" s="335">
        <v>23760</v>
      </c>
    </row>
    <row r="46" spans="2:13" ht="27.75" customHeight="1" x14ac:dyDescent="0.25">
      <c r="B46" s="1172"/>
      <c r="C46" s="1173"/>
      <c r="D46" s="105"/>
      <c r="E46" s="1176" t="s">
        <v>36</v>
      </c>
      <c r="F46" s="1176"/>
      <c r="G46" s="1176"/>
      <c r="H46" s="1177"/>
      <c r="I46" s="333">
        <v>0</v>
      </c>
      <c r="J46" s="334" t="s">
        <v>491</v>
      </c>
      <c r="K46" s="334" t="s">
        <v>491</v>
      </c>
      <c r="L46" s="334" t="s">
        <v>491</v>
      </c>
      <c r="M46" s="335" t="s">
        <v>491</v>
      </c>
    </row>
    <row r="47" spans="2:13" ht="27.75" customHeight="1" x14ac:dyDescent="0.25">
      <c r="B47" s="1172"/>
      <c r="C47" s="1173"/>
      <c r="D47" s="106"/>
      <c r="E47" s="1186" t="s">
        <v>37</v>
      </c>
      <c r="F47" s="1187"/>
      <c r="G47" s="1187"/>
      <c r="H47" s="1188"/>
      <c r="I47" s="333" t="s">
        <v>491</v>
      </c>
      <c r="J47" s="334" t="s">
        <v>491</v>
      </c>
      <c r="K47" s="334" t="s">
        <v>491</v>
      </c>
      <c r="L47" s="334" t="s">
        <v>491</v>
      </c>
      <c r="M47" s="335" t="s">
        <v>491</v>
      </c>
    </row>
    <row r="48" spans="2:13" ht="27.75" customHeight="1" x14ac:dyDescent="0.25">
      <c r="B48" s="1172"/>
      <c r="C48" s="1173"/>
      <c r="D48" s="104"/>
      <c r="E48" s="1176" t="s">
        <v>38</v>
      </c>
      <c r="F48" s="1176"/>
      <c r="G48" s="1176"/>
      <c r="H48" s="1177"/>
      <c r="I48" s="333" t="s">
        <v>491</v>
      </c>
      <c r="J48" s="334" t="s">
        <v>491</v>
      </c>
      <c r="K48" s="334" t="s">
        <v>491</v>
      </c>
      <c r="L48" s="334" t="s">
        <v>491</v>
      </c>
      <c r="M48" s="335" t="s">
        <v>491</v>
      </c>
    </row>
    <row r="49" spans="2:13" ht="27.75" customHeight="1" x14ac:dyDescent="0.25">
      <c r="B49" s="1174"/>
      <c r="C49" s="1175"/>
      <c r="D49" s="104"/>
      <c r="E49" s="1176" t="s">
        <v>39</v>
      </c>
      <c r="F49" s="1176"/>
      <c r="G49" s="1176"/>
      <c r="H49" s="1177"/>
      <c r="I49" s="333" t="s">
        <v>491</v>
      </c>
      <c r="J49" s="334" t="s">
        <v>491</v>
      </c>
      <c r="K49" s="334" t="s">
        <v>491</v>
      </c>
      <c r="L49" s="334" t="s">
        <v>491</v>
      </c>
      <c r="M49" s="335" t="s">
        <v>491</v>
      </c>
    </row>
    <row r="50" spans="2:13" ht="27.75" customHeight="1" x14ac:dyDescent="0.25">
      <c r="B50" s="1170" t="s">
        <v>40</v>
      </c>
      <c r="C50" s="1171"/>
      <c r="D50" s="107"/>
      <c r="E50" s="1176" t="s">
        <v>41</v>
      </c>
      <c r="F50" s="1176"/>
      <c r="G50" s="1176"/>
      <c r="H50" s="1177"/>
      <c r="I50" s="333">
        <v>20879</v>
      </c>
      <c r="J50" s="334">
        <v>20690</v>
      </c>
      <c r="K50" s="334">
        <v>21978</v>
      </c>
      <c r="L50" s="334">
        <v>19848</v>
      </c>
      <c r="M50" s="335">
        <v>19173</v>
      </c>
    </row>
    <row r="51" spans="2:13" ht="27.75" customHeight="1" x14ac:dyDescent="0.25">
      <c r="B51" s="1172"/>
      <c r="C51" s="1173"/>
      <c r="D51" s="104"/>
      <c r="E51" s="1176" t="s">
        <v>42</v>
      </c>
      <c r="F51" s="1176"/>
      <c r="G51" s="1176"/>
      <c r="H51" s="1177"/>
      <c r="I51" s="333">
        <v>36613</v>
      </c>
      <c r="J51" s="334">
        <v>36857</v>
      </c>
      <c r="K51" s="334">
        <v>36297</v>
      </c>
      <c r="L51" s="334">
        <v>37848</v>
      </c>
      <c r="M51" s="335">
        <v>39134</v>
      </c>
    </row>
    <row r="52" spans="2:13" ht="27.75" customHeight="1" x14ac:dyDescent="0.25">
      <c r="B52" s="1174"/>
      <c r="C52" s="1175"/>
      <c r="D52" s="104"/>
      <c r="E52" s="1176" t="s">
        <v>43</v>
      </c>
      <c r="F52" s="1176"/>
      <c r="G52" s="1176"/>
      <c r="H52" s="1177"/>
      <c r="I52" s="333">
        <v>144025</v>
      </c>
      <c r="J52" s="334">
        <v>143855</v>
      </c>
      <c r="K52" s="334">
        <v>139431</v>
      </c>
      <c r="L52" s="334">
        <v>135700</v>
      </c>
      <c r="M52" s="335">
        <v>130410</v>
      </c>
    </row>
    <row r="53" spans="2:13" ht="27.75" customHeight="1" thickBot="1" x14ac:dyDescent="0.3">
      <c r="B53" s="1178" t="s">
        <v>19</v>
      </c>
      <c r="C53" s="1179"/>
      <c r="D53" s="108"/>
      <c r="E53" s="1180" t="s">
        <v>44</v>
      </c>
      <c r="F53" s="1180"/>
      <c r="G53" s="1180"/>
      <c r="H53" s="1181"/>
      <c r="I53" s="336">
        <v>32072</v>
      </c>
      <c r="J53" s="337">
        <v>25774</v>
      </c>
      <c r="K53" s="337">
        <v>29189</v>
      </c>
      <c r="L53" s="337">
        <v>38340</v>
      </c>
      <c r="M53" s="338">
        <v>44253</v>
      </c>
    </row>
    <row r="54" spans="2:13" ht="27.75" customHeight="1" x14ac:dyDescent="0.3">
      <c r="B54" s="109"/>
      <c r="C54" s="110"/>
      <c r="D54" s="110"/>
      <c r="E54" s="111"/>
      <c r="F54" s="111"/>
      <c r="G54" s="111"/>
      <c r="H54" s="111"/>
      <c r="I54" s="112"/>
      <c r="J54" s="112"/>
      <c r="K54" s="112"/>
      <c r="L54" s="112"/>
      <c r="M54" s="112"/>
    </row>
    <row r="55" spans="2:13" ht="12.75" x14ac:dyDescent="0.25"/>
  </sheetData>
  <sheetProtection algorithmName="SHA-512" hashValue="HBU9leiAacAAn0KqUanaG3v9VaCoqrilA0ESRaqqO2cS6hHVdmF2H2LA1FWlovFC6JgKVDtpS/zi3Ds0AmiKGA==" saltValue="av4rVe4hceczHvYoRDr08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5"/>
  <cols>
    <col min="1" max="1" width="8.265625" style="1" customWidth="1"/>
    <col min="2" max="2" width="16.3984375" style="1" customWidth="1"/>
    <col min="3" max="5" width="26.265625" style="1" customWidth="1"/>
    <col min="6" max="8" width="24.265625" style="1" customWidth="1"/>
    <col min="9" max="14" width="26" style="1" customWidth="1"/>
    <col min="15" max="15" width="6.1328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spans="2:8" ht="20.25" customHeight="1" x14ac:dyDescent="0.25"/>
    <row r="50" spans="2:8" ht="16.5" customHeight="1" x14ac:dyDescent="0.25"/>
    <row r="51" spans="2:8" ht="29.25" customHeight="1" x14ac:dyDescent="0.25"/>
    <row r="52" spans="2:8" ht="29.25" customHeight="1" x14ac:dyDescent="0.25"/>
    <row r="53" spans="2:8" ht="52.5" customHeight="1" thickBot="1" x14ac:dyDescent="0.4">
      <c r="B53" s="2"/>
      <c r="C53" s="2"/>
      <c r="D53" s="2"/>
      <c r="E53" s="2"/>
      <c r="F53" s="2"/>
      <c r="G53" s="2"/>
      <c r="H53" s="113" t="s">
        <v>45</v>
      </c>
    </row>
    <row r="54" spans="2:8" ht="29.25" customHeight="1" thickBot="1" x14ac:dyDescent="0.4">
      <c r="B54" s="114" t="s">
        <v>1</v>
      </c>
      <c r="C54" s="115"/>
      <c r="D54" s="115"/>
      <c r="E54" s="116" t="s">
        <v>2</v>
      </c>
      <c r="F54" s="117" t="s">
        <v>531</v>
      </c>
      <c r="G54" s="117" t="s">
        <v>532</v>
      </c>
      <c r="H54" s="118" t="s">
        <v>533</v>
      </c>
    </row>
    <row r="55" spans="2:8" ht="52.5" customHeight="1" x14ac:dyDescent="0.25">
      <c r="B55" s="119"/>
      <c r="C55" s="1197" t="s">
        <v>46</v>
      </c>
      <c r="D55" s="1197"/>
      <c r="E55" s="1198"/>
      <c r="F55" s="339">
        <v>5915</v>
      </c>
      <c r="G55" s="339">
        <v>5922</v>
      </c>
      <c r="H55" s="340">
        <v>4934</v>
      </c>
    </row>
    <row r="56" spans="2:8" ht="52.5" customHeight="1" x14ac:dyDescent="0.25">
      <c r="B56" s="120"/>
      <c r="C56" s="1199" t="s">
        <v>47</v>
      </c>
      <c r="D56" s="1199"/>
      <c r="E56" s="1200"/>
      <c r="F56" s="341">
        <v>3507</v>
      </c>
      <c r="G56" s="341">
        <v>3508</v>
      </c>
      <c r="H56" s="342">
        <v>3746</v>
      </c>
    </row>
    <row r="57" spans="2:8" ht="53.25" customHeight="1" x14ac:dyDescent="0.25">
      <c r="B57" s="120"/>
      <c r="C57" s="1201" t="s">
        <v>48</v>
      </c>
      <c r="D57" s="1201"/>
      <c r="E57" s="1202"/>
      <c r="F57" s="343">
        <v>15653</v>
      </c>
      <c r="G57" s="343">
        <v>13798</v>
      </c>
      <c r="H57" s="344">
        <v>12995</v>
      </c>
    </row>
    <row r="58" spans="2:8" ht="45.75" customHeight="1" x14ac:dyDescent="0.25">
      <c r="B58" s="121"/>
      <c r="C58" s="1189" t="s">
        <v>565</v>
      </c>
      <c r="D58" s="1190"/>
      <c r="E58" s="1191"/>
      <c r="F58" s="345">
        <v>7952</v>
      </c>
      <c r="G58" s="345">
        <v>5807</v>
      </c>
      <c r="H58" s="346">
        <v>4961</v>
      </c>
    </row>
    <row r="59" spans="2:8" ht="45.75" customHeight="1" x14ac:dyDescent="0.25">
      <c r="B59" s="121"/>
      <c r="C59" s="1189" t="s">
        <v>569</v>
      </c>
      <c r="D59" s="1190"/>
      <c r="E59" s="1191"/>
      <c r="F59" s="345">
        <v>4000</v>
      </c>
      <c r="G59" s="345">
        <v>4000</v>
      </c>
      <c r="H59" s="346">
        <v>4000</v>
      </c>
    </row>
    <row r="60" spans="2:8" ht="45.75" customHeight="1" x14ac:dyDescent="0.25">
      <c r="B60" s="121"/>
      <c r="C60" s="1189" t="s">
        <v>567</v>
      </c>
      <c r="D60" s="1190"/>
      <c r="E60" s="1191"/>
      <c r="F60" s="345">
        <v>843</v>
      </c>
      <c r="G60" s="345">
        <v>1343</v>
      </c>
      <c r="H60" s="346">
        <v>1343</v>
      </c>
    </row>
    <row r="61" spans="2:8" ht="45.75" customHeight="1" x14ac:dyDescent="0.25">
      <c r="B61" s="121"/>
      <c r="C61" s="1189" t="s">
        <v>568</v>
      </c>
      <c r="D61" s="1190"/>
      <c r="E61" s="1191"/>
      <c r="F61" s="345">
        <v>1037</v>
      </c>
      <c r="G61" s="345">
        <v>1037</v>
      </c>
      <c r="H61" s="346">
        <v>1037</v>
      </c>
    </row>
    <row r="62" spans="2:8" ht="45.75" customHeight="1" thickBot="1" x14ac:dyDescent="0.3">
      <c r="B62" s="122"/>
      <c r="C62" s="1192" t="s">
        <v>566</v>
      </c>
      <c r="D62" s="1193"/>
      <c r="E62" s="1194"/>
      <c r="F62" s="347">
        <v>720</v>
      </c>
      <c r="G62" s="347">
        <v>783</v>
      </c>
      <c r="H62" s="348">
        <v>849</v>
      </c>
    </row>
    <row r="63" spans="2:8" ht="52.5" customHeight="1" thickBot="1" x14ac:dyDescent="0.3">
      <c r="B63" s="123"/>
      <c r="C63" s="1195" t="s">
        <v>49</v>
      </c>
      <c r="D63" s="1195"/>
      <c r="E63" s="1196"/>
      <c r="F63" s="349">
        <v>25075</v>
      </c>
      <c r="G63" s="349">
        <v>23228</v>
      </c>
      <c r="H63" s="350">
        <v>21675</v>
      </c>
    </row>
    <row r="64" spans="2:8" ht="12.75" x14ac:dyDescent="0.25"/>
  </sheetData>
  <sheetProtection algorithmName="SHA-512" hashValue="FNebrMCm0q4NbIZ0mLThvNDQdQLhJF/+vNy72PMjHF0MOaDUiREOTWebdlDL4KkmGNpmViI/c3eOtcHIlED3WA==" saltValue="N72/mNVpqloOvKvZaHLS7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E6F71-9982-415C-A640-36B3E1521115}">
  <sheetPr>
    <pageSetUpPr fitToPage="1"/>
  </sheetPr>
  <dimension ref="A1:DE85"/>
  <sheetViews>
    <sheetView showGridLines="0" tabSelected="1" topLeftCell="A3" zoomScale="85" zoomScaleNormal="85" zoomScaleSheetLayoutView="55" workbookViewId="0">
      <selection activeCell="CR15" sqref="CR15"/>
    </sheetView>
  </sheetViews>
  <sheetFormatPr defaultColWidth="0" defaultRowHeight="13.5" customHeight="1" zeroHeight="1" x14ac:dyDescent="0.25"/>
  <cols>
    <col min="1" max="1" width="6.3984375" style="243" customWidth="1"/>
    <col min="2" max="107" width="2.46484375" style="243" customWidth="1"/>
    <col min="108" max="108" width="6.1328125" style="249" customWidth="1"/>
    <col min="109" max="109" width="5.86328125" style="247" customWidth="1"/>
    <col min="110" max="16384" width="8.59765625" style="243" hidden="1"/>
  </cols>
  <sheetData>
    <row r="1" spans="1:109" ht="42.75" customHeight="1" x14ac:dyDescent="0.25">
      <c r="A1" s="1203"/>
      <c r="B1" s="1204"/>
      <c r="DD1" s="243"/>
      <c r="DE1" s="243"/>
    </row>
    <row r="2" spans="1:109" ht="25.5" customHeight="1" x14ac:dyDescent="0.25">
      <c r="A2" s="1205"/>
      <c r="C2" s="1205"/>
      <c r="O2" s="1205"/>
      <c r="P2" s="1205"/>
      <c r="Q2" s="1205"/>
      <c r="R2" s="1205"/>
      <c r="S2" s="1205"/>
      <c r="T2" s="1205"/>
      <c r="U2" s="1205"/>
      <c r="V2" s="1205"/>
      <c r="W2" s="1205"/>
      <c r="X2" s="1205"/>
      <c r="Y2" s="1205"/>
      <c r="Z2" s="1205"/>
      <c r="AA2" s="1205"/>
      <c r="AB2" s="1205"/>
      <c r="AC2" s="1205"/>
      <c r="AD2" s="1205"/>
      <c r="AE2" s="1205"/>
      <c r="AF2" s="1205"/>
      <c r="AG2" s="1205"/>
      <c r="AH2" s="1205"/>
      <c r="AI2" s="1205"/>
      <c r="AU2" s="1205"/>
      <c r="BG2" s="1205"/>
      <c r="BS2" s="1205"/>
      <c r="CE2" s="1205"/>
      <c r="CQ2" s="1205"/>
      <c r="DD2" s="243"/>
      <c r="DE2" s="243"/>
    </row>
    <row r="3" spans="1:109" ht="25.5" customHeight="1" x14ac:dyDescent="0.25">
      <c r="A3" s="1205"/>
      <c r="C3" s="1205"/>
      <c r="O3" s="1205"/>
      <c r="P3" s="1205"/>
      <c r="Q3" s="1205"/>
      <c r="R3" s="1205"/>
      <c r="S3" s="1205"/>
      <c r="T3" s="1205"/>
      <c r="U3" s="1205"/>
      <c r="V3" s="1205"/>
      <c r="W3" s="1205"/>
      <c r="X3" s="1205"/>
      <c r="Y3" s="1205"/>
      <c r="Z3" s="1205"/>
      <c r="AA3" s="1205"/>
      <c r="AB3" s="1205"/>
      <c r="AC3" s="1205"/>
      <c r="AD3" s="1205"/>
      <c r="AE3" s="1205"/>
      <c r="AF3" s="1205"/>
      <c r="AG3" s="1205"/>
      <c r="AH3" s="1205"/>
      <c r="AI3" s="1205"/>
      <c r="AU3" s="1205"/>
      <c r="BG3" s="1205"/>
      <c r="BS3" s="1205"/>
      <c r="CE3" s="1205"/>
      <c r="CQ3" s="1205"/>
      <c r="DD3" s="243"/>
      <c r="DE3" s="243"/>
    </row>
    <row r="4" spans="1:109" s="241" customFormat="1" ht="12.75" x14ac:dyDescent="0.25">
      <c r="A4" s="1205"/>
      <c r="B4" s="1205"/>
      <c r="C4" s="1205"/>
      <c r="D4" s="1205"/>
      <c r="E4" s="1205"/>
      <c r="F4" s="1205"/>
      <c r="G4" s="1205"/>
      <c r="H4" s="1205"/>
      <c r="I4" s="1205"/>
      <c r="J4" s="1205"/>
      <c r="K4" s="1205"/>
      <c r="L4" s="1205"/>
      <c r="M4" s="1205"/>
      <c r="N4" s="1205"/>
      <c r="O4" s="1205"/>
      <c r="P4" s="1205"/>
      <c r="Q4" s="1205"/>
      <c r="R4" s="1205"/>
      <c r="S4" s="1205"/>
      <c r="T4" s="1205"/>
      <c r="U4" s="1205"/>
      <c r="V4" s="1205"/>
      <c r="W4" s="1205"/>
      <c r="X4" s="1205"/>
      <c r="Y4" s="1205"/>
      <c r="Z4" s="1205"/>
      <c r="AA4" s="1205"/>
      <c r="AB4" s="1205"/>
      <c r="AC4" s="1205"/>
      <c r="AD4" s="1205"/>
      <c r="AE4" s="1205"/>
      <c r="AF4" s="1205"/>
      <c r="AG4" s="1205"/>
      <c r="AH4" s="1205"/>
      <c r="AI4" s="1205"/>
      <c r="AJ4" s="1205"/>
      <c r="AK4" s="1205"/>
      <c r="AL4" s="1205"/>
      <c r="AM4" s="1205"/>
      <c r="AN4" s="1205"/>
      <c r="AO4" s="1205"/>
      <c r="AP4" s="1205"/>
      <c r="AQ4" s="1205"/>
      <c r="AR4" s="1205"/>
      <c r="AS4" s="1205"/>
      <c r="AT4" s="1205"/>
      <c r="AU4" s="1205"/>
      <c r="AV4" s="1205"/>
      <c r="AW4" s="1205"/>
      <c r="AX4" s="1205"/>
      <c r="AY4" s="1205"/>
      <c r="AZ4" s="1205"/>
      <c r="BA4" s="1205"/>
      <c r="BB4" s="1205"/>
      <c r="BC4" s="1205"/>
      <c r="BD4" s="1205"/>
      <c r="BE4" s="1205"/>
      <c r="BF4" s="1205"/>
      <c r="BG4" s="1205"/>
      <c r="BH4" s="1205"/>
      <c r="BI4" s="1205"/>
      <c r="BJ4" s="1205"/>
      <c r="BK4" s="1205"/>
      <c r="BL4" s="1205"/>
      <c r="BM4" s="1205"/>
      <c r="BN4" s="1205"/>
      <c r="BO4" s="1205"/>
      <c r="BP4" s="1205"/>
      <c r="BQ4" s="1205"/>
      <c r="BR4" s="1205"/>
      <c r="BS4" s="1205"/>
      <c r="BT4" s="1205"/>
      <c r="BU4" s="1205"/>
      <c r="BV4" s="1205"/>
      <c r="BW4" s="1205"/>
      <c r="BX4" s="1205"/>
      <c r="BY4" s="1205"/>
      <c r="BZ4" s="1205"/>
      <c r="CA4" s="1205"/>
      <c r="CB4" s="1205"/>
      <c r="CC4" s="1205"/>
      <c r="CD4" s="1205"/>
      <c r="CE4" s="1205"/>
      <c r="CF4" s="1205"/>
      <c r="CG4" s="1205"/>
      <c r="CH4" s="1205"/>
      <c r="CI4" s="1205"/>
      <c r="CJ4" s="1205"/>
      <c r="CK4" s="1205"/>
      <c r="CL4" s="1205"/>
      <c r="CM4" s="1205"/>
      <c r="CN4" s="1205"/>
      <c r="CO4" s="1205"/>
      <c r="CP4" s="1205"/>
      <c r="CQ4" s="1205"/>
      <c r="CR4" s="1205"/>
      <c r="CS4" s="1205"/>
      <c r="CT4" s="1205"/>
      <c r="CU4" s="1205"/>
      <c r="CV4" s="1205"/>
      <c r="CW4" s="1205"/>
      <c r="CX4" s="1205"/>
      <c r="CY4" s="1205"/>
      <c r="CZ4" s="1205"/>
      <c r="DA4" s="1205"/>
      <c r="DB4" s="1205"/>
      <c r="DC4" s="1205"/>
      <c r="DD4" s="1205"/>
      <c r="DE4" s="1205"/>
    </row>
    <row r="5" spans="1:109" s="241" customFormat="1" ht="12.75" x14ac:dyDescent="0.25">
      <c r="A5" s="1205"/>
      <c r="B5" s="1205"/>
      <c r="C5" s="1205"/>
      <c r="D5" s="1205"/>
      <c r="E5" s="1205"/>
      <c r="F5" s="1205"/>
      <c r="G5" s="1205"/>
      <c r="H5" s="1205"/>
      <c r="I5" s="1205"/>
      <c r="J5" s="1205"/>
      <c r="K5" s="1205"/>
      <c r="L5" s="1205"/>
      <c r="M5" s="1205"/>
      <c r="N5" s="1205"/>
      <c r="O5" s="1205"/>
      <c r="P5" s="1205"/>
      <c r="Q5" s="1205"/>
      <c r="R5" s="1205"/>
      <c r="S5" s="1205"/>
      <c r="T5" s="1205"/>
      <c r="U5" s="1205"/>
      <c r="V5" s="1205"/>
      <c r="W5" s="1205"/>
      <c r="X5" s="1205"/>
      <c r="Y5" s="1205"/>
      <c r="Z5" s="1205"/>
      <c r="AA5" s="1205"/>
      <c r="AB5" s="1205"/>
      <c r="AC5" s="1205"/>
      <c r="AD5" s="1205"/>
      <c r="AE5" s="1205"/>
      <c r="AF5" s="1205"/>
      <c r="AG5" s="1205"/>
      <c r="AH5" s="1205"/>
      <c r="AI5" s="1205"/>
      <c r="AJ5" s="1205"/>
      <c r="AK5" s="1205"/>
      <c r="AL5" s="1205"/>
      <c r="AM5" s="1205"/>
      <c r="AN5" s="1205"/>
      <c r="AO5" s="1205"/>
      <c r="AP5" s="1205"/>
      <c r="AQ5" s="1205"/>
      <c r="AR5" s="1205"/>
      <c r="AS5" s="1205"/>
      <c r="AT5" s="1205"/>
      <c r="AU5" s="1205"/>
      <c r="AV5" s="1205"/>
      <c r="AW5" s="1205"/>
      <c r="AX5" s="1205"/>
      <c r="AY5" s="1205"/>
      <c r="AZ5" s="1205"/>
      <c r="BA5" s="1205"/>
      <c r="BB5" s="1205"/>
      <c r="BC5" s="1205"/>
      <c r="BD5" s="1205"/>
      <c r="BE5" s="1205"/>
      <c r="BF5" s="1205"/>
      <c r="BG5" s="1205"/>
      <c r="BH5" s="1205"/>
      <c r="BI5" s="1205"/>
      <c r="BJ5" s="1205"/>
      <c r="BK5" s="1205"/>
      <c r="BL5" s="1205"/>
      <c r="BM5" s="1205"/>
      <c r="BN5" s="1205"/>
      <c r="BO5" s="1205"/>
      <c r="BP5" s="1205"/>
      <c r="BQ5" s="1205"/>
      <c r="BR5" s="1205"/>
      <c r="BS5" s="1205"/>
      <c r="BT5" s="1205"/>
      <c r="BU5" s="1205"/>
      <c r="BV5" s="1205"/>
      <c r="BW5" s="1205"/>
      <c r="BX5" s="1205"/>
      <c r="BY5" s="1205"/>
      <c r="BZ5" s="1205"/>
      <c r="CA5" s="1205"/>
      <c r="CB5" s="1205"/>
      <c r="CC5" s="1205"/>
      <c r="CD5" s="1205"/>
      <c r="CE5" s="1205"/>
      <c r="CF5" s="1205"/>
      <c r="CG5" s="1205"/>
      <c r="CH5" s="1205"/>
      <c r="CI5" s="1205"/>
      <c r="CJ5" s="1205"/>
      <c r="CK5" s="1205"/>
      <c r="CL5" s="1205"/>
      <c r="CM5" s="1205"/>
      <c r="CN5" s="1205"/>
      <c r="CO5" s="1205"/>
      <c r="CP5" s="1205"/>
      <c r="CQ5" s="1205"/>
      <c r="CR5" s="1205"/>
      <c r="CS5" s="1205"/>
      <c r="CT5" s="1205"/>
      <c r="CU5" s="1205"/>
      <c r="CV5" s="1205"/>
      <c r="CW5" s="1205"/>
      <c r="CX5" s="1205"/>
      <c r="CY5" s="1205"/>
      <c r="CZ5" s="1205"/>
      <c r="DA5" s="1205"/>
      <c r="DB5" s="1205"/>
      <c r="DC5" s="1205"/>
      <c r="DD5" s="1205"/>
      <c r="DE5" s="1205"/>
    </row>
    <row r="6" spans="1:109" s="241" customFormat="1" ht="12.75" x14ac:dyDescent="0.25">
      <c r="A6" s="1205"/>
      <c r="B6" s="1205"/>
      <c r="C6" s="1205"/>
      <c r="D6" s="1205"/>
      <c r="E6" s="1205"/>
      <c r="F6" s="1205"/>
      <c r="G6" s="1205"/>
      <c r="H6" s="1205"/>
      <c r="I6" s="1205"/>
      <c r="J6" s="1205"/>
      <c r="K6" s="1205"/>
      <c r="L6" s="1205"/>
      <c r="M6" s="1205"/>
      <c r="N6" s="1205"/>
      <c r="O6" s="1205"/>
      <c r="P6" s="1205"/>
      <c r="Q6" s="1205"/>
      <c r="R6" s="1205"/>
      <c r="S6" s="1205"/>
      <c r="T6" s="1205"/>
      <c r="U6" s="1205"/>
      <c r="V6" s="1205"/>
      <c r="W6" s="1205"/>
      <c r="X6" s="1205"/>
      <c r="Y6" s="1205"/>
      <c r="Z6" s="1205"/>
      <c r="AA6" s="1205"/>
      <c r="AB6" s="1205"/>
      <c r="AC6" s="1205"/>
      <c r="AD6" s="1205"/>
      <c r="AE6" s="1205"/>
      <c r="AF6" s="1205"/>
      <c r="AG6" s="1205"/>
      <c r="AH6" s="1205"/>
      <c r="AI6" s="1205"/>
      <c r="AJ6" s="1205"/>
      <c r="AK6" s="1205"/>
      <c r="AL6" s="1205"/>
      <c r="AM6" s="1205"/>
      <c r="AN6" s="1205"/>
      <c r="AO6" s="1205"/>
      <c r="AP6" s="1205"/>
      <c r="AQ6" s="1205"/>
      <c r="AR6" s="1205"/>
      <c r="AS6" s="1205"/>
      <c r="AT6" s="1205"/>
      <c r="AU6" s="1205"/>
      <c r="AV6" s="1205"/>
      <c r="AW6" s="1205"/>
      <c r="AX6" s="1205"/>
      <c r="AY6" s="1205"/>
      <c r="AZ6" s="1205"/>
      <c r="BA6" s="1205"/>
      <c r="BB6" s="1205"/>
      <c r="BC6" s="1205"/>
      <c r="BD6" s="1205"/>
      <c r="BE6" s="1205"/>
      <c r="BF6" s="1205"/>
      <c r="BG6" s="1205"/>
      <c r="BH6" s="1205"/>
      <c r="BI6" s="1205"/>
      <c r="BJ6" s="1205"/>
      <c r="BK6" s="1205"/>
      <c r="BL6" s="1205"/>
      <c r="BM6" s="1205"/>
      <c r="BN6" s="1205"/>
      <c r="BO6" s="1205"/>
      <c r="BP6" s="1205"/>
      <c r="BQ6" s="1205"/>
      <c r="BR6" s="1205"/>
      <c r="BS6" s="1205"/>
      <c r="BT6" s="1205"/>
      <c r="BU6" s="1205"/>
      <c r="BV6" s="1205"/>
      <c r="BW6" s="1205"/>
      <c r="BX6" s="1205"/>
      <c r="BY6" s="1205"/>
      <c r="BZ6" s="1205"/>
      <c r="CA6" s="1205"/>
      <c r="CB6" s="1205"/>
      <c r="CC6" s="1205"/>
      <c r="CD6" s="1205"/>
      <c r="CE6" s="1205"/>
      <c r="CF6" s="1205"/>
      <c r="CG6" s="1205"/>
      <c r="CH6" s="1205"/>
      <c r="CI6" s="1205"/>
      <c r="CJ6" s="1205"/>
      <c r="CK6" s="1205"/>
      <c r="CL6" s="1205"/>
      <c r="CM6" s="1205"/>
      <c r="CN6" s="1205"/>
      <c r="CO6" s="1205"/>
      <c r="CP6" s="1205"/>
      <c r="CQ6" s="1205"/>
      <c r="CR6" s="1205"/>
      <c r="CS6" s="1205"/>
      <c r="CT6" s="1205"/>
      <c r="CU6" s="1205"/>
      <c r="CV6" s="1205"/>
      <c r="CW6" s="1205"/>
      <c r="CX6" s="1205"/>
      <c r="CY6" s="1205"/>
      <c r="CZ6" s="1205"/>
      <c r="DA6" s="1205"/>
      <c r="DB6" s="1205"/>
      <c r="DC6" s="1205"/>
      <c r="DD6" s="1205"/>
      <c r="DE6" s="1205"/>
    </row>
    <row r="7" spans="1:109" s="241" customFormat="1" ht="12.75" x14ac:dyDescent="0.25">
      <c r="A7" s="1205"/>
      <c r="B7" s="1205"/>
      <c r="C7" s="1205"/>
      <c r="D7" s="1205"/>
      <c r="E7" s="1205"/>
      <c r="F7" s="1205"/>
      <c r="G7" s="1205"/>
      <c r="H7" s="1205"/>
      <c r="I7" s="1205"/>
      <c r="J7" s="1205"/>
      <c r="K7" s="1205"/>
      <c r="L7" s="1205"/>
      <c r="M7" s="1205"/>
      <c r="N7" s="1205"/>
      <c r="O7" s="1205"/>
      <c r="P7" s="1205"/>
      <c r="Q7" s="1205"/>
      <c r="R7" s="1205"/>
      <c r="S7" s="1205"/>
      <c r="T7" s="1205"/>
      <c r="U7" s="1205"/>
      <c r="V7" s="1205"/>
      <c r="W7" s="1205"/>
      <c r="X7" s="1205"/>
      <c r="Y7" s="1205"/>
      <c r="Z7" s="1205"/>
      <c r="AA7" s="1205"/>
      <c r="AB7" s="1205"/>
      <c r="AC7" s="1205"/>
      <c r="AD7" s="1205"/>
      <c r="AE7" s="1205"/>
      <c r="AF7" s="1205"/>
      <c r="AG7" s="1205"/>
      <c r="AH7" s="1205"/>
      <c r="AI7" s="1205"/>
      <c r="AJ7" s="1205"/>
      <c r="AK7" s="1205"/>
      <c r="AL7" s="1205"/>
      <c r="AM7" s="1205"/>
      <c r="AN7" s="1205"/>
      <c r="AO7" s="1205"/>
      <c r="AP7" s="1205"/>
      <c r="AQ7" s="1205"/>
      <c r="AR7" s="1205"/>
      <c r="AS7" s="1205"/>
      <c r="AT7" s="1205"/>
      <c r="AU7" s="1205"/>
      <c r="AV7" s="1205"/>
      <c r="AW7" s="1205"/>
      <c r="AX7" s="1205"/>
      <c r="AY7" s="1205"/>
      <c r="AZ7" s="1205"/>
      <c r="BA7" s="1205"/>
      <c r="BB7" s="1205"/>
      <c r="BC7" s="1205"/>
      <c r="BD7" s="1205"/>
      <c r="BE7" s="1205"/>
      <c r="BF7" s="1205"/>
      <c r="BG7" s="1205"/>
      <c r="BH7" s="1205"/>
      <c r="BI7" s="1205"/>
      <c r="BJ7" s="1205"/>
      <c r="BK7" s="1205"/>
      <c r="BL7" s="1205"/>
      <c r="BM7" s="1205"/>
      <c r="BN7" s="1205"/>
      <c r="BO7" s="1205"/>
      <c r="BP7" s="1205"/>
      <c r="BQ7" s="1205"/>
      <c r="BR7" s="1205"/>
      <c r="BS7" s="1205"/>
      <c r="BT7" s="1205"/>
      <c r="BU7" s="1205"/>
      <c r="BV7" s="1205"/>
      <c r="BW7" s="1205"/>
      <c r="BX7" s="1205"/>
      <c r="BY7" s="1205"/>
      <c r="BZ7" s="1205"/>
      <c r="CA7" s="1205"/>
      <c r="CB7" s="1205"/>
      <c r="CC7" s="1205"/>
      <c r="CD7" s="1205"/>
      <c r="CE7" s="1205"/>
      <c r="CF7" s="1205"/>
      <c r="CG7" s="1205"/>
      <c r="CH7" s="1205"/>
      <c r="CI7" s="1205"/>
      <c r="CJ7" s="1205"/>
      <c r="CK7" s="1205"/>
      <c r="CL7" s="1205"/>
      <c r="CM7" s="1205"/>
      <c r="CN7" s="1205"/>
      <c r="CO7" s="1205"/>
      <c r="CP7" s="1205"/>
      <c r="CQ7" s="1205"/>
      <c r="CR7" s="1205"/>
      <c r="CS7" s="1205"/>
      <c r="CT7" s="1205"/>
      <c r="CU7" s="1205"/>
      <c r="CV7" s="1205"/>
      <c r="CW7" s="1205"/>
      <c r="CX7" s="1205"/>
      <c r="CY7" s="1205"/>
      <c r="CZ7" s="1205"/>
      <c r="DA7" s="1205"/>
      <c r="DB7" s="1205"/>
      <c r="DC7" s="1205"/>
      <c r="DD7" s="1205"/>
      <c r="DE7" s="1205"/>
    </row>
    <row r="8" spans="1:109" s="241" customFormat="1" ht="12.75" x14ac:dyDescent="0.25">
      <c r="A8" s="1205"/>
      <c r="B8" s="1205"/>
      <c r="C8" s="1205"/>
      <c r="D8" s="1205"/>
      <c r="E8" s="1205"/>
      <c r="F8" s="1205"/>
      <c r="G8" s="1205"/>
      <c r="H8" s="1205"/>
      <c r="I8" s="1205"/>
      <c r="J8" s="1205"/>
      <c r="K8" s="1205"/>
      <c r="L8" s="1205"/>
      <c r="M8" s="1205"/>
      <c r="N8" s="1205"/>
      <c r="O8" s="1205"/>
      <c r="P8" s="1205"/>
      <c r="Q8" s="1205"/>
      <c r="R8" s="1205"/>
      <c r="S8" s="1205"/>
      <c r="T8" s="1205"/>
      <c r="U8" s="1205"/>
      <c r="V8" s="1205"/>
      <c r="W8" s="1205"/>
      <c r="X8" s="1205"/>
      <c r="Y8" s="1205"/>
      <c r="Z8" s="1205"/>
      <c r="AA8" s="1205"/>
      <c r="AB8" s="1205"/>
      <c r="AC8" s="1205"/>
      <c r="AD8" s="1205"/>
      <c r="AE8" s="1205"/>
      <c r="AF8" s="1205"/>
      <c r="AG8" s="1205"/>
      <c r="AH8" s="1205"/>
      <c r="AI8" s="1205"/>
      <c r="AJ8" s="1205"/>
      <c r="AK8" s="1205"/>
      <c r="AL8" s="1205"/>
      <c r="AM8" s="1205"/>
      <c r="AN8" s="1205"/>
      <c r="AO8" s="1205"/>
      <c r="AP8" s="1205"/>
      <c r="AQ8" s="1205"/>
      <c r="AR8" s="1205"/>
      <c r="AS8" s="1205"/>
      <c r="AT8" s="1205"/>
      <c r="AU8" s="1205"/>
      <c r="AV8" s="1205"/>
      <c r="AW8" s="1205"/>
      <c r="AX8" s="1205"/>
      <c r="AY8" s="1205"/>
      <c r="AZ8" s="1205"/>
      <c r="BA8" s="1205"/>
      <c r="BB8" s="1205"/>
      <c r="BC8" s="1205"/>
      <c r="BD8" s="1205"/>
      <c r="BE8" s="1205"/>
      <c r="BF8" s="1205"/>
      <c r="BG8" s="1205"/>
      <c r="BH8" s="1205"/>
      <c r="BI8" s="1205"/>
      <c r="BJ8" s="1205"/>
      <c r="BK8" s="1205"/>
      <c r="BL8" s="1205"/>
      <c r="BM8" s="1205"/>
      <c r="BN8" s="1205"/>
      <c r="BO8" s="1205"/>
      <c r="BP8" s="1205"/>
      <c r="BQ8" s="1205"/>
      <c r="BR8" s="1205"/>
      <c r="BS8" s="1205"/>
      <c r="BT8" s="1205"/>
      <c r="BU8" s="1205"/>
      <c r="BV8" s="1205"/>
      <c r="BW8" s="1205"/>
      <c r="BX8" s="1205"/>
      <c r="BY8" s="1205"/>
      <c r="BZ8" s="1205"/>
      <c r="CA8" s="1205"/>
      <c r="CB8" s="1205"/>
      <c r="CC8" s="1205"/>
      <c r="CD8" s="1205"/>
      <c r="CE8" s="1205"/>
      <c r="CF8" s="1205"/>
      <c r="CG8" s="1205"/>
      <c r="CH8" s="1205"/>
      <c r="CI8" s="1205"/>
      <c r="CJ8" s="1205"/>
      <c r="CK8" s="1205"/>
      <c r="CL8" s="1205"/>
      <c r="CM8" s="1205"/>
      <c r="CN8" s="1205"/>
      <c r="CO8" s="1205"/>
      <c r="CP8" s="1205"/>
      <c r="CQ8" s="1205"/>
      <c r="CR8" s="1205"/>
      <c r="CS8" s="1205"/>
      <c r="CT8" s="1205"/>
      <c r="CU8" s="1205"/>
      <c r="CV8" s="1205"/>
      <c r="CW8" s="1205"/>
      <c r="CX8" s="1205"/>
      <c r="CY8" s="1205"/>
      <c r="CZ8" s="1205"/>
      <c r="DA8" s="1205"/>
      <c r="DB8" s="1205"/>
      <c r="DC8" s="1205"/>
      <c r="DD8" s="1205"/>
      <c r="DE8" s="1205"/>
    </row>
    <row r="9" spans="1:109" s="241" customFormat="1" ht="12.75" x14ac:dyDescent="0.25">
      <c r="A9" s="1205"/>
      <c r="B9" s="1205"/>
      <c r="C9" s="1205"/>
      <c r="D9" s="1205"/>
      <c r="E9" s="1205"/>
      <c r="F9" s="1205"/>
      <c r="G9" s="1205"/>
      <c r="H9" s="1205"/>
      <c r="I9" s="1205"/>
      <c r="J9" s="1205"/>
      <c r="K9" s="1205"/>
      <c r="L9" s="1205"/>
      <c r="M9" s="1205"/>
      <c r="N9" s="1205"/>
      <c r="O9" s="1205"/>
      <c r="P9" s="1205"/>
      <c r="Q9" s="1205"/>
      <c r="R9" s="1205"/>
      <c r="S9" s="1205"/>
      <c r="T9" s="1205"/>
      <c r="U9" s="1205"/>
      <c r="V9" s="1205"/>
      <c r="W9" s="1205"/>
      <c r="X9" s="1205"/>
      <c r="Y9" s="1205"/>
      <c r="Z9" s="1205"/>
      <c r="AA9" s="1205"/>
      <c r="AB9" s="1205"/>
      <c r="AC9" s="1205"/>
      <c r="AD9" s="1205"/>
      <c r="AE9" s="1205"/>
      <c r="AF9" s="1205"/>
      <c r="AG9" s="1205"/>
      <c r="AH9" s="1205"/>
      <c r="AI9" s="1205"/>
      <c r="AJ9" s="1205"/>
      <c r="AK9" s="1205"/>
      <c r="AL9" s="1205"/>
      <c r="AM9" s="1205"/>
      <c r="AN9" s="1205"/>
      <c r="AO9" s="1205"/>
      <c r="AP9" s="1205"/>
      <c r="AQ9" s="1205"/>
      <c r="AR9" s="1205"/>
      <c r="AS9" s="1205"/>
      <c r="AT9" s="1205"/>
      <c r="AU9" s="1205"/>
      <c r="AV9" s="1205"/>
      <c r="AW9" s="1205"/>
      <c r="AX9" s="1205"/>
      <c r="AY9" s="1205"/>
      <c r="AZ9" s="1205"/>
      <c r="BA9" s="1205"/>
      <c r="BB9" s="1205"/>
      <c r="BC9" s="1205"/>
      <c r="BD9" s="1205"/>
      <c r="BE9" s="1205"/>
      <c r="BF9" s="1205"/>
      <c r="BG9" s="1205"/>
      <c r="BH9" s="1205"/>
      <c r="BI9" s="1205"/>
      <c r="BJ9" s="1205"/>
      <c r="BK9" s="1205"/>
      <c r="BL9" s="1205"/>
      <c r="BM9" s="1205"/>
      <c r="BN9" s="1205"/>
      <c r="BO9" s="1205"/>
      <c r="BP9" s="1205"/>
      <c r="BQ9" s="1205"/>
      <c r="BR9" s="1205"/>
      <c r="BS9" s="1205"/>
      <c r="BT9" s="1205"/>
      <c r="BU9" s="1205"/>
      <c r="BV9" s="1205"/>
      <c r="BW9" s="1205"/>
      <c r="BX9" s="1205"/>
      <c r="BY9" s="1205"/>
      <c r="BZ9" s="1205"/>
      <c r="CA9" s="1205"/>
      <c r="CB9" s="1205"/>
      <c r="CC9" s="1205"/>
      <c r="CD9" s="1205"/>
      <c r="CE9" s="1205"/>
      <c r="CF9" s="1205"/>
      <c r="CG9" s="1205"/>
      <c r="CH9" s="1205"/>
      <c r="CI9" s="1205"/>
      <c r="CJ9" s="1205"/>
      <c r="CK9" s="1205"/>
      <c r="CL9" s="1205"/>
      <c r="CM9" s="1205"/>
      <c r="CN9" s="1205"/>
      <c r="CO9" s="1205"/>
      <c r="CP9" s="1205"/>
      <c r="CQ9" s="1205"/>
      <c r="CR9" s="1205"/>
      <c r="CS9" s="1205"/>
      <c r="CT9" s="1205"/>
      <c r="CU9" s="1205"/>
      <c r="CV9" s="1205"/>
      <c r="CW9" s="1205"/>
      <c r="CX9" s="1205"/>
      <c r="CY9" s="1205"/>
      <c r="CZ9" s="1205"/>
      <c r="DA9" s="1205"/>
      <c r="DB9" s="1205"/>
      <c r="DC9" s="1205"/>
      <c r="DD9" s="1205"/>
      <c r="DE9" s="1205"/>
    </row>
    <row r="10" spans="1:109" s="241" customFormat="1" ht="12.75" x14ac:dyDescent="0.25">
      <c r="A10" s="1205"/>
      <c r="B10" s="1205"/>
      <c r="C10" s="1205"/>
      <c r="D10" s="1205"/>
      <c r="E10" s="1205"/>
      <c r="F10" s="1205"/>
      <c r="G10" s="1205"/>
      <c r="H10" s="1205"/>
      <c r="I10" s="1205"/>
      <c r="J10" s="1205"/>
      <c r="K10" s="1205"/>
      <c r="L10" s="1205"/>
      <c r="M10" s="1205"/>
      <c r="N10" s="1205"/>
      <c r="O10" s="1205"/>
      <c r="P10" s="1205"/>
      <c r="Q10" s="1205"/>
      <c r="R10" s="1205"/>
      <c r="S10" s="1205"/>
      <c r="T10" s="1205"/>
      <c r="U10" s="1205"/>
      <c r="V10" s="1205"/>
      <c r="W10" s="1205"/>
      <c r="X10" s="1205"/>
      <c r="Y10" s="1205"/>
      <c r="Z10" s="1205"/>
      <c r="AA10" s="1205"/>
      <c r="AB10" s="1205"/>
      <c r="AC10" s="1205"/>
      <c r="AD10" s="1205"/>
      <c r="AE10" s="1205"/>
      <c r="AF10" s="1205"/>
      <c r="AG10" s="1205"/>
      <c r="AH10" s="1205"/>
      <c r="AI10" s="1205"/>
      <c r="AJ10" s="1205"/>
      <c r="AK10" s="1205"/>
      <c r="AL10" s="1205"/>
      <c r="AM10" s="1205"/>
      <c r="AN10" s="1205"/>
      <c r="AO10" s="1205"/>
      <c r="AP10" s="1205"/>
      <c r="AQ10" s="1205"/>
      <c r="AR10" s="1205"/>
      <c r="AS10" s="1205"/>
      <c r="AT10" s="1205"/>
      <c r="AU10" s="1205"/>
      <c r="AV10" s="1205"/>
      <c r="AW10" s="1205"/>
      <c r="AX10" s="1205"/>
      <c r="AY10" s="1205"/>
      <c r="AZ10" s="1205"/>
      <c r="BA10" s="1205"/>
      <c r="BB10" s="1205"/>
      <c r="BC10" s="1205"/>
      <c r="BD10" s="1205"/>
      <c r="BE10" s="1205"/>
      <c r="BF10" s="1205"/>
      <c r="BG10" s="1205"/>
      <c r="BH10" s="1205"/>
      <c r="BI10" s="1205"/>
      <c r="BJ10" s="1205"/>
      <c r="BK10" s="1205"/>
      <c r="BL10" s="1205"/>
      <c r="BM10" s="1205"/>
      <c r="BN10" s="1205"/>
      <c r="BO10" s="1205"/>
      <c r="BP10" s="1205"/>
      <c r="BQ10" s="1205"/>
      <c r="BR10" s="1205"/>
      <c r="BS10" s="1205"/>
      <c r="BT10" s="1205"/>
      <c r="BU10" s="1205"/>
      <c r="BV10" s="1205"/>
      <c r="BW10" s="1205"/>
      <c r="BX10" s="1205"/>
      <c r="BY10" s="1205"/>
      <c r="BZ10" s="1205"/>
      <c r="CA10" s="1205"/>
      <c r="CB10" s="1205"/>
      <c r="CC10" s="1205"/>
      <c r="CD10" s="1205"/>
      <c r="CE10" s="1205"/>
      <c r="CF10" s="1205"/>
      <c r="CG10" s="1205"/>
      <c r="CH10" s="1205"/>
      <c r="CI10" s="1205"/>
      <c r="CJ10" s="1205"/>
      <c r="CK10" s="1205"/>
      <c r="CL10" s="1205"/>
      <c r="CM10" s="1205"/>
      <c r="CN10" s="1205"/>
      <c r="CO10" s="1205"/>
      <c r="CP10" s="1205"/>
      <c r="CQ10" s="1205"/>
      <c r="CR10" s="1205"/>
      <c r="CS10" s="1205"/>
      <c r="CT10" s="1205"/>
      <c r="CU10" s="1205"/>
      <c r="CV10" s="1205"/>
      <c r="CW10" s="1205"/>
      <c r="CX10" s="1205"/>
      <c r="CY10" s="1205"/>
      <c r="CZ10" s="1205"/>
      <c r="DA10" s="1205"/>
      <c r="DB10" s="1205"/>
      <c r="DC10" s="1205"/>
      <c r="DD10" s="1205"/>
      <c r="DE10" s="1205"/>
    </row>
    <row r="11" spans="1:109" s="241" customFormat="1" ht="12.75" x14ac:dyDescent="0.25">
      <c r="A11" s="1205"/>
      <c r="B11" s="1205"/>
      <c r="C11" s="1205"/>
      <c r="D11" s="1205"/>
      <c r="E11" s="1205"/>
      <c r="F11" s="1205"/>
      <c r="G11" s="1205"/>
      <c r="H11" s="1205"/>
      <c r="I11" s="1205"/>
      <c r="J11" s="1205"/>
      <c r="K11" s="1205"/>
      <c r="L11" s="1205"/>
      <c r="M11" s="1205"/>
      <c r="N11" s="1205"/>
      <c r="O11" s="1205"/>
      <c r="P11" s="1205"/>
      <c r="Q11" s="1205"/>
      <c r="R11" s="1205"/>
      <c r="S11" s="1205"/>
      <c r="T11" s="1205"/>
      <c r="U11" s="1205"/>
      <c r="V11" s="1205"/>
      <c r="W11" s="1205"/>
      <c r="X11" s="1205"/>
      <c r="Y11" s="1205"/>
      <c r="Z11" s="1205"/>
      <c r="AA11" s="1205"/>
      <c r="AB11" s="1205"/>
      <c r="AC11" s="1205"/>
      <c r="AD11" s="1205"/>
      <c r="AE11" s="1205"/>
      <c r="AF11" s="1205"/>
      <c r="AG11" s="1205"/>
      <c r="AH11" s="1205"/>
      <c r="AI11" s="1205"/>
      <c r="AJ11" s="1205"/>
      <c r="AK11" s="1205"/>
      <c r="AL11" s="1205"/>
      <c r="AM11" s="1205"/>
      <c r="AN11" s="1205"/>
      <c r="AO11" s="1205"/>
      <c r="AP11" s="1205"/>
      <c r="AQ11" s="1205"/>
      <c r="AR11" s="1205"/>
      <c r="AS11" s="1205"/>
      <c r="AT11" s="1205"/>
      <c r="AU11" s="1205"/>
      <c r="AV11" s="1205"/>
      <c r="AW11" s="1205"/>
      <c r="AX11" s="1205"/>
      <c r="AY11" s="1205"/>
      <c r="AZ11" s="1205"/>
      <c r="BA11" s="1205"/>
      <c r="BB11" s="1205"/>
      <c r="BC11" s="1205"/>
      <c r="BD11" s="1205"/>
      <c r="BE11" s="1205"/>
      <c r="BF11" s="1205"/>
      <c r="BG11" s="1205"/>
      <c r="BH11" s="1205"/>
      <c r="BI11" s="1205"/>
      <c r="BJ11" s="1205"/>
      <c r="BK11" s="1205"/>
      <c r="BL11" s="1205"/>
      <c r="BM11" s="1205"/>
      <c r="BN11" s="1205"/>
      <c r="BO11" s="1205"/>
      <c r="BP11" s="1205"/>
      <c r="BQ11" s="1205"/>
      <c r="BR11" s="1205"/>
      <c r="BS11" s="1205"/>
      <c r="BT11" s="1205"/>
      <c r="BU11" s="1205"/>
      <c r="BV11" s="1205"/>
      <c r="BW11" s="1205"/>
      <c r="BX11" s="1205"/>
      <c r="BY11" s="1205"/>
      <c r="BZ11" s="1205"/>
      <c r="CA11" s="1205"/>
      <c r="CB11" s="1205"/>
      <c r="CC11" s="1205"/>
      <c r="CD11" s="1205"/>
      <c r="CE11" s="1205"/>
      <c r="CF11" s="1205"/>
      <c r="CG11" s="1205"/>
      <c r="CH11" s="1205"/>
      <c r="CI11" s="1205"/>
      <c r="CJ11" s="1205"/>
      <c r="CK11" s="1205"/>
      <c r="CL11" s="1205"/>
      <c r="CM11" s="1205"/>
      <c r="CN11" s="1205"/>
      <c r="CO11" s="1205"/>
      <c r="CP11" s="1205"/>
      <c r="CQ11" s="1205"/>
      <c r="CR11" s="1205"/>
      <c r="CS11" s="1205"/>
      <c r="CT11" s="1205"/>
      <c r="CU11" s="1205"/>
      <c r="CV11" s="1205"/>
      <c r="CW11" s="1205"/>
      <c r="CX11" s="1205"/>
      <c r="CY11" s="1205"/>
      <c r="CZ11" s="1205"/>
      <c r="DA11" s="1205"/>
      <c r="DB11" s="1205"/>
      <c r="DC11" s="1205"/>
      <c r="DD11" s="1205"/>
      <c r="DE11" s="1205"/>
    </row>
    <row r="12" spans="1:109" s="241" customFormat="1" ht="12.75" x14ac:dyDescent="0.25">
      <c r="A12" s="1205"/>
      <c r="B12" s="1205"/>
      <c r="C12" s="1205"/>
      <c r="D12" s="1205"/>
      <c r="E12" s="1205"/>
      <c r="F12" s="1205"/>
      <c r="G12" s="1205"/>
      <c r="H12" s="1205"/>
      <c r="I12" s="1205"/>
      <c r="J12" s="1205"/>
      <c r="K12" s="1205"/>
      <c r="L12" s="1205"/>
      <c r="M12" s="1205"/>
      <c r="N12" s="1205"/>
      <c r="O12" s="1205"/>
      <c r="P12" s="1205"/>
      <c r="Q12" s="1205"/>
      <c r="R12" s="1205"/>
      <c r="S12" s="1205"/>
      <c r="T12" s="1205"/>
      <c r="U12" s="1205"/>
      <c r="V12" s="1205"/>
      <c r="W12" s="1205"/>
      <c r="X12" s="1205"/>
      <c r="Y12" s="1205"/>
      <c r="Z12" s="1205"/>
      <c r="AA12" s="1205"/>
      <c r="AB12" s="1205"/>
      <c r="AC12" s="1205"/>
      <c r="AD12" s="1205"/>
      <c r="AE12" s="1205"/>
      <c r="AF12" s="1205"/>
      <c r="AG12" s="1205"/>
      <c r="AH12" s="1205"/>
      <c r="AI12" s="1205"/>
      <c r="AJ12" s="1205"/>
      <c r="AK12" s="1205"/>
      <c r="AL12" s="1205"/>
      <c r="AM12" s="1205"/>
      <c r="AN12" s="1205"/>
      <c r="AO12" s="1205"/>
      <c r="AP12" s="1205"/>
      <c r="AQ12" s="1205"/>
      <c r="AR12" s="1205"/>
      <c r="AS12" s="1205"/>
      <c r="AT12" s="1205"/>
      <c r="AU12" s="1205"/>
      <c r="AV12" s="1205"/>
      <c r="AW12" s="1205"/>
      <c r="AX12" s="1205"/>
      <c r="AY12" s="1205"/>
      <c r="AZ12" s="1205"/>
      <c r="BA12" s="1205"/>
      <c r="BB12" s="1205"/>
      <c r="BC12" s="1205"/>
      <c r="BD12" s="1205"/>
      <c r="BE12" s="1205"/>
      <c r="BF12" s="1205"/>
      <c r="BG12" s="1205"/>
      <c r="BH12" s="1205"/>
      <c r="BI12" s="1205"/>
      <c r="BJ12" s="1205"/>
      <c r="BK12" s="1205"/>
      <c r="BL12" s="1205"/>
      <c r="BM12" s="1205"/>
      <c r="BN12" s="1205"/>
      <c r="BO12" s="1205"/>
      <c r="BP12" s="1205"/>
      <c r="BQ12" s="1205"/>
      <c r="BR12" s="1205"/>
      <c r="BS12" s="1205"/>
      <c r="BT12" s="1205"/>
      <c r="BU12" s="1205"/>
      <c r="BV12" s="1205"/>
      <c r="BW12" s="1205"/>
      <c r="BX12" s="1205"/>
      <c r="BY12" s="1205"/>
      <c r="BZ12" s="1205"/>
      <c r="CA12" s="1205"/>
      <c r="CB12" s="1205"/>
      <c r="CC12" s="1205"/>
      <c r="CD12" s="1205"/>
      <c r="CE12" s="1205"/>
      <c r="CF12" s="1205"/>
      <c r="CG12" s="1205"/>
      <c r="CH12" s="1205"/>
      <c r="CI12" s="1205"/>
      <c r="CJ12" s="1205"/>
      <c r="CK12" s="1205"/>
      <c r="CL12" s="1205"/>
      <c r="CM12" s="1205"/>
      <c r="CN12" s="1205"/>
      <c r="CO12" s="1205"/>
      <c r="CP12" s="1205"/>
      <c r="CQ12" s="1205"/>
      <c r="CR12" s="1205"/>
      <c r="CS12" s="1205"/>
      <c r="CT12" s="1205"/>
      <c r="CU12" s="1205"/>
      <c r="CV12" s="1205"/>
      <c r="CW12" s="1205"/>
      <c r="CX12" s="1205"/>
      <c r="CY12" s="1205"/>
      <c r="CZ12" s="1205"/>
      <c r="DA12" s="1205"/>
      <c r="DB12" s="1205"/>
      <c r="DC12" s="1205"/>
      <c r="DD12" s="1205"/>
      <c r="DE12" s="1205"/>
    </row>
    <row r="13" spans="1:109" s="241" customFormat="1" ht="12.75" x14ac:dyDescent="0.25">
      <c r="A13" s="1205"/>
      <c r="B13" s="1205"/>
      <c r="C13" s="1205"/>
      <c r="D13" s="1205"/>
      <c r="E13" s="1205"/>
      <c r="F13" s="1205"/>
      <c r="G13" s="1205"/>
      <c r="H13" s="1205"/>
      <c r="I13" s="1205"/>
      <c r="J13" s="1205"/>
      <c r="K13" s="1205"/>
      <c r="L13" s="1205"/>
      <c r="M13" s="1205"/>
      <c r="N13" s="1205"/>
      <c r="O13" s="1205"/>
      <c r="P13" s="1205"/>
      <c r="Q13" s="1205"/>
      <c r="R13" s="1205"/>
      <c r="S13" s="1205"/>
      <c r="T13" s="1205"/>
      <c r="U13" s="1205"/>
      <c r="V13" s="1205"/>
      <c r="W13" s="1205"/>
      <c r="X13" s="1205"/>
      <c r="Y13" s="1205"/>
      <c r="Z13" s="1205"/>
      <c r="AA13" s="1205"/>
      <c r="AB13" s="1205"/>
      <c r="AC13" s="1205"/>
      <c r="AD13" s="1205"/>
      <c r="AE13" s="1205"/>
      <c r="AF13" s="1205"/>
      <c r="AG13" s="1205"/>
      <c r="AH13" s="1205"/>
      <c r="AI13" s="1205"/>
      <c r="AJ13" s="1205"/>
      <c r="AK13" s="1205"/>
      <c r="AL13" s="1205"/>
      <c r="AM13" s="1205"/>
      <c r="AN13" s="1205"/>
      <c r="AO13" s="1205"/>
      <c r="AP13" s="1205"/>
      <c r="AQ13" s="1205"/>
      <c r="AR13" s="1205"/>
      <c r="AS13" s="1205"/>
      <c r="AT13" s="1205"/>
      <c r="AU13" s="1205"/>
      <c r="AV13" s="1205"/>
      <c r="AW13" s="1205"/>
      <c r="AX13" s="1205"/>
      <c r="AY13" s="1205"/>
      <c r="AZ13" s="1205"/>
      <c r="BA13" s="1205"/>
      <c r="BB13" s="1205"/>
      <c r="BC13" s="1205"/>
      <c r="BD13" s="1205"/>
      <c r="BE13" s="1205"/>
      <c r="BF13" s="1205"/>
      <c r="BG13" s="1205"/>
      <c r="BH13" s="1205"/>
      <c r="BI13" s="1205"/>
      <c r="BJ13" s="1205"/>
      <c r="BK13" s="1205"/>
      <c r="BL13" s="1205"/>
      <c r="BM13" s="1205"/>
      <c r="BN13" s="1205"/>
      <c r="BO13" s="1205"/>
      <c r="BP13" s="1205"/>
      <c r="BQ13" s="1205"/>
      <c r="BR13" s="1205"/>
      <c r="BS13" s="1205"/>
      <c r="BT13" s="1205"/>
      <c r="BU13" s="1205"/>
      <c r="BV13" s="1205"/>
      <c r="BW13" s="1205"/>
      <c r="BX13" s="1205"/>
      <c r="BY13" s="1205"/>
      <c r="BZ13" s="1205"/>
      <c r="CA13" s="1205"/>
      <c r="CB13" s="1205"/>
      <c r="CC13" s="1205"/>
      <c r="CD13" s="1205"/>
      <c r="CE13" s="1205"/>
      <c r="CF13" s="1205"/>
      <c r="CG13" s="1205"/>
      <c r="CH13" s="1205"/>
      <c r="CI13" s="1205"/>
      <c r="CJ13" s="1205"/>
      <c r="CK13" s="1205"/>
      <c r="CL13" s="1205"/>
      <c r="CM13" s="1205"/>
      <c r="CN13" s="1205"/>
      <c r="CO13" s="1205"/>
      <c r="CP13" s="1205"/>
      <c r="CQ13" s="1205"/>
      <c r="CR13" s="1205"/>
      <c r="CS13" s="1205"/>
      <c r="CT13" s="1205"/>
      <c r="CU13" s="1205"/>
      <c r="CV13" s="1205"/>
      <c r="CW13" s="1205"/>
      <c r="CX13" s="1205"/>
      <c r="CY13" s="1205"/>
      <c r="CZ13" s="1205"/>
      <c r="DA13" s="1205"/>
      <c r="DB13" s="1205"/>
      <c r="DC13" s="1205"/>
      <c r="DD13" s="1205"/>
      <c r="DE13" s="1205"/>
    </row>
    <row r="14" spans="1:109" s="241" customFormat="1" ht="12.75" x14ac:dyDescent="0.25">
      <c r="A14" s="1205"/>
      <c r="B14" s="1205"/>
      <c r="C14" s="1205"/>
      <c r="D14" s="1205"/>
      <c r="E14" s="1205"/>
      <c r="F14" s="1205"/>
      <c r="G14" s="1205"/>
      <c r="H14" s="1205"/>
      <c r="I14" s="1205"/>
      <c r="J14" s="1205"/>
      <c r="K14" s="1205"/>
      <c r="L14" s="1205"/>
      <c r="M14" s="1205"/>
      <c r="N14" s="1205"/>
      <c r="O14" s="1205"/>
      <c r="P14" s="1205"/>
      <c r="Q14" s="1205"/>
      <c r="R14" s="1205"/>
      <c r="S14" s="1205"/>
      <c r="T14" s="1205"/>
      <c r="U14" s="1205"/>
      <c r="V14" s="1205"/>
      <c r="W14" s="1205"/>
      <c r="X14" s="1205"/>
      <c r="Y14" s="1205"/>
      <c r="Z14" s="1205"/>
      <c r="AA14" s="1205"/>
      <c r="AB14" s="1205"/>
      <c r="AC14" s="1205"/>
      <c r="AD14" s="1205"/>
      <c r="AE14" s="1205"/>
      <c r="AF14" s="1205"/>
      <c r="AG14" s="1205"/>
      <c r="AH14" s="1205"/>
      <c r="AI14" s="1205"/>
      <c r="AJ14" s="1205"/>
      <c r="AK14" s="1205"/>
      <c r="AL14" s="1205"/>
      <c r="AM14" s="1205"/>
      <c r="AN14" s="1205"/>
      <c r="AO14" s="1205"/>
      <c r="AP14" s="1205"/>
      <c r="AQ14" s="1205"/>
      <c r="AR14" s="1205"/>
      <c r="AS14" s="1205"/>
      <c r="AT14" s="1205"/>
      <c r="AU14" s="1205"/>
      <c r="AV14" s="1205"/>
      <c r="AW14" s="1205"/>
      <c r="AX14" s="1205"/>
      <c r="AY14" s="1205"/>
      <c r="AZ14" s="1205"/>
      <c r="BA14" s="1205"/>
      <c r="BB14" s="1205"/>
      <c r="BC14" s="1205"/>
      <c r="BD14" s="1205"/>
      <c r="BE14" s="1205"/>
      <c r="BF14" s="1205"/>
      <c r="BG14" s="1205"/>
      <c r="BH14" s="1205"/>
      <c r="BI14" s="1205"/>
      <c r="BJ14" s="1205"/>
      <c r="BK14" s="1205"/>
      <c r="BL14" s="1205"/>
      <c r="BM14" s="1205"/>
      <c r="BN14" s="1205"/>
      <c r="BO14" s="1205"/>
      <c r="BP14" s="1205"/>
      <c r="BQ14" s="1205"/>
      <c r="BR14" s="1205"/>
      <c r="BS14" s="1205"/>
      <c r="BT14" s="1205"/>
      <c r="BU14" s="1205"/>
      <c r="BV14" s="1205"/>
      <c r="BW14" s="1205"/>
      <c r="BX14" s="1205"/>
      <c r="BY14" s="1205"/>
      <c r="BZ14" s="1205"/>
      <c r="CA14" s="1205"/>
      <c r="CB14" s="1205"/>
      <c r="CC14" s="1205"/>
      <c r="CD14" s="1205"/>
      <c r="CE14" s="1205"/>
      <c r="CF14" s="1205"/>
      <c r="CG14" s="1205"/>
      <c r="CH14" s="1205"/>
      <c r="CI14" s="1205"/>
      <c r="CJ14" s="1205"/>
      <c r="CK14" s="1205"/>
      <c r="CL14" s="1205"/>
      <c r="CM14" s="1205"/>
      <c r="CN14" s="1205"/>
      <c r="CO14" s="1205"/>
      <c r="CP14" s="1205"/>
      <c r="CQ14" s="1205"/>
      <c r="CR14" s="1205"/>
      <c r="CS14" s="1205"/>
      <c r="CT14" s="1205"/>
      <c r="CU14" s="1205"/>
      <c r="CV14" s="1205"/>
      <c r="CW14" s="1205"/>
      <c r="CX14" s="1205"/>
      <c r="CY14" s="1205"/>
      <c r="CZ14" s="1205"/>
      <c r="DA14" s="1205"/>
      <c r="DB14" s="1205"/>
      <c r="DC14" s="1205"/>
      <c r="DD14" s="1205"/>
      <c r="DE14" s="1205"/>
    </row>
    <row r="15" spans="1:109" s="241" customFormat="1" ht="12.75" x14ac:dyDescent="0.25">
      <c r="A15" s="243"/>
      <c r="B15" s="1205"/>
      <c r="C15" s="1205"/>
      <c r="D15" s="1205"/>
      <c r="E15" s="1205"/>
      <c r="F15" s="1205"/>
      <c r="G15" s="1205"/>
      <c r="H15" s="1205"/>
      <c r="I15" s="1205"/>
      <c r="J15" s="1205"/>
      <c r="K15" s="1205"/>
      <c r="L15" s="1205"/>
      <c r="M15" s="1205"/>
      <c r="N15" s="1205"/>
      <c r="O15" s="1205"/>
      <c r="P15" s="1205"/>
      <c r="Q15" s="1205"/>
      <c r="R15" s="1205"/>
      <c r="S15" s="1205"/>
      <c r="T15" s="1205"/>
      <c r="U15" s="1205"/>
      <c r="V15" s="1205"/>
      <c r="W15" s="1205"/>
      <c r="X15" s="1205"/>
      <c r="Y15" s="1205"/>
      <c r="Z15" s="1205"/>
      <c r="AA15" s="1205"/>
      <c r="AB15" s="1205"/>
      <c r="AC15" s="1205"/>
      <c r="AD15" s="1205"/>
      <c r="AE15" s="1205"/>
      <c r="AF15" s="1205"/>
      <c r="AG15" s="1205"/>
      <c r="AH15" s="1205"/>
      <c r="AI15" s="1205"/>
      <c r="AJ15" s="1205"/>
      <c r="AK15" s="1205"/>
      <c r="AL15" s="1205"/>
      <c r="AM15" s="1205"/>
      <c r="AN15" s="1205"/>
      <c r="AO15" s="1205"/>
      <c r="AP15" s="1205"/>
      <c r="AQ15" s="1205"/>
      <c r="AR15" s="1205"/>
      <c r="AS15" s="1205"/>
      <c r="AT15" s="1205"/>
      <c r="AU15" s="1205"/>
      <c r="AV15" s="1205"/>
      <c r="AW15" s="1205"/>
      <c r="AX15" s="1205"/>
      <c r="AY15" s="1205"/>
      <c r="AZ15" s="1205"/>
      <c r="BA15" s="1205"/>
      <c r="BB15" s="1205"/>
      <c r="BC15" s="1205"/>
      <c r="BD15" s="1205"/>
      <c r="BE15" s="1205"/>
      <c r="BF15" s="1205"/>
      <c r="BG15" s="1205"/>
      <c r="BH15" s="1205"/>
      <c r="BI15" s="1205"/>
      <c r="BJ15" s="1205"/>
      <c r="BK15" s="1205"/>
      <c r="BL15" s="1205"/>
      <c r="BM15" s="1205"/>
      <c r="BN15" s="1205"/>
      <c r="BO15" s="1205"/>
      <c r="BP15" s="1205"/>
      <c r="BQ15" s="1205"/>
      <c r="BR15" s="1205"/>
      <c r="BS15" s="1205"/>
      <c r="BT15" s="1205"/>
      <c r="BU15" s="1205"/>
      <c r="BV15" s="1205"/>
      <c r="BW15" s="1205"/>
      <c r="BX15" s="1205"/>
      <c r="BY15" s="1205"/>
      <c r="BZ15" s="1205"/>
      <c r="CA15" s="1205"/>
      <c r="CB15" s="1205"/>
      <c r="CC15" s="1205"/>
      <c r="CD15" s="1205"/>
      <c r="CE15" s="1205"/>
      <c r="CF15" s="1205"/>
      <c r="CG15" s="1205"/>
      <c r="CH15" s="1205"/>
      <c r="CI15" s="1205"/>
      <c r="CJ15" s="1205"/>
      <c r="CK15" s="1205"/>
      <c r="CL15" s="1205"/>
      <c r="CM15" s="1205"/>
      <c r="CN15" s="1205"/>
      <c r="CO15" s="1205"/>
      <c r="CP15" s="1205"/>
      <c r="CQ15" s="1205"/>
      <c r="CR15" s="1205"/>
      <c r="CS15" s="1205"/>
      <c r="CT15" s="1205"/>
      <c r="CU15" s="1205"/>
      <c r="CV15" s="1205"/>
      <c r="CW15" s="1205"/>
      <c r="CX15" s="1205"/>
      <c r="CY15" s="1205"/>
      <c r="CZ15" s="1205"/>
      <c r="DA15" s="1205"/>
      <c r="DB15" s="1205"/>
      <c r="DC15" s="1205"/>
      <c r="DD15" s="1205"/>
      <c r="DE15" s="1205"/>
    </row>
    <row r="16" spans="1:109" s="241" customFormat="1" ht="12.75" x14ac:dyDescent="0.25">
      <c r="A16" s="243"/>
      <c r="B16" s="1205"/>
      <c r="C16" s="1205"/>
      <c r="D16" s="1205"/>
      <c r="E16" s="1205"/>
      <c r="F16" s="1205"/>
      <c r="G16" s="1205"/>
      <c r="H16" s="1205"/>
      <c r="I16" s="1205"/>
      <c r="J16" s="1205"/>
      <c r="K16" s="1205"/>
      <c r="L16" s="1205"/>
      <c r="M16" s="1205"/>
      <c r="N16" s="1205"/>
      <c r="O16" s="1205"/>
      <c r="P16" s="1205"/>
      <c r="Q16" s="1205"/>
      <c r="R16" s="1205"/>
      <c r="S16" s="1205"/>
      <c r="T16" s="1205"/>
      <c r="U16" s="1205"/>
      <c r="V16" s="1205"/>
      <c r="W16" s="1205"/>
      <c r="X16" s="1205"/>
      <c r="Y16" s="1205"/>
      <c r="Z16" s="1205"/>
      <c r="AA16" s="1205"/>
      <c r="AB16" s="1205"/>
      <c r="AC16" s="1205"/>
      <c r="AD16" s="1205"/>
      <c r="AE16" s="1205"/>
      <c r="AF16" s="1205"/>
      <c r="AG16" s="1205"/>
      <c r="AH16" s="1205"/>
      <c r="AI16" s="1205"/>
      <c r="AJ16" s="1205"/>
      <c r="AK16" s="1205"/>
      <c r="AL16" s="1205"/>
      <c r="AM16" s="1205"/>
      <c r="AN16" s="1205"/>
      <c r="AO16" s="1205"/>
      <c r="AP16" s="1205"/>
      <c r="AQ16" s="1205"/>
      <c r="AR16" s="1205"/>
      <c r="AS16" s="1205"/>
      <c r="AT16" s="1205"/>
      <c r="AU16" s="1205"/>
      <c r="AV16" s="1205"/>
      <c r="AW16" s="1205"/>
      <c r="AX16" s="1205"/>
      <c r="AY16" s="1205"/>
      <c r="AZ16" s="1205"/>
      <c r="BA16" s="1205"/>
      <c r="BB16" s="1205"/>
      <c r="BC16" s="1205"/>
      <c r="BD16" s="1205"/>
      <c r="BE16" s="1205"/>
      <c r="BF16" s="1205"/>
      <c r="BG16" s="1205"/>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1205"/>
      <c r="CR16" s="1205"/>
      <c r="CS16" s="1205"/>
      <c r="CT16" s="1205"/>
      <c r="CU16" s="1205"/>
      <c r="CV16" s="1205"/>
      <c r="CW16" s="1205"/>
      <c r="CX16" s="1205"/>
      <c r="CY16" s="1205"/>
      <c r="CZ16" s="1205"/>
      <c r="DA16" s="1205"/>
      <c r="DB16" s="1205"/>
      <c r="DC16" s="1205"/>
      <c r="DD16" s="1205"/>
      <c r="DE16" s="1205"/>
    </row>
    <row r="17" spans="1:109" s="241" customFormat="1" ht="12.75" x14ac:dyDescent="0.25">
      <c r="A17" s="243"/>
      <c r="B17" s="1205"/>
      <c r="C17" s="1205"/>
      <c r="D17" s="1205"/>
      <c r="E17" s="1205"/>
      <c r="F17" s="1205"/>
      <c r="G17" s="1205"/>
      <c r="H17" s="1205"/>
      <c r="I17" s="1205"/>
      <c r="J17" s="1205"/>
      <c r="K17" s="1205"/>
      <c r="L17" s="1205"/>
      <c r="M17" s="1205"/>
      <c r="N17" s="1205"/>
      <c r="O17" s="1205"/>
      <c r="P17" s="1205"/>
      <c r="Q17" s="1205"/>
      <c r="R17" s="1205"/>
      <c r="S17" s="1205"/>
      <c r="T17" s="1205"/>
      <c r="U17" s="1205"/>
      <c r="V17" s="1205"/>
      <c r="W17" s="1205"/>
      <c r="X17" s="1205"/>
      <c r="Y17" s="1205"/>
      <c r="Z17" s="1205"/>
      <c r="AA17" s="1205"/>
      <c r="AB17" s="1205"/>
      <c r="AC17" s="1205"/>
      <c r="AD17" s="1205"/>
      <c r="AE17" s="1205"/>
      <c r="AF17" s="1205"/>
      <c r="AG17" s="1205"/>
      <c r="AH17" s="1205"/>
      <c r="AI17" s="1205"/>
      <c r="AJ17" s="1205"/>
      <c r="AK17" s="1205"/>
      <c r="AL17" s="1205"/>
      <c r="AM17" s="1205"/>
      <c r="AN17" s="1205"/>
      <c r="AO17" s="1205"/>
      <c r="AP17" s="1205"/>
      <c r="AQ17" s="1205"/>
      <c r="AR17" s="1205"/>
      <c r="AS17" s="1205"/>
      <c r="AT17" s="1205"/>
      <c r="AU17" s="1205"/>
      <c r="AV17" s="1205"/>
      <c r="AW17" s="1205"/>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1205"/>
      <c r="CR17" s="1205"/>
      <c r="CS17" s="1205"/>
      <c r="CT17" s="1205"/>
      <c r="CU17" s="1205"/>
      <c r="CV17" s="1205"/>
      <c r="CW17" s="1205"/>
      <c r="CX17" s="1205"/>
      <c r="CY17" s="1205"/>
      <c r="CZ17" s="1205"/>
      <c r="DA17" s="1205"/>
      <c r="DB17" s="1205"/>
      <c r="DC17" s="1205"/>
      <c r="DD17" s="1205"/>
      <c r="DE17" s="1205"/>
    </row>
    <row r="18" spans="1:109" s="241" customFormat="1" ht="12.75" x14ac:dyDescent="0.25">
      <c r="A18" s="243"/>
      <c r="B18" s="1205"/>
      <c r="C18" s="1205"/>
      <c r="D18" s="1205"/>
      <c r="E18" s="1205"/>
      <c r="F18" s="1205"/>
      <c r="G18" s="1205"/>
      <c r="H18" s="1205"/>
      <c r="I18" s="1205"/>
      <c r="J18" s="1205"/>
      <c r="K18" s="1205"/>
      <c r="L18" s="1205"/>
      <c r="M18" s="1205"/>
      <c r="N18" s="1205"/>
      <c r="O18" s="1205"/>
      <c r="P18" s="1205"/>
      <c r="Q18" s="1205"/>
      <c r="R18" s="1205"/>
      <c r="S18" s="1205"/>
      <c r="T18" s="1205"/>
      <c r="U18" s="1205"/>
      <c r="V18" s="1205"/>
      <c r="W18" s="1205"/>
      <c r="X18" s="1205"/>
      <c r="Y18" s="1205"/>
      <c r="Z18" s="1205"/>
      <c r="AA18" s="1205"/>
      <c r="AB18" s="1205"/>
      <c r="AC18" s="1205"/>
      <c r="AD18" s="1205"/>
      <c r="AE18" s="1205"/>
      <c r="AF18" s="1205"/>
      <c r="AG18" s="1205"/>
      <c r="AH18" s="1205"/>
      <c r="AI18" s="1205"/>
      <c r="AJ18" s="1205"/>
      <c r="AK18" s="1205"/>
      <c r="AL18" s="1205"/>
      <c r="AM18" s="1205"/>
      <c r="AN18" s="1205"/>
      <c r="AO18" s="1205"/>
      <c r="AP18" s="1205"/>
      <c r="AQ18" s="1205"/>
      <c r="AR18" s="1205"/>
      <c r="AS18" s="1205"/>
      <c r="AT18" s="1205"/>
      <c r="AU18" s="1205"/>
      <c r="AV18" s="1205"/>
      <c r="AW18" s="1205"/>
      <c r="AX18" s="1205"/>
      <c r="AY18" s="1205"/>
      <c r="AZ18" s="1205"/>
      <c r="BA18" s="1205"/>
      <c r="BB18" s="1205"/>
      <c r="BC18" s="1205"/>
      <c r="BD18" s="1205"/>
      <c r="BE18" s="1205"/>
      <c r="BF18" s="1205"/>
      <c r="BG18" s="1205"/>
      <c r="BH18" s="1205"/>
      <c r="BI18" s="1205"/>
      <c r="BJ18" s="1205"/>
      <c r="BK18" s="1205"/>
      <c r="BL18" s="1205"/>
      <c r="BM18" s="1205"/>
      <c r="BN18" s="1205"/>
      <c r="BO18" s="1205"/>
      <c r="BP18" s="1205"/>
      <c r="BQ18" s="1205"/>
      <c r="BR18" s="1205"/>
      <c r="BS18" s="1205"/>
      <c r="BT18" s="1205"/>
      <c r="BU18" s="1205"/>
      <c r="BV18" s="1205"/>
      <c r="BW18" s="1205"/>
      <c r="BX18" s="1205"/>
      <c r="BY18" s="1205"/>
      <c r="BZ18" s="1205"/>
      <c r="CA18" s="1205"/>
      <c r="CB18" s="1205"/>
      <c r="CC18" s="1205"/>
      <c r="CD18" s="1205"/>
      <c r="CE18" s="1205"/>
      <c r="CF18" s="1205"/>
      <c r="CG18" s="1205"/>
      <c r="CH18" s="1205"/>
      <c r="CI18" s="1205"/>
      <c r="CJ18" s="1205"/>
      <c r="CK18" s="1205"/>
      <c r="CL18" s="1205"/>
      <c r="CM18" s="1205"/>
      <c r="CN18" s="1205"/>
      <c r="CO18" s="1205"/>
      <c r="CP18" s="1205"/>
      <c r="CQ18" s="1205"/>
      <c r="CR18" s="1205"/>
      <c r="CS18" s="1205"/>
      <c r="CT18" s="1205"/>
      <c r="CU18" s="1205"/>
      <c r="CV18" s="1205"/>
      <c r="CW18" s="1205"/>
      <c r="CX18" s="1205"/>
      <c r="CY18" s="1205"/>
      <c r="CZ18" s="1205"/>
      <c r="DA18" s="1205"/>
      <c r="DB18" s="1205"/>
      <c r="DC18" s="1205"/>
      <c r="DD18" s="1205"/>
      <c r="DE18" s="1205"/>
    </row>
    <row r="19" spans="1:109" ht="12.75" x14ac:dyDescent="0.25">
      <c r="DD19" s="243"/>
      <c r="DE19" s="243"/>
    </row>
    <row r="20" spans="1:109" ht="12.75" x14ac:dyDescent="0.25">
      <c r="DD20" s="243"/>
      <c r="DE20" s="243"/>
    </row>
    <row r="21" spans="1:109" ht="17.25" customHeight="1" x14ac:dyDescent="0.25">
      <c r="B21" s="1206"/>
      <c r="C21" s="245"/>
      <c r="D21" s="245"/>
      <c r="E21" s="245"/>
      <c r="F21" s="245"/>
      <c r="G21" s="245"/>
      <c r="H21" s="245"/>
      <c r="I21" s="245"/>
      <c r="J21" s="245"/>
      <c r="K21" s="245"/>
      <c r="L21" s="245"/>
      <c r="M21" s="245"/>
      <c r="N21" s="1207"/>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7"/>
      <c r="AU21" s="245"/>
      <c r="AV21" s="245"/>
      <c r="AW21" s="245"/>
      <c r="AX21" s="245"/>
      <c r="AY21" s="245"/>
      <c r="AZ21" s="245"/>
      <c r="BA21" s="245"/>
      <c r="BB21" s="245"/>
      <c r="BC21" s="245"/>
      <c r="BD21" s="245"/>
      <c r="BE21" s="245"/>
      <c r="BF21" s="1207"/>
      <c r="BG21" s="245"/>
      <c r="BH21" s="245"/>
      <c r="BI21" s="245"/>
      <c r="BJ21" s="245"/>
      <c r="BK21" s="245"/>
      <c r="BL21" s="245"/>
      <c r="BM21" s="245"/>
      <c r="BN21" s="245"/>
      <c r="BO21" s="245"/>
      <c r="BP21" s="245"/>
      <c r="BQ21" s="245"/>
      <c r="BR21" s="1207"/>
      <c r="BS21" s="245"/>
      <c r="BT21" s="245"/>
      <c r="BU21" s="245"/>
      <c r="BV21" s="245"/>
      <c r="BW21" s="245"/>
      <c r="BX21" s="245"/>
      <c r="BY21" s="245"/>
      <c r="BZ21" s="245"/>
      <c r="CA21" s="245"/>
      <c r="CB21" s="245"/>
      <c r="CC21" s="245"/>
      <c r="CD21" s="1207"/>
      <c r="CE21" s="245"/>
      <c r="CF21" s="245"/>
      <c r="CG21" s="245"/>
      <c r="CH21" s="245"/>
      <c r="CI21" s="245"/>
      <c r="CJ21" s="245"/>
      <c r="CK21" s="245"/>
      <c r="CL21" s="245"/>
      <c r="CM21" s="245"/>
      <c r="CN21" s="245"/>
      <c r="CO21" s="245"/>
      <c r="CP21" s="1207"/>
      <c r="CQ21" s="245"/>
      <c r="CR21" s="245"/>
      <c r="CS21" s="245"/>
      <c r="CT21" s="245"/>
      <c r="CU21" s="245"/>
      <c r="CV21" s="245"/>
      <c r="CW21" s="245"/>
      <c r="CX21" s="245"/>
      <c r="CY21" s="245"/>
      <c r="CZ21" s="245"/>
      <c r="DA21" s="245"/>
      <c r="DB21" s="1207"/>
      <c r="DC21" s="245"/>
      <c r="DD21" s="246"/>
      <c r="DE21" s="243"/>
    </row>
    <row r="22" spans="1:109" ht="17.25" customHeight="1" x14ac:dyDescent="0.25">
      <c r="B22" s="247"/>
    </row>
    <row r="23" spans="1:109" ht="12.75" x14ac:dyDescent="0.25">
      <c r="B23" s="247"/>
    </row>
    <row r="24" spans="1:109" ht="12.75" x14ac:dyDescent="0.25">
      <c r="B24" s="247"/>
    </row>
    <row r="25" spans="1:109" ht="12.75" x14ac:dyDescent="0.25">
      <c r="B25" s="247"/>
    </row>
    <row r="26" spans="1:109" ht="12.75" x14ac:dyDescent="0.25">
      <c r="B26" s="247"/>
    </row>
    <row r="27" spans="1:109" ht="12.75" x14ac:dyDescent="0.25">
      <c r="B27" s="247"/>
    </row>
    <row r="28" spans="1:109" ht="12.75" x14ac:dyDescent="0.25">
      <c r="B28" s="247"/>
    </row>
    <row r="29" spans="1:109" ht="12.75" x14ac:dyDescent="0.25">
      <c r="B29" s="247"/>
    </row>
    <row r="30" spans="1:109" ht="12.75" x14ac:dyDescent="0.25">
      <c r="B30" s="247"/>
    </row>
    <row r="31" spans="1:109" ht="12.75" x14ac:dyDescent="0.25">
      <c r="B31" s="247"/>
    </row>
    <row r="32" spans="1:109" ht="12.75" x14ac:dyDescent="0.25">
      <c r="B32" s="247"/>
    </row>
    <row r="33" spans="2:109" ht="12.75" x14ac:dyDescent="0.25">
      <c r="B33" s="247"/>
    </row>
    <row r="34" spans="2:109" ht="12.75" x14ac:dyDescent="0.25">
      <c r="B34" s="247"/>
    </row>
    <row r="35" spans="2:109" ht="12.75" x14ac:dyDescent="0.25">
      <c r="B35" s="247"/>
    </row>
    <row r="36" spans="2:109" ht="12.75" x14ac:dyDescent="0.25">
      <c r="B36" s="247"/>
    </row>
    <row r="37" spans="2:109" ht="12.75" x14ac:dyDescent="0.25">
      <c r="B37" s="247"/>
    </row>
    <row r="38" spans="2:109" ht="12.75" x14ac:dyDescent="0.25">
      <c r="B38" s="247"/>
    </row>
    <row r="39" spans="2:109" ht="12.75" x14ac:dyDescent="0.2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2.75" x14ac:dyDescent="0.25">
      <c r="B40" s="1208"/>
      <c r="DD40" s="1208"/>
      <c r="DE40" s="243"/>
    </row>
    <row r="41" spans="2:109" ht="16.149999999999999" x14ac:dyDescent="0.25">
      <c r="B41" s="244" t="s">
        <v>570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2.75" x14ac:dyDescent="0.25">
      <c r="B42" s="247"/>
      <c r="G42" s="1209"/>
      <c r="I42" s="1210"/>
      <c r="J42" s="1210"/>
      <c r="K42" s="1210"/>
      <c r="AM42" s="1209"/>
      <c r="AN42" s="1209" t="s">
        <v>571</v>
      </c>
      <c r="AP42" s="1210"/>
      <c r="AQ42" s="1210"/>
      <c r="AR42" s="1210"/>
      <c r="AY42" s="1209"/>
      <c r="BA42" s="1210"/>
      <c r="BB42" s="1210"/>
      <c r="BC42" s="1210"/>
      <c r="BK42" s="1209"/>
      <c r="BM42" s="1210"/>
      <c r="BN42" s="1210"/>
      <c r="BO42" s="1210"/>
      <c r="BW42" s="1209"/>
      <c r="BY42" s="1210"/>
      <c r="BZ42" s="1210"/>
      <c r="CA42" s="1210"/>
      <c r="CI42" s="1209"/>
      <c r="CK42" s="1210"/>
      <c r="CL42" s="1210"/>
      <c r="CM42" s="1210"/>
      <c r="CU42" s="1209"/>
      <c r="CW42" s="1210"/>
      <c r="CX42" s="1210"/>
      <c r="CY42" s="1210"/>
    </row>
    <row r="43" spans="2:109" ht="13.5" customHeight="1" x14ac:dyDescent="0.25">
      <c r="B43" s="247"/>
      <c r="AN43" s="1211" t="s">
        <v>572</v>
      </c>
      <c r="AO43" s="1212"/>
      <c r="AP43" s="1212"/>
      <c r="AQ43" s="1212"/>
      <c r="AR43" s="1212"/>
      <c r="AS43" s="1212"/>
      <c r="AT43" s="1212"/>
      <c r="AU43" s="1212"/>
      <c r="AV43" s="1212"/>
      <c r="AW43" s="1212"/>
      <c r="AX43" s="1212"/>
      <c r="AY43" s="1212"/>
      <c r="AZ43" s="1212"/>
      <c r="BA43" s="1212"/>
      <c r="BB43" s="1212"/>
      <c r="BC43" s="1212"/>
      <c r="BD43" s="1212"/>
      <c r="BE43" s="1212"/>
      <c r="BF43" s="1212"/>
      <c r="BG43" s="1212"/>
      <c r="BH43" s="1212"/>
      <c r="BI43" s="1212"/>
      <c r="BJ43" s="1212"/>
      <c r="BK43" s="1212"/>
      <c r="BL43" s="1212"/>
      <c r="BM43" s="1212"/>
      <c r="BN43" s="1212"/>
      <c r="BO43" s="1212"/>
      <c r="BP43" s="1212"/>
      <c r="BQ43" s="1212"/>
      <c r="BR43" s="1212"/>
      <c r="BS43" s="1212"/>
      <c r="BT43" s="1212"/>
      <c r="BU43" s="1212"/>
      <c r="BV43" s="1212"/>
      <c r="BW43" s="1212"/>
      <c r="BX43" s="1212"/>
      <c r="BY43" s="1212"/>
      <c r="BZ43" s="1212"/>
      <c r="CA43" s="1212"/>
      <c r="CB43" s="1212"/>
      <c r="CC43" s="1212"/>
      <c r="CD43" s="1212"/>
      <c r="CE43" s="1212"/>
      <c r="CF43" s="1212"/>
      <c r="CG43" s="1212"/>
      <c r="CH43" s="1212"/>
      <c r="CI43" s="1212"/>
      <c r="CJ43" s="1212"/>
      <c r="CK43" s="1212"/>
      <c r="CL43" s="1212"/>
      <c r="CM43" s="1212"/>
      <c r="CN43" s="1212"/>
      <c r="CO43" s="1212"/>
      <c r="CP43" s="1212"/>
      <c r="CQ43" s="1212"/>
      <c r="CR43" s="1212"/>
      <c r="CS43" s="1212"/>
      <c r="CT43" s="1212"/>
      <c r="CU43" s="1212"/>
      <c r="CV43" s="1212"/>
      <c r="CW43" s="1212"/>
      <c r="CX43" s="1212"/>
      <c r="CY43" s="1212"/>
      <c r="CZ43" s="1212"/>
      <c r="DA43" s="1212"/>
      <c r="DB43" s="1212"/>
      <c r="DC43" s="1213"/>
    </row>
    <row r="44" spans="2:109" ht="12.75" x14ac:dyDescent="0.25">
      <c r="B44" s="247"/>
      <c r="AN44" s="1214"/>
      <c r="AO44" s="1215"/>
      <c r="AP44" s="1215"/>
      <c r="AQ44" s="1215"/>
      <c r="AR44" s="1215"/>
      <c r="AS44" s="1215"/>
      <c r="AT44" s="1215"/>
      <c r="AU44" s="1215"/>
      <c r="AV44" s="1215"/>
      <c r="AW44" s="1215"/>
      <c r="AX44" s="1215"/>
      <c r="AY44" s="1215"/>
      <c r="AZ44" s="1215"/>
      <c r="BA44" s="1215"/>
      <c r="BB44" s="1215"/>
      <c r="BC44" s="1215"/>
      <c r="BD44" s="1215"/>
      <c r="BE44" s="1215"/>
      <c r="BF44" s="1215"/>
      <c r="BG44" s="1215"/>
      <c r="BH44" s="1215"/>
      <c r="BI44" s="1215"/>
      <c r="BJ44" s="1215"/>
      <c r="BK44" s="1215"/>
      <c r="BL44" s="1215"/>
      <c r="BM44" s="1215"/>
      <c r="BN44" s="1215"/>
      <c r="BO44" s="1215"/>
      <c r="BP44" s="1215"/>
      <c r="BQ44" s="1215"/>
      <c r="BR44" s="1215"/>
      <c r="BS44" s="1215"/>
      <c r="BT44" s="1215"/>
      <c r="BU44" s="1215"/>
      <c r="BV44" s="1215"/>
      <c r="BW44" s="1215"/>
      <c r="BX44" s="1215"/>
      <c r="BY44" s="1215"/>
      <c r="BZ44" s="1215"/>
      <c r="CA44" s="1215"/>
      <c r="CB44" s="1215"/>
      <c r="CC44" s="1215"/>
      <c r="CD44" s="1215"/>
      <c r="CE44" s="1215"/>
      <c r="CF44" s="1215"/>
      <c r="CG44" s="1215"/>
      <c r="CH44" s="1215"/>
      <c r="CI44" s="1215"/>
      <c r="CJ44" s="1215"/>
      <c r="CK44" s="1215"/>
      <c r="CL44" s="1215"/>
      <c r="CM44" s="1215"/>
      <c r="CN44" s="1215"/>
      <c r="CO44" s="1215"/>
      <c r="CP44" s="1215"/>
      <c r="CQ44" s="1215"/>
      <c r="CR44" s="1215"/>
      <c r="CS44" s="1215"/>
      <c r="CT44" s="1215"/>
      <c r="CU44" s="1215"/>
      <c r="CV44" s="1215"/>
      <c r="CW44" s="1215"/>
      <c r="CX44" s="1215"/>
      <c r="CY44" s="1215"/>
      <c r="CZ44" s="1215"/>
      <c r="DA44" s="1215"/>
      <c r="DB44" s="1215"/>
      <c r="DC44" s="1216"/>
    </row>
    <row r="45" spans="2:109" ht="12.75" x14ac:dyDescent="0.25">
      <c r="B45" s="247"/>
      <c r="AN45" s="1214"/>
      <c r="AO45" s="1215"/>
      <c r="AP45" s="1215"/>
      <c r="AQ45" s="1215"/>
      <c r="AR45" s="1215"/>
      <c r="AS45" s="1215"/>
      <c r="AT45" s="1215"/>
      <c r="AU45" s="1215"/>
      <c r="AV45" s="1215"/>
      <c r="AW45" s="1215"/>
      <c r="AX45" s="1215"/>
      <c r="AY45" s="1215"/>
      <c r="AZ45" s="1215"/>
      <c r="BA45" s="1215"/>
      <c r="BB45" s="1215"/>
      <c r="BC45" s="1215"/>
      <c r="BD45" s="1215"/>
      <c r="BE45" s="1215"/>
      <c r="BF45" s="1215"/>
      <c r="BG45" s="1215"/>
      <c r="BH45" s="1215"/>
      <c r="BI45" s="1215"/>
      <c r="BJ45" s="1215"/>
      <c r="BK45" s="1215"/>
      <c r="BL45" s="1215"/>
      <c r="BM45" s="1215"/>
      <c r="BN45" s="1215"/>
      <c r="BO45" s="1215"/>
      <c r="BP45" s="1215"/>
      <c r="BQ45" s="1215"/>
      <c r="BR45" s="1215"/>
      <c r="BS45" s="1215"/>
      <c r="BT45" s="1215"/>
      <c r="BU45" s="1215"/>
      <c r="BV45" s="1215"/>
      <c r="BW45" s="1215"/>
      <c r="BX45" s="1215"/>
      <c r="BY45" s="1215"/>
      <c r="BZ45" s="1215"/>
      <c r="CA45" s="1215"/>
      <c r="CB45" s="1215"/>
      <c r="CC45" s="1215"/>
      <c r="CD45" s="1215"/>
      <c r="CE45" s="1215"/>
      <c r="CF45" s="1215"/>
      <c r="CG45" s="1215"/>
      <c r="CH45" s="1215"/>
      <c r="CI45" s="1215"/>
      <c r="CJ45" s="1215"/>
      <c r="CK45" s="1215"/>
      <c r="CL45" s="1215"/>
      <c r="CM45" s="1215"/>
      <c r="CN45" s="1215"/>
      <c r="CO45" s="1215"/>
      <c r="CP45" s="1215"/>
      <c r="CQ45" s="1215"/>
      <c r="CR45" s="1215"/>
      <c r="CS45" s="1215"/>
      <c r="CT45" s="1215"/>
      <c r="CU45" s="1215"/>
      <c r="CV45" s="1215"/>
      <c r="CW45" s="1215"/>
      <c r="CX45" s="1215"/>
      <c r="CY45" s="1215"/>
      <c r="CZ45" s="1215"/>
      <c r="DA45" s="1215"/>
      <c r="DB45" s="1215"/>
      <c r="DC45" s="1216"/>
    </row>
    <row r="46" spans="2:109" ht="12.75" x14ac:dyDescent="0.25">
      <c r="B46" s="247"/>
      <c r="AN46" s="1214"/>
      <c r="AO46" s="1215"/>
      <c r="AP46" s="1215"/>
      <c r="AQ46" s="1215"/>
      <c r="AR46" s="1215"/>
      <c r="AS46" s="1215"/>
      <c r="AT46" s="1215"/>
      <c r="AU46" s="1215"/>
      <c r="AV46" s="1215"/>
      <c r="AW46" s="1215"/>
      <c r="AX46" s="1215"/>
      <c r="AY46" s="1215"/>
      <c r="AZ46" s="1215"/>
      <c r="BA46" s="1215"/>
      <c r="BB46" s="1215"/>
      <c r="BC46" s="1215"/>
      <c r="BD46" s="1215"/>
      <c r="BE46" s="1215"/>
      <c r="BF46" s="1215"/>
      <c r="BG46" s="1215"/>
      <c r="BH46" s="1215"/>
      <c r="BI46" s="1215"/>
      <c r="BJ46" s="1215"/>
      <c r="BK46" s="1215"/>
      <c r="BL46" s="1215"/>
      <c r="BM46" s="1215"/>
      <c r="BN46" s="1215"/>
      <c r="BO46" s="1215"/>
      <c r="BP46" s="1215"/>
      <c r="BQ46" s="1215"/>
      <c r="BR46" s="1215"/>
      <c r="BS46" s="1215"/>
      <c r="BT46" s="1215"/>
      <c r="BU46" s="1215"/>
      <c r="BV46" s="1215"/>
      <c r="BW46" s="1215"/>
      <c r="BX46" s="1215"/>
      <c r="BY46" s="1215"/>
      <c r="BZ46" s="1215"/>
      <c r="CA46" s="1215"/>
      <c r="CB46" s="1215"/>
      <c r="CC46" s="1215"/>
      <c r="CD46" s="1215"/>
      <c r="CE46" s="1215"/>
      <c r="CF46" s="1215"/>
      <c r="CG46" s="1215"/>
      <c r="CH46" s="1215"/>
      <c r="CI46" s="1215"/>
      <c r="CJ46" s="1215"/>
      <c r="CK46" s="1215"/>
      <c r="CL46" s="1215"/>
      <c r="CM46" s="1215"/>
      <c r="CN46" s="1215"/>
      <c r="CO46" s="1215"/>
      <c r="CP46" s="1215"/>
      <c r="CQ46" s="1215"/>
      <c r="CR46" s="1215"/>
      <c r="CS46" s="1215"/>
      <c r="CT46" s="1215"/>
      <c r="CU46" s="1215"/>
      <c r="CV46" s="1215"/>
      <c r="CW46" s="1215"/>
      <c r="CX46" s="1215"/>
      <c r="CY46" s="1215"/>
      <c r="CZ46" s="1215"/>
      <c r="DA46" s="1215"/>
      <c r="DB46" s="1215"/>
      <c r="DC46" s="1216"/>
    </row>
    <row r="47" spans="2:109" ht="12.75" x14ac:dyDescent="0.25">
      <c r="B47" s="247"/>
      <c r="AN47" s="1217"/>
      <c r="AO47" s="1218"/>
      <c r="AP47" s="1218"/>
      <c r="AQ47" s="1218"/>
      <c r="AR47" s="1218"/>
      <c r="AS47" s="1218"/>
      <c r="AT47" s="1218"/>
      <c r="AU47" s="1218"/>
      <c r="AV47" s="1218"/>
      <c r="AW47" s="1218"/>
      <c r="AX47" s="1218"/>
      <c r="AY47" s="1218"/>
      <c r="AZ47" s="1218"/>
      <c r="BA47" s="1218"/>
      <c r="BB47" s="1218"/>
      <c r="BC47" s="1218"/>
      <c r="BD47" s="1218"/>
      <c r="BE47" s="1218"/>
      <c r="BF47" s="1218"/>
      <c r="BG47" s="1218"/>
      <c r="BH47" s="1218"/>
      <c r="BI47" s="1218"/>
      <c r="BJ47" s="1218"/>
      <c r="BK47" s="1218"/>
      <c r="BL47" s="1218"/>
      <c r="BM47" s="1218"/>
      <c r="BN47" s="1218"/>
      <c r="BO47" s="1218"/>
      <c r="BP47" s="1218"/>
      <c r="BQ47" s="1218"/>
      <c r="BR47" s="1218"/>
      <c r="BS47" s="1218"/>
      <c r="BT47" s="1218"/>
      <c r="BU47" s="1218"/>
      <c r="BV47" s="1218"/>
      <c r="BW47" s="1218"/>
      <c r="BX47" s="1218"/>
      <c r="BY47" s="1218"/>
      <c r="BZ47" s="1218"/>
      <c r="CA47" s="1218"/>
      <c r="CB47" s="1218"/>
      <c r="CC47" s="1218"/>
      <c r="CD47" s="1218"/>
      <c r="CE47" s="1218"/>
      <c r="CF47" s="1218"/>
      <c r="CG47" s="1218"/>
      <c r="CH47" s="1218"/>
      <c r="CI47" s="1218"/>
      <c r="CJ47" s="1218"/>
      <c r="CK47" s="1218"/>
      <c r="CL47" s="1218"/>
      <c r="CM47" s="1218"/>
      <c r="CN47" s="1218"/>
      <c r="CO47" s="1218"/>
      <c r="CP47" s="1218"/>
      <c r="CQ47" s="1218"/>
      <c r="CR47" s="1218"/>
      <c r="CS47" s="1218"/>
      <c r="CT47" s="1218"/>
      <c r="CU47" s="1218"/>
      <c r="CV47" s="1218"/>
      <c r="CW47" s="1218"/>
      <c r="CX47" s="1218"/>
      <c r="CY47" s="1218"/>
      <c r="CZ47" s="1218"/>
      <c r="DA47" s="1218"/>
      <c r="DB47" s="1218"/>
      <c r="DC47" s="1219"/>
    </row>
    <row r="48" spans="2:109" ht="12.75" x14ac:dyDescent="0.25">
      <c r="B48" s="247"/>
      <c r="H48" s="1220"/>
      <c r="I48" s="1220"/>
      <c r="J48" s="1220"/>
      <c r="AN48" s="1220"/>
      <c r="AO48" s="1220"/>
      <c r="AP48" s="1220"/>
      <c r="AZ48" s="1220"/>
      <c r="BA48" s="1220"/>
      <c r="BB48" s="1220"/>
      <c r="BL48" s="1220"/>
      <c r="BM48" s="1220"/>
      <c r="BN48" s="1220"/>
      <c r="BX48" s="1220"/>
      <c r="BY48" s="1220"/>
      <c r="BZ48" s="1220"/>
      <c r="CJ48" s="1220"/>
      <c r="CK48" s="1220"/>
      <c r="CL48" s="1220"/>
      <c r="CV48" s="1220"/>
      <c r="CW48" s="1220"/>
      <c r="CX48" s="1220"/>
    </row>
    <row r="49" spans="1:109" ht="12.75" x14ac:dyDescent="0.25">
      <c r="B49" s="247"/>
      <c r="AN49" s="243" t="s">
        <v>573</v>
      </c>
    </row>
    <row r="50" spans="1:109" ht="12.75" x14ac:dyDescent="0.25">
      <c r="B50" s="247"/>
      <c r="G50" s="1221"/>
      <c r="H50" s="1221"/>
      <c r="I50" s="1221"/>
      <c r="J50" s="1221"/>
      <c r="K50" s="1222"/>
      <c r="L50" s="1222"/>
      <c r="M50" s="1223"/>
      <c r="N50" s="1223"/>
      <c r="AN50" s="1224"/>
      <c r="AO50" s="1225"/>
      <c r="AP50" s="1225"/>
      <c r="AQ50" s="1225"/>
      <c r="AR50" s="1225"/>
      <c r="AS50" s="1225"/>
      <c r="AT50" s="1225"/>
      <c r="AU50" s="1225"/>
      <c r="AV50" s="1225"/>
      <c r="AW50" s="1225"/>
      <c r="AX50" s="1225"/>
      <c r="AY50" s="1225"/>
      <c r="AZ50" s="1225"/>
      <c r="BA50" s="1225"/>
      <c r="BB50" s="1225"/>
      <c r="BC50" s="1225"/>
      <c r="BD50" s="1225"/>
      <c r="BE50" s="1225"/>
      <c r="BF50" s="1225"/>
      <c r="BG50" s="1225"/>
      <c r="BH50" s="1225"/>
      <c r="BI50" s="1225"/>
      <c r="BJ50" s="1225"/>
      <c r="BK50" s="1225"/>
      <c r="BL50" s="1225"/>
      <c r="BM50" s="1225"/>
      <c r="BN50" s="1225"/>
      <c r="BO50" s="1226"/>
      <c r="BP50" s="1227" t="s">
        <v>529</v>
      </c>
      <c r="BQ50" s="1227"/>
      <c r="BR50" s="1227"/>
      <c r="BS50" s="1227"/>
      <c r="BT50" s="1227"/>
      <c r="BU50" s="1227"/>
      <c r="BV50" s="1227"/>
      <c r="BW50" s="1227"/>
      <c r="BX50" s="1227" t="s">
        <v>530</v>
      </c>
      <c r="BY50" s="1227"/>
      <c r="BZ50" s="1227"/>
      <c r="CA50" s="1227"/>
      <c r="CB50" s="1227"/>
      <c r="CC50" s="1227"/>
      <c r="CD50" s="1227"/>
      <c r="CE50" s="1227"/>
      <c r="CF50" s="1227" t="s">
        <v>531</v>
      </c>
      <c r="CG50" s="1227"/>
      <c r="CH50" s="1227"/>
      <c r="CI50" s="1227"/>
      <c r="CJ50" s="1227"/>
      <c r="CK50" s="1227"/>
      <c r="CL50" s="1227"/>
      <c r="CM50" s="1227"/>
      <c r="CN50" s="1227" t="s">
        <v>532</v>
      </c>
      <c r="CO50" s="1227"/>
      <c r="CP50" s="1227"/>
      <c r="CQ50" s="1227"/>
      <c r="CR50" s="1227"/>
      <c r="CS50" s="1227"/>
      <c r="CT50" s="1227"/>
      <c r="CU50" s="1227"/>
      <c r="CV50" s="1227" t="s">
        <v>533</v>
      </c>
      <c r="CW50" s="1227"/>
      <c r="CX50" s="1227"/>
      <c r="CY50" s="1227"/>
      <c r="CZ50" s="1227"/>
      <c r="DA50" s="1227"/>
      <c r="DB50" s="1227"/>
      <c r="DC50" s="1227"/>
    </row>
    <row r="51" spans="1:109" ht="13.5" customHeight="1" x14ac:dyDescent="0.25">
      <c r="B51" s="247"/>
      <c r="G51" s="1228"/>
      <c r="H51" s="1228"/>
      <c r="I51" s="1229"/>
      <c r="J51" s="1229"/>
      <c r="K51" s="1230"/>
      <c r="L51" s="1230"/>
      <c r="M51" s="1230"/>
      <c r="N51" s="1230"/>
      <c r="AM51" s="1220"/>
      <c r="AN51" s="1231" t="s">
        <v>574</v>
      </c>
      <c r="AO51" s="1231"/>
      <c r="AP51" s="1231"/>
      <c r="AQ51" s="1231"/>
      <c r="AR51" s="1231"/>
      <c r="AS51" s="1231"/>
      <c r="AT51" s="1231"/>
      <c r="AU51" s="1231"/>
      <c r="AV51" s="1231"/>
      <c r="AW51" s="1231"/>
      <c r="AX51" s="1231"/>
      <c r="AY51" s="1231"/>
      <c r="AZ51" s="1231"/>
      <c r="BA51" s="1231"/>
      <c r="BB51" s="1231" t="s">
        <v>575</v>
      </c>
      <c r="BC51" s="1231"/>
      <c r="BD51" s="1231"/>
      <c r="BE51" s="1231"/>
      <c r="BF51" s="1231"/>
      <c r="BG51" s="1231"/>
      <c r="BH51" s="1231"/>
      <c r="BI51" s="1231"/>
      <c r="BJ51" s="1231"/>
      <c r="BK51" s="1231"/>
      <c r="BL51" s="1231"/>
      <c r="BM51" s="1231"/>
      <c r="BN51" s="1231"/>
      <c r="BO51" s="1231"/>
      <c r="BP51" s="1232">
        <v>36.6</v>
      </c>
      <c r="BQ51" s="1232"/>
      <c r="BR51" s="1232"/>
      <c r="BS51" s="1232"/>
      <c r="BT51" s="1232"/>
      <c r="BU51" s="1232"/>
      <c r="BV51" s="1232"/>
      <c r="BW51" s="1232"/>
      <c r="BX51" s="1232">
        <v>27.8</v>
      </c>
      <c r="BY51" s="1232"/>
      <c r="BZ51" s="1232"/>
      <c r="CA51" s="1232"/>
      <c r="CB51" s="1232"/>
      <c r="CC51" s="1232"/>
      <c r="CD51" s="1232"/>
      <c r="CE51" s="1232"/>
      <c r="CF51" s="1232">
        <v>32</v>
      </c>
      <c r="CG51" s="1232"/>
      <c r="CH51" s="1232"/>
      <c r="CI51" s="1232"/>
      <c r="CJ51" s="1232"/>
      <c r="CK51" s="1232"/>
      <c r="CL51" s="1232"/>
      <c r="CM51" s="1232"/>
      <c r="CN51" s="1232">
        <v>41.1</v>
      </c>
      <c r="CO51" s="1232"/>
      <c r="CP51" s="1232"/>
      <c r="CQ51" s="1232"/>
      <c r="CR51" s="1232"/>
      <c r="CS51" s="1232"/>
      <c r="CT51" s="1232"/>
      <c r="CU51" s="1232"/>
      <c r="CV51" s="1232">
        <v>45.7</v>
      </c>
      <c r="CW51" s="1232"/>
      <c r="CX51" s="1232"/>
      <c r="CY51" s="1232"/>
      <c r="CZ51" s="1232"/>
      <c r="DA51" s="1232"/>
      <c r="DB51" s="1232"/>
      <c r="DC51" s="1232"/>
    </row>
    <row r="52" spans="1:109" ht="12.75" x14ac:dyDescent="0.25">
      <c r="B52" s="247"/>
      <c r="G52" s="1228"/>
      <c r="H52" s="1228"/>
      <c r="I52" s="1229"/>
      <c r="J52" s="1229"/>
      <c r="K52" s="1230"/>
      <c r="L52" s="1230"/>
      <c r="M52" s="1230"/>
      <c r="N52" s="1230"/>
      <c r="AM52" s="1220"/>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32"/>
      <c r="BQ52" s="1232"/>
      <c r="BR52" s="1232"/>
      <c r="BS52" s="1232"/>
      <c r="BT52" s="1232"/>
      <c r="BU52" s="1232"/>
      <c r="BV52" s="1232"/>
      <c r="BW52" s="1232"/>
      <c r="BX52" s="1232"/>
      <c r="BY52" s="1232"/>
      <c r="BZ52" s="1232"/>
      <c r="CA52" s="1232"/>
      <c r="CB52" s="1232"/>
      <c r="CC52" s="1232"/>
      <c r="CD52" s="1232"/>
      <c r="CE52" s="1232"/>
      <c r="CF52" s="1232"/>
      <c r="CG52" s="1232"/>
      <c r="CH52" s="1232"/>
      <c r="CI52" s="1232"/>
      <c r="CJ52" s="1232"/>
      <c r="CK52" s="1232"/>
      <c r="CL52" s="1232"/>
      <c r="CM52" s="1232"/>
      <c r="CN52" s="1232"/>
      <c r="CO52" s="1232"/>
      <c r="CP52" s="1232"/>
      <c r="CQ52" s="1232"/>
      <c r="CR52" s="1232"/>
      <c r="CS52" s="1232"/>
      <c r="CT52" s="1232"/>
      <c r="CU52" s="1232"/>
      <c r="CV52" s="1232"/>
      <c r="CW52" s="1232"/>
      <c r="CX52" s="1232"/>
      <c r="CY52" s="1232"/>
      <c r="CZ52" s="1232"/>
      <c r="DA52" s="1232"/>
      <c r="DB52" s="1232"/>
      <c r="DC52" s="1232"/>
    </row>
    <row r="53" spans="1:109" ht="12.75" x14ac:dyDescent="0.25">
      <c r="A53" s="1210"/>
      <c r="B53" s="247"/>
      <c r="G53" s="1228"/>
      <c r="H53" s="1228"/>
      <c r="I53" s="1221"/>
      <c r="J53" s="1221"/>
      <c r="K53" s="1230"/>
      <c r="L53" s="1230"/>
      <c r="M53" s="1230"/>
      <c r="N53" s="1230"/>
      <c r="AM53" s="1220"/>
      <c r="AN53" s="1231"/>
      <c r="AO53" s="1231"/>
      <c r="AP53" s="1231"/>
      <c r="AQ53" s="1231"/>
      <c r="AR53" s="1231"/>
      <c r="AS53" s="1231"/>
      <c r="AT53" s="1231"/>
      <c r="AU53" s="1231"/>
      <c r="AV53" s="1231"/>
      <c r="AW53" s="1231"/>
      <c r="AX53" s="1231"/>
      <c r="AY53" s="1231"/>
      <c r="AZ53" s="1231"/>
      <c r="BA53" s="1231"/>
      <c r="BB53" s="1231" t="s">
        <v>576</v>
      </c>
      <c r="BC53" s="1231"/>
      <c r="BD53" s="1231"/>
      <c r="BE53" s="1231"/>
      <c r="BF53" s="1231"/>
      <c r="BG53" s="1231"/>
      <c r="BH53" s="1231"/>
      <c r="BI53" s="1231"/>
      <c r="BJ53" s="1231"/>
      <c r="BK53" s="1231"/>
      <c r="BL53" s="1231"/>
      <c r="BM53" s="1231"/>
      <c r="BN53" s="1231"/>
      <c r="BO53" s="1231"/>
      <c r="BP53" s="1232">
        <v>59.6</v>
      </c>
      <c r="BQ53" s="1232"/>
      <c r="BR53" s="1232"/>
      <c r="BS53" s="1232"/>
      <c r="BT53" s="1232"/>
      <c r="BU53" s="1232"/>
      <c r="BV53" s="1232"/>
      <c r="BW53" s="1232"/>
      <c r="BX53" s="1232">
        <v>60.8</v>
      </c>
      <c r="BY53" s="1232"/>
      <c r="BZ53" s="1232"/>
      <c r="CA53" s="1232"/>
      <c r="CB53" s="1232"/>
      <c r="CC53" s="1232"/>
      <c r="CD53" s="1232"/>
      <c r="CE53" s="1232"/>
      <c r="CF53" s="1232">
        <v>62.2</v>
      </c>
      <c r="CG53" s="1232"/>
      <c r="CH53" s="1232"/>
      <c r="CI53" s="1232"/>
      <c r="CJ53" s="1232"/>
      <c r="CK53" s="1232"/>
      <c r="CL53" s="1232"/>
      <c r="CM53" s="1232"/>
      <c r="CN53" s="1232">
        <v>63.1</v>
      </c>
      <c r="CO53" s="1232"/>
      <c r="CP53" s="1232"/>
      <c r="CQ53" s="1232"/>
      <c r="CR53" s="1232"/>
      <c r="CS53" s="1232"/>
      <c r="CT53" s="1232"/>
      <c r="CU53" s="1232"/>
      <c r="CV53" s="1232">
        <v>63.3</v>
      </c>
      <c r="CW53" s="1232"/>
      <c r="CX53" s="1232"/>
      <c r="CY53" s="1232"/>
      <c r="CZ53" s="1232"/>
      <c r="DA53" s="1232"/>
      <c r="DB53" s="1232"/>
      <c r="DC53" s="1232"/>
    </row>
    <row r="54" spans="1:109" ht="12.75" x14ac:dyDescent="0.25">
      <c r="A54" s="1210"/>
      <c r="B54" s="247"/>
      <c r="G54" s="1228"/>
      <c r="H54" s="1228"/>
      <c r="I54" s="1221"/>
      <c r="J54" s="1221"/>
      <c r="K54" s="1230"/>
      <c r="L54" s="1230"/>
      <c r="M54" s="1230"/>
      <c r="N54" s="1230"/>
      <c r="AM54" s="1220"/>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32"/>
      <c r="BQ54" s="1232"/>
      <c r="BR54" s="1232"/>
      <c r="BS54" s="1232"/>
      <c r="BT54" s="1232"/>
      <c r="BU54" s="1232"/>
      <c r="BV54" s="1232"/>
      <c r="BW54" s="1232"/>
      <c r="BX54" s="1232"/>
      <c r="BY54" s="1232"/>
      <c r="BZ54" s="1232"/>
      <c r="CA54" s="1232"/>
      <c r="CB54" s="1232"/>
      <c r="CC54" s="1232"/>
      <c r="CD54" s="1232"/>
      <c r="CE54" s="1232"/>
      <c r="CF54" s="1232"/>
      <c r="CG54" s="1232"/>
      <c r="CH54" s="1232"/>
      <c r="CI54" s="1232"/>
      <c r="CJ54" s="1232"/>
      <c r="CK54" s="1232"/>
      <c r="CL54" s="1232"/>
      <c r="CM54" s="1232"/>
      <c r="CN54" s="1232"/>
      <c r="CO54" s="1232"/>
      <c r="CP54" s="1232"/>
      <c r="CQ54" s="1232"/>
      <c r="CR54" s="1232"/>
      <c r="CS54" s="1232"/>
      <c r="CT54" s="1232"/>
      <c r="CU54" s="1232"/>
      <c r="CV54" s="1232"/>
      <c r="CW54" s="1232"/>
      <c r="CX54" s="1232"/>
      <c r="CY54" s="1232"/>
      <c r="CZ54" s="1232"/>
      <c r="DA54" s="1232"/>
      <c r="DB54" s="1232"/>
      <c r="DC54" s="1232"/>
    </row>
    <row r="55" spans="1:109" ht="12.75" x14ac:dyDescent="0.25">
      <c r="A55" s="1210"/>
      <c r="B55" s="247"/>
      <c r="G55" s="1221"/>
      <c r="H55" s="1221"/>
      <c r="I55" s="1221"/>
      <c r="J55" s="1221"/>
      <c r="K55" s="1230"/>
      <c r="L55" s="1230"/>
      <c r="M55" s="1230"/>
      <c r="N55" s="1230"/>
      <c r="AN55" s="1227" t="s">
        <v>577</v>
      </c>
      <c r="AO55" s="1227"/>
      <c r="AP55" s="1227"/>
      <c r="AQ55" s="1227"/>
      <c r="AR55" s="1227"/>
      <c r="AS55" s="1227"/>
      <c r="AT55" s="1227"/>
      <c r="AU55" s="1227"/>
      <c r="AV55" s="1227"/>
      <c r="AW55" s="1227"/>
      <c r="AX55" s="1227"/>
      <c r="AY55" s="1227"/>
      <c r="AZ55" s="1227"/>
      <c r="BA55" s="1227"/>
      <c r="BB55" s="1231" t="s">
        <v>575</v>
      </c>
      <c r="BC55" s="1231"/>
      <c r="BD55" s="1231"/>
      <c r="BE55" s="1231"/>
      <c r="BF55" s="1231"/>
      <c r="BG55" s="1231"/>
      <c r="BH55" s="1231"/>
      <c r="BI55" s="1231"/>
      <c r="BJ55" s="1231"/>
      <c r="BK55" s="1231"/>
      <c r="BL55" s="1231"/>
      <c r="BM55" s="1231"/>
      <c r="BN55" s="1231"/>
      <c r="BO55" s="1231"/>
      <c r="BP55" s="1232">
        <v>31.5</v>
      </c>
      <c r="BQ55" s="1232"/>
      <c r="BR55" s="1232"/>
      <c r="BS55" s="1232"/>
      <c r="BT55" s="1232"/>
      <c r="BU55" s="1232"/>
      <c r="BV55" s="1232"/>
      <c r="BW55" s="1232"/>
      <c r="BX55" s="1232">
        <v>23.4</v>
      </c>
      <c r="BY55" s="1232"/>
      <c r="BZ55" s="1232"/>
      <c r="CA55" s="1232"/>
      <c r="CB55" s="1232"/>
      <c r="CC55" s="1232"/>
      <c r="CD55" s="1232"/>
      <c r="CE55" s="1232"/>
      <c r="CF55" s="1232">
        <v>18.2</v>
      </c>
      <c r="CG55" s="1232"/>
      <c r="CH55" s="1232"/>
      <c r="CI55" s="1232"/>
      <c r="CJ55" s="1232"/>
      <c r="CK55" s="1232"/>
      <c r="CL55" s="1232"/>
      <c r="CM55" s="1232"/>
      <c r="CN55" s="1232">
        <v>17.100000000000001</v>
      </c>
      <c r="CO55" s="1232"/>
      <c r="CP55" s="1232"/>
      <c r="CQ55" s="1232"/>
      <c r="CR55" s="1232"/>
      <c r="CS55" s="1232"/>
      <c r="CT55" s="1232"/>
      <c r="CU55" s="1232"/>
      <c r="CV55" s="1232">
        <v>16.600000000000001</v>
      </c>
      <c r="CW55" s="1232"/>
      <c r="CX55" s="1232"/>
      <c r="CY55" s="1232"/>
      <c r="CZ55" s="1232"/>
      <c r="DA55" s="1232"/>
      <c r="DB55" s="1232"/>
      <c r="DC55" s="1232"/>
    </row>
    <row r="56" spans="1:109" ht="12.75" x14ac:dyDescent="0.25">
      <c r="A56" s="1210"/>
      <c r="B56" s="247"/>
      <c r="G56" s="1221"/>
      <c r="H56" s="1221"/>
      <c r="I56" s="1221"/>
      <c r="J56" s="1221"/>
      <c r="K56" s="1230"/>
      <c r="L56" s="1230"/>
      <c r="M56" s="1230"/>
      <c r="N56" s="1230"/>
      <c r="AN56" s="1227"/>
      <c r="AO56" s="1227"/>
      <c r="AP56" s="1227"/>
      <c r="AQ56" s="1227"/>
      <c r="AR56" s="1227"/>
      <c r="AS56" s="1227"/>
      <c r="AT56" s="1227"/>
      <c r="AU56" s="1227"/>
      <c r="AV56" s="1227"/>
      <c r="AW56" s="1227"/>
      <c r="AX56" s="1227"/>
      <c r="AY56" s="1227"/>
      <c r="AZ56" s="1227"/>
      <c r="BA56" s="1227"/>
      <c r="BB56" s="1231"/>
      <c r="BC56" s="1231"/>
      <c r="BD56" s="1231"/>
      <c r="BE56" s="1231"/>
      <c r="BF56" s="1231"/>
      <c r="BG56" s="1231"/>
      <c r="BH56" s="1231"/>
      <c r="BI56" s="1231"/>
      <c r="BJ56" s="1231"/>
      <c r="BK56" s="1231"/>
      <c r="BL56" s="1231"/>
      <c r="BM56" s="1231"/>
      <c r="BN56" s="1231"/>
      <c r="BO56" s="1231"/>
      <c r="BP56" s="1232"/>
      <c r="BQ56" s="1232"/>
      <c r="BR56" s="1232"/>
      <c r="BS56" s="1232"/>
      <c r="BT56" s="1232"/>
      <c r="BU56" s="1232"/>
      <c r="BV56" s="1232"/>
      <c r="BW56" s="1232"/>
      <c r="BX56" s="1232"/>
      <c r="BY56" s="1232"/>
      <c r="BZ56" s="1232"/>
      <c r="CA56" s="1232"/>
      <c r="CB56" s="1232"/>
      <c r="CC56" s="1232"/>
      <c r="CD56" s="1232"/>
      <c r="CE56" s="1232"/>
      <c r="CF56" s="1232"/>
      <c r="CG56" s="1232"/>
      <c r="CH56" s="1232"/>
      <c r="CI56" s="1232"/>
      <c r="CJ56" s="1232"/>
      <c r="CK56" s="1232"/>
      <c r="CL56" s="1232"/>
      <c r="CM56" s="1232"/>
      <c r="CN56" s="1232"/>
      <c r="CO56" s="1232"/>
      <c r="CP56" s="1232"/>
      <c r="CQ56" s="1232"/>
      <c r="CR56" s="1232"/>
      <c r="CS56" s="1232"/>
      <c r="CT56" s="1232"/>
      <c r="CU56" s="1232"/>
      <c r="CV56" s="1232"/>
      <c r="CW56" s="1232"/>
      <c r="CX56" s="1232"/>
      <c r="CY56" s="1232"/>
      <c r="CZ56" s="1232"/>
      <c r="DA56" s="1232"/>
      <c r="DB56" s="1232"/>
      <c r="DC56" s="1232"/>
    </row>
    <row r="57" spans="1:109" s="1210" customFormat="1" ht="12.75" x14ac:dyDescent="0.25">
      <c r="B57" s="1233"/>
      <c r="G57" s="1221"/>
      <c r="H57" s="1221"/>
      <c r="I57" s="1234"/>
      <c r="J57" s="1234"/>
      <c r="K57" s="1230"/>
      <c r="L57" s="1230"/>
      <c r="M57" s="1230"/>
      <c r="N57" s="1230"/>
      <c r="AM57" s="243"/>
      <c r="AN57" s="1227"/>
      <c r="AO57" s="1227"/>
      <c r="AP57" s="1227"/>
      <c r="AQ57" s="1227"/>
      <c r="AR57" s="1227"/>
      <c r="AS57" s="1227"/>
      <c r="AT57" s="1227"/>
      <c r="AU57" s="1227"/>
      <c r="AV57" s="1227"/>
      <c r="AW57" s="1227"/>
      <c r="AX57" s="1227"/>
      <c r="AY57" s="1227"/>
      <c r="AZ57" s="1227"/>
      <c r="BA57" s="1227"/>
      <c r="BB57" s="1231" t="s">
        <v>576</v>
      </c>
      <c r="BC57" s="1231"/>
      <c r="BD57" s="1231"/>
      <c r="BE57" s="1231"/>
      <c r="BF57" s="1231"/>
      <c r="BG57" s="1231"/>
      <c r="BH57" s="1231"/>
      <c r="BI57" s="1231"/>
      <c r="BJ57" s="1231"/>
      <c r="BK57" s="1231"/>
      <c r="BL57" s="1231"/>
      <c r="BM57" s="1231"/>
      <c r="BN57" s="1231"/>
      <c r="BO57" s="1231"/>
      <c r="BP57" s="1232">
        <v>62.9</v>
      </c>
      <c r="BQ57" s="1232"/>
      <c r="BR57" s="1232"/>
      <c r="BS57" s="1232"/>
      <c r="BT57" s="1232"/>
      <c r="BU57" s="1232"/>
      <c r="BV57" s="1232"/>
      <c r="BW57" s="1232"/>
      <c r="BX57" s="1232">
        <v>63.9</v>
      </c>
      <c r="BY57" s="1232"/>
      <c r="BZ57" s="1232"/>
      <c r="CA57" s="1232"/>
      <c r="CB57" s="1232"/>
      <c r="CC57" s="1232"/>
      <c r="CD57" s="1232"/>
      <c r="CE57" s="1232"/>
      <c r="CF57" s="1232">
        <v>64.900000000000006</v>
      </c>
      <c r="CG57" s="1232"/>
      <c r="CH57" s="1232"/>
      <c r="CI57" s="1232"/>
      <c r="CJ57" s="1232"/>
      <c r="CK57" s="1232"/>
      <c r="CL57" s="1232"/>
      <c r="CM57" s="1232"/>
      <c r="CN57" s="1232">
        <v>65.8</v>
      </c>
      <c r="CO57" s="1232"/>
      <c r="CP57" s="1232"/>
      <c r="CQ57" s="1232"/>
      <c r="CR57" s="1232"/>
      <c r="CS57" s="1232"/>
      <c r="CT57" s="1232"/>
      <c r="CU57" s="1232"/>
      <c r="CV57" s="1232">
        <v>66.7</v>
      </c>
      <c r="CW57" s="1232"/>
      <c r="CX57" s="1232"/>
      <c r="CY57" s="1232"/>
      <c r="CZ57" s="1232"/>
      <c r="DA57" s="1232"/>
      <c r="DB57" s="1232"/>
      <c r="DC57" s="1232"/>
      <c r="DD57" s="1235"/>
      <c r="DE57" s="1233"/>
    </row>
    <row r="58" spans="1:109" s="1210" customFormat="1" ht="12.75" x14ac:dyDescent="0.25">
      <c r="A58" s="243"/>
      <c r="B58" s="1233"/>
      <c r="G58" s="1221"/>
      <c r="H58" s="1221"/>
      <c r="I58" s="1234"/>
      <c r="J58" s="1234"/>
      <c r="K58" s="1230"/>
      <c r="L58" s="1230"/>
      <c r="M58" s="1230"/>
      <c r="N58" s="1230"/>
      <c r="AM58" s="243"/>
      <c r="AN58" s="1227"/>
      <c r="AO58" s="1227"/>
      <c r="AP58" s="1227"/>
      <c r="AQ58" s="1227"/>
      <c r="AR58" s="1227"/>
      <c r="AS58" s="1227"/>
      <c r="AT58" s="1227"/>
      <c r="AU58" s="1227"/>
      <c r="AV58" s="1227"/>
      <c r="AW58" s="1227"/>
      <c r="AX58" s="1227"/>
      <c r="AY58" s="1227"/>
      <c r="AZ58" s="1227"/>
      <c r="BA58" s="1227"/>
      <c r="BB58" s="1231"/>
      <c r="BC58" s="1231"/>
      <c r="BD58" s="1231"/>
      <c r="BE58" s="1231"/>
      <c r="BF58" s="1231"/>
      <c r="BG58" s="1231"/>
      <c r="BH58" s="1231"/>
      <c r="BI58" s="1231"/>
      <c r="BJ58" s="1231"/>
      <c r="BK58" s="1231"/>
      <c r="BL58" s="1231"/>
      <c r="BM58" s="1231"/>
      <c r="BN58" s="1231"/>
      <c r="BO58" s="1231"/>
      <c r="BP58" s="1232"/>
      <c r="BQ58" s="1232"/>
      <c r="BR58" s="1232"/>
      <c r="BS58" s="1232"/>
      <c r="BT58" s="1232"/>
      <c r="BU58" s="1232"/>
      <c r="BV58" s="1232"/>
      <c r="BW58" s="1232"/>
      <c r="BX58" s="1232"/>
      <c r="BY58" s="1232"/>
      <c r="BZ58" s="1232"/>
      <c r="CA58" s="1232"/>
      <c r="CB58" s="1232"/>
      <c r="CC58" s="1232"/>
      <c r="CD58" s="1232"/>
      <c r="CE58" s="1232"/>
      <c r="CF58" s="1232"/>
      <c r="CG58" s="1232"/>
      <c r="CH58" s="1232"/>
      <c r="CI58" s="1232"/>
      <c r="CJ58" s="1232"/>
      <c r="CK58" s="1232"/>
      <c r="CL58" s="1232"/>
      <c r="CM58" s="1232"/>
      <c r="CN58" s="1232"/>
      <c r="CO58" s="1232"/>
      <c r="CP58" s="1232"/>
      <c r="CQ58" s="1232"/>
      <c r="CR58" s="1232"/>
      <c r="CS58" s="1232"/>
      <c r="CT58" s="1232"/>
      <c r="CU58" s="1232"/>
      <c r="CV58" s="1232"/>
      <c r="CW58" s="1232"/>
      <c r="CX58" s="1232"/>
      <c r="CY58" s="1232"/>
      <c r="CZ58" s="1232"/>
      <c r="DA58" s="1232"/>
      <c r="DB58" s="1232"/>
      <c r="DC58" s="1232"/>
      <c r="DD58" s="1235"/>
      <c r="DE58" s="1233"/>
    </row>
    <row r="59" spans="1:109" s="1210" customFormat="1" ht="12.75" x14ac:dyDescent="0.25">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10" customFormat="1" ht="12.75" x14ac:dyDescent="0.25">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10" customFormat="1" ht="12.75" x14ac:dyDescent="0.25">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ht="12.75" x14ac:dyDescent="0.25">
      <c r="B62" s="1208"/>
      <c r="C62" s="1208"/>
      <c r="D62" s="1208"/>
      <c r="E62" s="1208"/>
      <c r="F62" s="1208"/>
      <c r="G62" s="1208"/>
      <c r="H62" s="1208"/>
      <c r="I62" s="1208"/>
      <c r="J62" s="1208"/>
      <c r="K62" s="1208"/>
      <c r="L62" s="1208"/>
      <c r="M62" s="1208"/>
      <c r="N62" s="1208"/>
      <c r="O62" s="1208"/>
      <c r="P62" s="1208"/>
      <c r="Q62" s="1208"/>
      <c r="R62" s="1208"/>
      <c r="S62" s="1208"/>
      <c r="T62" s="1208"/>
      <c r="U62" s="1208"/>
      <c r="V62" s="1208"/>
      <c r="W62" s="1208"/>
      <c r="X62" s="1208"/>
      <c r="Y62" s="1208"/>
      <c r="Z62" s="1208"/>
      <c r="AA62" s="1208"/>
      <c r="AB62" s="1208"/>
      <c r="AC62" s="1208"/>
      <c r="AD62" s="1208"/>
      <c r="AE62" s="1208"/>
      <c r="AF62" s="1208"/>
      <c r="AG62" s="1208"/>
      <c r="AH62" s="1208"/>
      <c r="AI62" s="1208"/>
      <c r="AJ62" s="1208"/>
      <c r="AK62" s="1208"/>
      <c r="AL62" s="1208"/>
      <c r="AM62" s="1208"/>
      <c r="AN62" s="1208"/>
      <c r="AO62" s="1208"/>
      <c r="AP62" s="1208"/>
      <c r="AQ62" s="1208"/>
      <c r="AR62" s="1208"/>
      <c r="AS62" s="1208"/>
      <c r="AT62" s="1208"/>
      <c r="AU62" s="1208"/>
      <c r="AV62" s="1208"/>
      <c r="AW62" s="1208"/>
      <c r="AX62" s="1208"/>
      <c r="AY62" s="1208"/>
      <c r="AZ62" s="1208"/>
      <c r="BA62" s="1208"/>
      <c r="BB62" s="1208"/>
      <c r="BC62" s="1208"/>
      <c r="BD62" s="1208"/>
      <c r="BE62" s="1208"/>
      <c r="BF62" s="1208"/>
      <c r="BG62" s="1208"/>
      <c r="BH62" s="1208"/>
      <c r="BI62" s="1208"/>
      <c r="BJ62" s="1208"/>
      <c r="BK62" s="1208"/>
      <c r="BL62" s="1208"/>
      <c r="BM62" s="1208"/>
      <c r="BN62" s="1208"/>
      <c r="BO62" s="1208"/>
      <c r="BP62" s="1208"/>
      <c r="BQ62" s="1208"/>
      <c r="BR62" s="1208"/>
      <c r="BS62" s="1208"/>
      <c r="BT62" s="1208"/>
      <c r="BU62" s="1208"/>
      <c r="BV62" s="1208"/>
      <c r="BW62" s="1208"/>
      <c r="BX62" s="1208"/>
      <c r="BY62" s="1208"/>
      <c r="BZ62" s="1208"/>
      <c r="CA62" s="1208"/>
      <c r="CB62" s="1208"/>
      <c r="CC62" s="1208"/>
      <c r="CD62" s="1208"/>
      <c r="CE62" s="1208"/>
      <c r="CF62" s="1208"/>
      <c r="CG62" s="1208"/>
      <c r="CH62" s="1208"/>
      <c r="CI62" s="1208"/>
      <c r="CJ62" s="1208"/>
      <c r="CK62" s="1208"/>
      <c r="CL62" s="1208"/>
      <c r="CM62" s="1208"/>
      <c r="CN62" s="1208"/>
      <c r="CO62" s="1208"/>
      <c r="CP62" s="1208"/>
      <c r="CQ62" s="1208"/>
      <c r="CR62" s="1208"/>
      <c r="CS62" s="1208"/>
      <c r="CT62" s="1208"/>
      <c r="CU62" s="1208"/>
      <c r="CV62" s="1208"/>
      <c r="CW62" s="1208"/>
      <c r="CX62" s="1208"/>
      <c r="CY62" s="1208"/>
      <c r="CZ62" s="1208"/>
      <c r="DA62" s="1208"/>
      <c r="DB62" s="1208"/>
      <c r="DC62" s="1208"/>
      <c r="DD62" s="1208"/>
      <c r="DE62" s="243"/>
    </row>
    <row r="63" spans="1:109" ht="16.149999999999999" x14ac:dyDescent="0.25">
      <c r="B63" s="300" t="s">
        <v>578</v>
      </c>
    </row>
    <row r="64" spans="1:109" ht="12.75" x14ac:dyDescent="0.25">
      <c r="B64" s="247"/>
      <c r="G64" s="1209"/>
      <c r="I64" s="1241"/>
      <c r="J64" s="1241"/>
      <c r="K64" s="1241"/>
      <c r="L64" s="1241"/>
      <c r="M64" s="1241"/>
      <c r="N64" s="1242"/>
      <c r="AM64" s="1209"/>
      <c r="AN64" s="1209" t="s">
        <v>571</v>
      </c>
      <c r="AP64" s="1210"/>
      <c r="AQ64" s="1210"/>
      <c r="AR64" s="1210"/>
      <c r="AY64" s="1209"/>
      <c r="BA64" s="1210"/>
      <c r="BB64" s="1210"/>
      <c r="BC64" s="1210"/>
      <c r="BK64" s="1209"/>
      <c r="BM64" s="1210"/>
      <c r="BN64" s="1210"/>
      <c r="BO64" s="1210"/>
      <c r="BW64" s="1209"/>
      <c r="BY64" s="1210"/>
      <c r="BZ64" s="1210"/>
      <c r="CA64" s="1210"/>
      <c r="CI64" s="1209"/>
      <c r="CK64" s="1210"/>
      <c r="CL64" s="1210"/>
      <c r="CM64" s="1210"/>
      <c r="CU64" s="1209"/>
      <c r="CW64" s="1210"/>
      <c r="CX64" s="1210"/>
      <c r="CY64" s="1210"/>
    </row>
    <row r="65" spans="2:107" ht="12.75" x14ac:dyDescent="0.25">
      <c r="B65" s="247"/>
      <c r="AN65" s="1211" t="s">
        <v>579</v>
      </c>
      <c r="AO65" s="1212"/>
      <c r="AP65" s="1212"/>
      <c r="AQ65" s="1212"/>
      <c r="AR65" s="1212"/>
      <c r="AS65" s="1212"/>
      <c r="AT65" s="1212"/>
      <c r="AU65" s="1212"/>
      <c r="AV65" s="1212"/>
      <c r="AW65" s="1212"/>
      <c r="AX65" s="1212"/>
      <c r="AY65" s="1212"/>
      <c r="AZ65" s="1212"/>
      <c r="BA65" s="1212"/>
      <c r="BB65" s="1212"/>
      <c r="BC65" s="1212"/>
      <c r="BD65" s="1212"/>
      <c r="BE65" s="1212"/>
      <c r="BF65" s="1212"/>
      <c r="BG65" s="1212"/>
      <c r="BH65" s="1212"/>
      <c r="BI65" s="1212"/>
      <c r="BJ65" s="1212"/>
      <c r="BK65" s="1212"/>
      <c r="BL65" s="1212"/>
      <c r="BM65" s="1212"/>
      <c r="BN65" s="1212"/>
      <c r="BO65" s="1212"/>
      <c r="BP65" s="1212"/>
      <c r="BQ65" s="1212"/>
      <c r="BR65" s="1212"/>
      <c r="BS65" s="1212"/>
      <c r="BT65" s="1212"/>
      <c r="BU65" s="1212"/>
      <c r="BV65" s="1212"/>
      <c r="BW65" s="1212"/>
      <c r="BX65" s="1212"/>
      <c r="BY65" s="1212"/>
      <c r="BZ65" s="1212"/>
      <c r="CA65" s="1212"/>
      <c r="CB65" s="1212"/>
      <c r="CC65" s="1212"/>
      <c r="CD65" s="1212"/>
      <c r="CE65" s="1212"/>
      <c r="CF65" s="1212"/>
      <c r="CG65" s="1212"/>
      <c r="CH65" s="1212"/>
      <c r="CI65" s="1212"/>
      <c r="CJ65" s="1212"/>
      <c r="CK65" s="1212"/>
      <c r="CL65" s="1212"/>
      <c r="CM65" s="1212"/>
      <c r="CN65" s="1212"/>
      <c r="CO65" s="1212"/>
      <c r="CP65" s="1212"/>
      <c r="CQ65" s="1212"/>
      <c r="CR65" s="1212"/>
      <c r="CS65" s="1212"/>
      <c r="CT65" s="1212"/>
      <c r="CU65" s="1212"/>
      <c r="CV65" s="1212"/>
      <c r="CW65" s="1212"/>
      <c r="CX65" s="1212"/>
      <c r="CY65" s="1212"/>
      <c r="CZ65" s="1212"/>
      <c r="DA65" s="1212"/>
      <c r="DB65" s="1212"/>
      <c r="DC65" s="1213"/>
    </row>
    <row r="66" spans="2:107" ht="12.75" x14ac:dyDescent="0.25">
      <c r="B66" s="247"/>
      <c r="AN66" s="1214"/>
      <c r="AO66" s="1215"/>
      <c r="AP66" s="1215"/>
      <c r="AQ66" s="1215"/>
      <c r="AR66" s="1215"/>
      <c r="AS66" s="1215"/>
      <c r="AT66" s="1215"/>
      <c r="AU66" s="1215"/>
      <c r="AV66" s="1215"/>
      <c r="AW66" s="1215"/>
      <c r="AX66" s="1215"/>
      <c r="AY66" s="1215"/>
      <c r="AZ66" s="1215"/>
      <c r="BA66" s="1215"/>
      <c r="BB66" s="1215"/>
      <c r="BC66" s="1215"/>
      <c r="BD66" s="1215"/>
      <c r="BE66" s="1215"/>
      <c r="BF66" s="1215"/>
      <c r="BG66" s="1215"/>
      <c r="BH66" s="1215"/>
      <c r="BI66" s="1215"/>
      <c r="BJ66" s="1215"/>
      <c r="BK66" s="1215"/>
      <c r="BL66" s="1215"/>
      <c r="BM66" s="1215"/>
      <c r="BN66" s="1215"/>
      <c r="BO66" s="1215"/>
      <c r="BP66" s="1215"/>
      <c r="BQ66" s="1215"/>
      <c r="BR66" s="1215"/>
      <c r="BS66" s="1215"/>
      <c r="BT66" s="1215"/>
      <c r="BU66" s="1215"/>
      <c r="BV66" s="1215"/>
      <c r="BW66" s="1215"/>
      <c r="BX66" s="1215"/>
      <c r="BY66" s="1215"/>
      <c r="BZ66" s="1215"/>
      <c r="CA66" s="1215"/>
      <c r="CB66" s="1215"/>
      <c r="CC66" s="1215"/>
      <c r="CD66" s="1215"/>
      <c r="CE66" s="1215"/>
      <c r="CF66" s="1215"/>
      <c r="CG66" s="1215"/>
      <c r="CH66" s="1215"/>
      <c r="CI66" s="1215"/>
      <c r="CJ66" s="1215"/>
      <c r="CK66" s="1215"/>
      <c r="CL66" s="1215"/>
      <c r="CM66" s="1215"/>
      <c r="CN66" s="1215"/>
      <c r="CO66" s="1215"/>
      <c r="CP66" s="1215"/>
      <c r="CQ66" s="1215"/>
      <c r="CR66" s="1215"/>
      <c r="CS66" s="1215"/>
      <c r="CT66" s="1215"/>
      <c r="CU66" s="1215"/>
      <c r="CV66" s="1215"/>
      <c r="CW66" s="1215"/>
      <c r="CX66" s="1215"/>
      <c r="CY66" s="1215"/>
      <c r="CZ66" s="1215"/>
      <c r="DA66" s="1215"/>
      <c r="DB66" s="1215"/>
      <c r="DC66" s="1216"/>
    </row>
    <row r="67" spans="2:107" ht="12.75" x14ac:dyDescent="0.25">
      <c r="B67" s="247"/>
      <c r="AN67" s="1214"/>
      <c r="AO67" s="1215"/>
      <c r="AP67" s="1215"/>
      <c r="AQ67" s="1215"/>
      <c r="AR67" s="1215"/>
      <c r="AS67" s="1215"/>
      <c r="AT67" s="1215"/>
      <c r="AU67" s="1215"/>
      <c r="AV67" s="1215"/>
      <c r="AW67" s="1215"/>
      <c r="AX67" s="1215"/>
      <c r="AY67" s="1215"/>
      <c r="AZ67" s="1215"/>
      <c r="BA67" s="1215"/>
      <c r="BB67" s="1215"/>
      <c r="BC67" s="1215"/>
      <c r="BD67" s="1215"/>
      <c r="BE67" s="1215"/>
      <c r="BF67" s="1215"/>
      <c r="BG67" s="1215"/>
      <c r="BH67" s="1215"/>
      <c r="BI67" s="1215"/>
      <c r="BJ67" s="1215"/>
      <c r="BK67" s="1215"/>
      <c r="BL67" s="1215"/>
      <c r="BM67" s="1215"/>
      <c r="BN67" s="1215"/>
      <c r="BO67" s="1215"/>
      <c r="BP67" s="1215"/>
      <c r="BQ67" s="1215"/>
      <c r="BR67" s="1215"/>
      <c r="BS67" s="1215"/>
      <c r="BT67" s="1215"/>
      <c r="BU67" s="1215"/>
      <c r="BV67" s="1215"/>
      <c r="BW67" s="1215"/>
      <c r="BX67" s="1215"/>
      <c r="BY67" s="1215"/>
      <c r="BZ67" s="1215"/>
      <c r="CA67" s="1215"/>
      <c r="CB67" s="1215"/>
      <c r="CC67" s="1215"/>
      <c r="CD67" s="1215"/>
      <c r="CE67" s="1215"/>
      <c r="CF67" s="1215"/>
      <c r="CG67" s="1215"/>
      <c r="CH67" s="1215"/>
      <c r="CI67" s="1215"/>
      <c r="CJ67" s="1215"/>
      <c r="CK67" s="1215"/>
      <c r="CL67" s="1215"/>
      <c r="CM67" s="1215"/>
      <c r="CN67" s="1215"/>
      <c r="CO67" s="1215"/>
      <c r="CP67" s="1215"/>
      <c r="CQ67" s="1215"/>
      <c r="CR67" s="1215"/>
      <c r="CS67" s="1215"/>
      <c r="CT67" s="1215"/>
      <c r="CU67" s="1215"/>
      <c r="CV67" s="1215"/>
      <c r="CW67" s="1215"/>
      <c r="CX67" s="1215"/>
      <c r="CY67" s="1215"/>
      <c r="CZ67" s="1215"/>
      <c r="DA67" s="1215"/>
      <c r="DB67" s="1215"/>
      <c r="DC67" s="1216"/>
    </row>
    <row r="68" spans="2:107" ht="12.75" x14ac:dyDescent="0.25">
      <c r="B68" s="247"/>
      <c r="AN68" s="1214"/>
      <c r="AO68" s="1215"/>
      <c r="AP68" s="1215"/>
      <c r="AQ68" s="1215"/>
      <c r="AR68" s="1215"/>
      <c r="AS68" s="1215"/>
      <c r="AT68" s="1215"/>
      <c r="AU68" s="1215"/>
      <c r="AV68" s="1215"/>
      <c r="AW68" s="1215"/>
      <c r="AX68" s="1215"/>
      <c r="AY68" s="1215"/>
      <c r="AZ68" s="1215"/>
      <c r="BA68" s="1215"/>
      <c r="BB68" s="1215"/>
      <c r="BC68" s="1215"/>
      <c r="BD68" s="1215"/>
      <c r="BE68" s="1215"/>
      <c r="BF68" s="1215"/>
      <c r="BG68" s="1215"/>
      <c r="BH68" s="1215"/>
      <c r="BI68" s="1215"/>
      <c r="BJ68" s="1215"/>
      <c r="BK68" s="1215"/>
      <c r="BL68" s="1215"/>
      <c r="BM68" s="1215"/>
      <c r="BN68" s="1215"/>
      <c r="BO68" s="1215"/>
      <c r="BP68" s="1215"/>
      <c r="BQ68" s="1215"/>
      <c r="BR68" s="1215"/>
      <c r="BS68" s="1215"/>
      <c r="BT68" s="1215"/>
      <c r="BU68" s="1215"/>
      <c r="BV68" s="1215"/>
      <c r="BW68" s="1215"/>
      <c r="BX68" s="1215"/>
      <c r="BY68" s="1215"/>
      <c r="BZ68" s="1215"/>
      <c r="CA68" s="1215"/>
      <c r="CB68" s="1215"/>
      <c r="CC68" s="1215"/>
      <c r="CD68" s="1215"/>
      <c r="CE68" s="1215"/>
      <c r="CF68" s="1215"/>
      <c r="CG68" s="1215"/>
      <c r="CH68" s="1215"/>
      <c r="CI68" s="1215"/>
      <c r="CJ68" s="1215"/>
      <c r="CK68" s="1215"/>
      <c r="CL68" s="1215"/>
      <c r="CM68" s="1215"/>
      <c r="CN68" s="1215"/>
      <c r="CO68" s="1215"/>
      <c r="CP68" s="1215"/>
      <c r="CQ68" s="1215"/>
      <c r="CR68" s="1215"/>
      <c r="CS68" s="1215"/>
      <c r="CT68" s="1215"/>
      <c r="CU68" s="1215"/>
      <c r="CV68" s="1215"/>
      <c r="CW68" s="1215"/>
      <c r="CX68" s="1215"/>
      <c r="CY68" s="1215"/>
      <c r="CZ68" s="1215"/>
      <c r="DA68" s="1215"/>
      <c r="DB68" s="1215"/>
      <c r="DC68" s="1216"/>
    </row>
    <row r="69" spans="2:107" ht="12.75" x14ac:dyDescent="0.25">
      <c r="B69" s="247"/>
      <c r="AN69" s="1217"/>
      <c r="AO69" s="1218"/>
      <c r="AP69" s="1218"/>
      <c r="AQ69" s="1218"/>
      <c r="AR69" s="1218"/>
      <c r="AS69" s="1218"/>
      <c r="AT69" s="1218"/>
      <c r="AU69" s="1218"/>
      <c r="AV69" s="1218"/>
      <c r="AW69" s="1218"/>
      <c r="AX69" s="1218"/>
      <c r="AY69" s="1218"/>
      <c r="AZ69" s="1218"/>
      <c r="BA69" s="1218"/>
      <c r="BB69" s="1218"/>
      <c r="BC69" s="1218"/>
      <c r="BD69" s="1218"/>
      <c r="BE69" s="1218"/>
      <c r="BF69" s="1218"/>
      <c r="BG69" s="1218"/>
      <c r="BH69" s="1218"/>
      <c r="BI69" s="1218"/>
      <c r="BJ69" s="1218"/>
      <c r="BK69" s="1218"/>
      <c r="BL69" s="1218"/>
      <c r="BM69" s="1218"/>
      <c r="BN69" s="1218"/>
      <c r="BO69" s="1218"/>
      <c r="BP69" s="1218"/>
      <c r="BQ69" s="1218"/>
      <c r="BR69" s="1218"/>
      <c r="BS69" s="1218"/>
      <c r="BT69" s="1218"/>
      <c r="BU69" s="1218"/>
      <c r="BV69" s="1218"/>
      <c r="BW69" s="1218"/>
      <c r="BX69" s="1218"/>
      <c r="BY69" s="1218"/>
      <c r="BZ69" s="1218"/>
      <c r="CA69" s="1218"/>
      <c r="CB69" s="1218"/>
      <c r="CC69" s="1218"/>
      <c r="CD69" s="1218"/>
      <c r="CE69" s="1218"/>
      <c r="CF69" s="1218"/>
      <c r="CG69" s="1218"/>
      <c r="CH69" s="1218"/>
      <c r="CI69" s="1218"/>
      <c r="CJ69" s="1218"/>
      <c r="CK69" s="1218"/>
      <c r="CL69" s="1218"/>
      <c r="CM69" s="1218"/>
      <c r="CN69" s="1218"/>
      <c r="CO69" s="1218"/>
      <c r="CP69" s="1218"/>
      <c r="CQ69" s="1218"/>
      <c r="CR69" s="1218"/>
      <c r="CS69" s="1218"/>
      <c r="CT69" s="1218"/>
      <c r="CU69" s="1218"/>
      <c r="CV69" s="1218"/>
      <c r="CW69" s="1218"/>
      <c r="CX69" s="1218"/>
      <c r="CY69" s="1218"/>
      <c r="CZ69" s="1218"/>
      <c r="DA69" s="1218"/>
      <c r="DB69" s="1218"/>
      <c r="DC69" s="1219"/>
    </row>
    <row r="70" spans="2:107" ht="12.75" x14ac:dyDescent="0.25">
      <c r="B70" s="247"/>
      <c r="H70" s="1243"/>
      <c r="I70" s="1243"/>
      <c r="J70" s="1244"/>
      <c r="K70" s="1244"/>
      <c r="L70" s="1245"/>
      <c r="M70" s="1244"/>
      <c r="N70" s="1245"/>
      <c r="AN70" s="1220"/>
      <c r="AO70" s="1220"/>
      <c r="AP70" s="1220"/>
      <c r="AZ70" s="1220"/>
      <c r="BA70" s="1220"/>
      <c r="BB70" s="1220"/>
      <c r="BL70" s="1220"/>
      <c r="BM70" s="1220"/>
      <c r="BN70" s="1220"/>
      <c r="BX70" s="1220"/>
      <c r="BY70" s="1220"/>
      <c r="BZ70" s="1220"/>
      <c r="CJ70" s="1220"/>
      <c r="CK70" s="1220"/>
      <c r="CL70" s="1220"/>
      <c r="CV70" s="1220"/>
      <c r="CW70" s="1220"/>
      <c r="CX70" s="1220"/>
    </row>
    <row r="71" spans="2:107" ht="12.75" x14ac:dyDescent="0.25">
      <c r="B71" s="247"/>
      <c r="G71" s="1246"/>
      <c r="I71" s="1247"/>
      <c r="J71" s="1244"/>
      <c r="K71" s="1244"/>
      <c r="L71" s="1245"/>
      <c r="M71" s="1244"/>
      <c r="N71" s="1245"/>
      <c r="AM71" s="1246"/>
      <c r="AN71" s="243" t="s">
        <v>573</v>
      </c>
    </row>
    <row r="72" spans="2:107" ht="12.75" x14ac:dyDescent="0.25">
      <c r="B72" s="247"/>
      <c r="G72" s="1221"/>
      <c r="H72" s="1221"/>
      <c r="I72" s="1221"/>
      <c r="J72" s="1221"/>
      <c r="K72" s="1222"/>
      <c r="L72" s="1222"/>
      <c r="M72" s="1223"/>
      <c r="N72" s="1223"/>
      <c r="AN72" s="1224"/>
      <c r="AO72" s="1225"/>
      <c r="AP72" s="1225"/>
      <c r="AQ72" s="1225"/>
      <c r="AR72" s="1225"/>
      <c r="AS72" s="1225"/>
      <c r="AT72" s="1225"/>
      <c r="AU72" s="1225"/>
      <c r="AV72" s="1225"/>
      <c r="AW72" s="1225"/>
      <c r="AX72" s="1225"/>
      <c r="AY72" s="1225"/>
      <c r="AZ72" s="1225"/>
      <c r="BA72" s="1225"/>
      <c r="BB72" s="1225"/>
      <c r="BC72" s="1225"/>
      <c r="BD72" s="1225"/>
      <c r="BE72" s="1225"/>
      <c r="BF72" s="1225"/>
      <c r="BG72" s="1225"/>
      <c r="BH72" s="1225"/>
      <c r="BI72" s="1225"/>
      <c r="BJ72" s="1225"/>
      <c r="BK72" s="1225"/>
      <c r="BL72" s="1225"/>
      <c r="BM72" s="1225"/>
      <c r="BN72" s="1225"/>
      <c r="BO72" s="1226"/>
      <c r="BP72" s="1227" t="s">
        <v>529</v>
      </c>
      <c r="BQ72" s="1227"/>
      <c r="BR72" s="1227"/>
      <c r="BS72" s="1227"/>
      <c r="BT72" s="1227"/>
      <c r="BU72" s="1227"/>
      <c r="BV72" s="1227"/>
      <c r="BW72" s="1227"/>
      <c r="BX72" s="1227" t="s">
        <v>530</v>
      </c>
      <c r="BY72" s="1227"/>
      <c r="BZ72" s="1227"/>
      <c r="CA72" s="1227"/>
      <c r="CB72" s="1227"/>
      <c r="CC72" s="1227"/>
      <c r="CD72" s="1227"/>
      <c r="CE72" s="1227"/>
      <c r="CF72" s="1227" t="s">
        <v>531</v>
      </c>
      <c r="CG72" s="1227"/>
      <c r="CH72" s="1227"/>
      <c r="CI72" s="1227"/>
      <c r="CJ72" s="1227"/>
      <c r="CK72" s="1227"/>
      <c r="CL72" s="1227"/>
      <c r="CM72" s="1227"/>
      <c r="CN72" s="1227" t="s">
        <v>532</v>
      </c>
      <c r="CO72" s="1227"/>
      <c r="CP72" s="1227"/>
      <c r="CQ72" s="1227"/>
      <c r="CR72" s="1227"/>
      <c r="CS72" s="1227"/>
      <c r="CT72" s="1227"/>
      <c r="CU72" s="1227"/>
      <c r="CV72" s="1227" t="s">
        <v>533</v>
      </c>
      <c r="CW72" s="1227"/>
      <c r="CX72" s="1227"/>
      <c r="CY72" s="1227"/>
      <c r="CZ72" s="1227"/>
      <c r="DA72" s="1227"/>
      <c r="DB72" s="1227"/>
      <c r="DC72" s="1227"/>
    </row>
    <row r="73" spans="2:107" ht="12.75" x14ac:dyDescent="0.25">
      <c r="B73" s="247"/>
      <c r="G73" s="1228"/>
      <c r="H73" s="1228"/>
      <c r="I73" s="1228"/>
      <c r="J73" s="1228"/>
      <c r="K73" s="1248"/>
      <c r="L73" s="1248"/>
      <c r="M73" s="1248"/>
      <c r="N73" s="1248"/>
      <c r="AM73" s="1220"/>
      <c r="AN73" s="1231" t="s">
        <v>574</v>
      </c>
      <c r="AO73" s="1231"/>
      <c r="AP73" s="1231"/>
      <c r="AQ73" s="1231"/>
      <c r="AR73" s="1231"/>
      <c r="AS73" s="1231"/>
      <c r="AT73" s="1231"/>
      <c r="AU73" s="1231"/>
      <c r="AV73" s="1231"/>
      <c r="AW73" s="1231"/>
      <c r="AX73" s="1231"/>
      <c r="AY73" s="1231"/>
      <c r="AZ73" s="1231"/>
      <c r="BA73" s="1231"/>
      <c r="BB73" s="1231" t="s">
        <v>575</v>
      </c>
      <c r="BC73" s="1231"/>
      <c r="BD73" s="1231"/>
      <c r="BE73" s="1231"/>
      <c r="BF73" s="1231"/>
      <c r="BG73" s="1231"/>
      <c r="BH73" s="1231"/>
      <c r="BI73" s="1231"/>
      <c r="BJ73" s="1231"/>
      <c r="BK73" s="1231"/>
      <c r="BL73" s="1231"/>
      <c r="BM73" s="1231"/>
      <c r="BN73" s="1231"/>
      <c r="BO73" s="1231"/>
      <c r="BP73" s="1232">
        <v>36.6</v>
      </c>
      <c r="BQ73" s="1232"/>
      <c r="BR73" s="1232"/>
      <c r="BS73" s="1232"/>
      <c r="BT73" s="1232"/>
      <c r="BU73" s="1232"/>
      <c r="BV73" s="1232"/>
      <c r="BW73" s="1232"/>
      <c r="BX73" s="1232">
        <v>27.8</v>
      </c>
      <c r="BY73" s="1232"/>
      <c r="BZ73" s="1232"/>
      <c r="CA73" s="1232"/>
      <c r="CB73" s="1232"/>
      <c r="CC73" s="1232"/>
      <c r="CD73" s="1232"/>
      <c r="CE73" s="1232"/>
      <c r="CF73" s="1232">
        <v>32</v>
      </c>
      <c r="CG73" s="1232"/>
      <c r="CH73" s="1232"/>
      <c r="CI73" s="1232"/>
      <c r="CJ73" s="1232"/>
      <c r="CK73" s="1232"/>
      <c r="CL73" s="1232"/>
      <c r="CM73" s="1232"/>
      <c r="CN73" s="1232">
        <v>41.1</v>
      </c>
      <c r="CO73" s="1232"/>
      <c r="CP73" s="1232"/>
      <c r="CQ73" s="1232"/>
      <c r="CR73" s="1232"/>
      <c r="CS73" s="1232"/>
      <c r="CT73" s="1232"/>
      <c r="CU73" s="1232"/>
      <c r="CV73" s="1232">
        <v>45.7</v>
      </c>
      <c r="CW73" s="1232"/>
      <c r="CX73" s="1232"/>
      <c r="CY73" s="1232"/>
      <c r="CZ73" s="1232"/>
      <c r="DA73" s="1232"/>
      <c r="DB73" s="1232"/>
      <c r="DC73" s="1232"/>
    </row>
    <row r="74" spans="2:107" ht="12.75" x14ac:dyDescent="0.25">
      <c r="B74" s="247"/>
      <c r="G74" s="1228"/>
      <c r="H74" s="1228"/>
      <c r="I74" s="1228"/>
      <c r="J74" s="1228"/>
      <c r="K74" s="1248"/>
      <c r="L74" s="1248"/>
      <c r="M74" s="1248"/>
      <c r="N74" s="1248"/>
      <c r="AM74" s="1220"/>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32"/>
      <c r="BQ74" s="1232"/>
      <c r="BR74" s="1232"/>
      <c r="BS74" s="1232"/>
      <c r="BT74" s="1232"/>
      <c r="BU74" s="1232"/>
      <c r="BV74" s="1232"/>
      <c r="BW74" s="1232"/>
      <c r="BX74" s="1232"/>
      <c r="BY74" s="1232"/>
      <c r="BZ74" s="1232"/>
      <c r="CA74" s="1232"/>
      <c r="CB74" s="1232"/>
      <c r="CC74" s="1232"/>
      <c r="CD74" s="1232"/>
      <c r="CE74" s="1232"/>
      <c r="CF74" s="1232"/>
      <c r="CG74" s="1232"/>
      <c r="CH74" s="1232"/>
      <c r="CI74" s="1232"/>
      <c r="CJ74" s="1232"/>
      <c r="CK74" s="1232"/>
      <c r="CL74" s="1232"/>
      <c r="CM74" s="1232"/>
      <c r="CN74" s="1232"/>
      <c r="CO74" s="1232"/>
      <c r="CP74" s="1232"/>
      <c r="CQ74" s="1232"/>
      <c r="CR74" s="1232"/>
      <c r="CS74" s="1232"/>
      <c r="CT74" s="1232"/>
      <c r="CU74" s="1232"/>
      <c r="CV74" s="1232"/>
      <c r="CW74" s="1232"/>
      <c r="CX74" s="1232"/>
      <c r="CY74" s="1232"/>
      <c r="CZ74" s="1232"/>
      <c r="DA74" s="1232"/>
      <c r="DB74" s="1232"/>
      <c r="DC74" s="1232"/>
    </row>
    <row r="75" spans="2:107" ht="12.75" x14ac:dyDescent="0.25">
      <c r="B75" s="247"/>
      <c r="G75" s="1228"/>
      <c r="H75" s="1228"/>
      <c r="I75" s="1221"/>
      <c r="J75" s="1221"/>
      <c r="K75" s="1230"/>
      <c r="L75" s="1230"/>
      <c r="M75" s="1230"/>
      <c r="N75" s="1230"/>
      <c r="AM75" s="1220"/>
      <c r="AN75" s="1231"/>
      <c r="AO75" s="1231"/>
      <c r="AP75" s="1231"/>
      <c r="AQ75" s="1231"/>
      <c r="AR75" s="1231"/>
      <c r="AS75" s="1231"/>
      <c r="AT75" s="1231"/>
      <c r="AU75" s="1231"/>
      <c r="AV75" s="1231"/>
      <c r="AW75" s="1231"/>
      <c r="AX75" s="1231"/>
      <c r="AY75" s="1231"/>
      <c r="AZ75" s="1231"/>
      <c r="BA75" s="1231"/>
      <c r="BB75" s="1231" t="s">
        <v>580</v>
      </c>
      <c r="BC75" s="1231"/>
      <c r="BD75" s="1231"/>
      <c r="BE75" s="1231"/>
      <c r="BF75" s="1231"/>
      <c r="BG75" s="1231"/>
      <c r="BH75" s="1231"/>
      <c r="BI75" s="1231"/>
      <c r="BJ75" s="1231"/>
      <c r="BK75" s="1231"/>
      <c r="BL75" s="1231"/>
      <c r="BM75" s="1231"/>
      <c r="BN75" s="1231"/>
      <c r="BO75" s="1231"/>
      <c r="BP75" s="1232">
        <v>5.2</v>
      </c>
      <c r="BQ75" s="1232"/>
      <c r="BR75" s="1232"/>
      <c r="BS75" s="1232"/>
      <c r="BT75" s="1232"/>
      <c r="BU75" s="1232"/>
      <c r="BV75" s="1232"/>
      <c r="BW75" s="1232"/>
      <c r="BX75" s="1232">
        <v>5.2</v>
      </c>
      <c r="BY75" s="1232"/>
      <c r="BZ75" s="1232"/>
      <c r="CA75" s="1232"/>
      <c r="CB75" s="1232"/>
      <c r="CC75" s="1232"/>
      <c r="CD75" s="1232"/>
      <c r="CE75" s="1232"/>
      <c r="CF75" s="1232">
        <v>5.8</v>
      </c>
      <c r="CG75" s="1232"/>
      <c r="CH75" s="1232"/>
      <c r="CI75" s="1232"/>
      <c r="CJ75" s="1232"/>
      <c r="CK75" s="1232"/>
      <c r="CL75" s="1232"/>
      <c r="CM75" s="1232"/>
      <c r="CN75" s="1232">
        <v>5.9</v>
      </c>
      <c r="CO75" s="1232"/>
      <c r="CP75" s="1232"/>
      <c r="CQ75" s="1232"/>
      <c r="CR75" s="1232"/>
      <c r="CS75" s="1232"/>
      <c r="CT75" s="1232"/>
      <c r="CU75" s="1232"/>
      <c r="CV75" s="1232">
        <v>6</v>
      </c>
      <c r="CW75" s="1232"/>
      <c r="CX75" s="1232"/>
      <c r="CY75" s="1232"/>
      <c r="CZ75" s="1232"/>
      <c r="DA75" s="1232"/>
      <c r="DB75" s="1232"/>
      <c r="DC75" s="1232"/>
    </row>
    <row r="76" spans="2:107" ht="12.75" x14ac:dyDescent="0.25">
      <c r="B76" s="247"/>
      <c r="G76" s="1228"/>
      <c r="H76" s="1228"/>
      <c r="I76" s="1221"/>
      <c r="J76" s="1221"/>
      <c r="K76" s="1230"/>
      <c r="L76" s="1230"/>
      <c r="M76" s="1230"/>
      <c r="N76" s="1230"/>
      <c r="AM76" s="1220"/>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32"/>
      <c r="BQ76" s="1232"/>
      <c r="BR76" s="1232"/>
      <c r="BS76" s="1232"/>
      <c r="BT76" s="1232"/>
      <c r="BU76" s="1232"/>
      <c r="BV76" s="1232"/>
      <c r="BW76" s="1232"/>
      <c r="BX76" s="1232"/>
      <c r="BY76" s="1232"/>
      <c r="BZ76" s="1232"/>
      <c r="CA76" s="1232"/>
      <c r="CB76" s="1232"/>
      <c r="CC76" s="1232"/>
      <c r="CD76" s="1232"/>
      <c r="CE76" s="1232"/>
      <c r="CF76" s="1232"/>
      <c r="CG76" s="1232"/>
      <c r="CH76" s="1232"/>
      <c r="CI76" s="1232"/>
      <c r="CJ76" s="1232"/>
      <c r="CK76" s="1232"/>
      <c r="CL76" s="1232"/>
      <c r="CM76" s="1232"/>
      <c r="CN76" s="1232"/>
      <c r="CO76" s="1232"/>
      <c r="CP76" s="1232"/>
      <c r="CQ76" s="1232"/>
      <c r="CR76" s="1232"/>
      <c r="CS76" s="1232"/>
      <c r="CT76" s="1232"/>
      <c r="CU76" s="1232"/>
      <c r="CV76" s="1232"/>
      <c r="CW76" s="1232"/>
      <c r="CX76" s="1232"/>
      <c r="CY76" s="1232"/>
      <c r="CZ76" s="1232"/>
      <c r="DA76" s="1232"/>
      <c r="DB76" s="1232"/>
      <c r="DC76" s="1232"/>
    </row>
    <row r="77" spans="2:107" ht="12.75" x14ac:dyDescent="0.25">
      <c r="B77" s="247"/>
      <c r="G77" s="1221"/>
      <c r="H77" s="1221"/>
      <c r="I77" s="1221"/>
      <c r="J77" s="1221"/>
      <c r="K77" s="1248"/>
      <c r="L77" s="1248"/>
      <c r="M77" s="1248"/>
      <c r="N77" s="1248"/>
      <c r="AN77" s="1227" t="s">
        <v>577</v>
      </c>
      <c r="AO77" s="1227"/>
      <c r="AP77" s="1227"/>
      <c r="AQ77" s="1227"/>
      <c r="AR77" s="1227"/>
      <c r="AS77" s="1227"/>
      <c r="AT77" s="1227"/>
      <c r="AU77" s="1227"/>
      <c r="AV77" s="1227"/>
      <c r="AW77" s="1227"/>
      <c r="AX77" s="1227"/>
      <c r="AY77" s="1227"/>
      <c r="AZ77" s="1227"/>
      <c r="BA77" s="1227"/>
      <c r="BB77" s="1231" t="s">
        <v>575</v>
      </c>
      <c r="BC77" s="1231"/>
      <c r="BD77" s="1231"/>
      <c r="BE77" s="1231"/>
      <c r="BF77" s="1231"/>
      <c r="BG77" s="1231"/>
      <c r="BH77" s="1231"/>
      <c r="BI77" s="1231"/>
      <c r="BJ77" s="1231"/>
      <c r="BK77" s="1231"/>
      <c r="BL77" s="1231"/>
      <c r="BM77" s="1231"/>
      <c r="BN77" s="1231"/>
      <c r="BO77" s="1231"/>
      <c r="BP77" s="1232">
        <v>31.5</v>
      </c>
      <c r="BQ77" s="1232"/>
      <c r="BR77" s="1232"/>
      <c r="BS77" s="1232"/>
      <c r="BT77" s="1232"/>
      <c r="BU77" s="1232"/>
      <c r="BV77" s="1232"/>
      <c r="BW77" s="1232"/>
      <c r="BX77" s="1232">
        <v>23.4</v>
      </c>
      <c r="BY77" s="1232"/>
      <c r="BZ77" s="1232"/>
      <c r="CA77" s="1232"/>
      <c r="CB77" s="1232"/>
      <c r="CC77" s="1232"/>
      <c r="CD77" s="1232"/>
      <c r="CE77" s="1232"/>
      <c r="CF77" s="1232">
        <v>18.2</v>
      </c>
      <c r="CG77" s="1232"/>
      <c r="CH77" s="1232"/>
      <c r="CI77" s="1232"/>
      <c r="CJ77" s="1232"/>
      <c r="CK77" s="1232"/>
      <c r="CL77" s="1232"/>
      <c r="CM77" s="1232"/>
      <c r="CN77" s="1232">
        <v>17.100000000000001</v>
      </c>
      <c r="CO77" s="1232"/>
      <c r="CP77" s="1232"/>
      <c r="CQ77" s="1232"/>
      <c r="CR77" s="1232"/>
      <c r="CS77" s="1232"/>
      <c r="CT77" s="1232"/>
      <c r="CU77" s="1232"/>
      <c r="CV77" s="1232">
        <v>16.600000000000001</v>
      </c>
      <c r="CW77" s="1232"/>
      <c r="CX77" s="1232"/>
      <c r="CY77" s="1232"/>
      <c r="CZ77" s="1232"/>
      <c r="DA77" s="1232"/>
      <c r="DB77" s="1232"/>
      <c r="DC77" s="1232"/>
    </row>
    <row r="78" spans="2:107" ht="12.75" x14ac:dyDescent="0.25">
      <c r="B78" s="247"/>
      <c r="G78" s="1221"/>
      <c r="H78" s="1221"/>
      <c r="I78" s="1221"/>
      <c r="J78" s="1221"/>
      <c r="K78" s="1248"/>
      <c r="L78" s="1248"/>
      <c r="M78" s="1248"/>
      <c r="N78" s="1248"/>
      <c r="AN78" s="1227"/>
      <c r="AO78" s="1227"/>
      <c r="AP78" s="1227"/>
      <c r="AQ78" s="1227"/>
      <c r="AR78" s="1227"/>
      <c r="AS78" s="1227"/>
      <c r="AT78" s="1227"/>
      <c r="AU78" s="1227"/>
      <c r="AV78" s="1227"/>
      <c r="AW78" s="1227"/>
      <c r="AX78" s="1227"/>
      <c r="AY78" s="1227"/>
      <c r="AZ78" s="1227"/>
      <c r="BA78" s="1227"/>
      <c r="BB78" s="1231"/>
      <c r="BC78" s="1231"/>
      <c r="BD78" s="1231"/>
      <c r="BE78" s="1231"/>
      <c r="BF78" s="1231"/>
      <c r="BG78" s="1231"/>
      <c r="BH78" s="1231"/>
      <c r="BI78" s="1231"/>
      <c r="BJ78" s="1231"/>
      <c r="BK78" s="1231"/>
      <c r="BL78" s="1231"/>
      <c r="BM78" s="1231"/>
      <c r="BN78" s="1231"/>
      <c r="BO78" s="1231"/>
      <c r="BP78" s="1232"/>
      <c r="BQ78" s="1232"/>
      <c r="BR78" s="1232"/>
      <c r="BS78" s="1232"/>
      <c r="BT78" s="1232"/>
      <c r="BU78" s="1232"/>
      <c r="BV78" s="1232"/>
      <c r="BW78" s="1232"/>
      <c r="BX78" s="1232"/>
      <c r="BY78" s="1232"/>
      <c r="BZ78" s="1232"/>
      <c r="CA78" s="1232"/>
      <c r="CB78" s="1232"/>
      <c r="CC78" s="1232"/>
      <c r="CD78" s="1232"/>
      <c r="CE78" s="1232"/>
      <c r="CF78" s="1232"/>
      <c r="CG78" s="1232"/>
      <c r="CH78" s="1232"/>
      <c r="CI78" s="1232"/>
      <c r="CJ78" s="1232"/>
      <c r="CK78" s="1232"/>
      <c r="CL78" s="1232"/>
      <c r="CM78" s="1232"/>
      <c r="CN78" s="1232"/>
      <c r="CO78" s="1232"/>
      <c r="CP78" s="1232"/>
      <c r="CQ78" s="1232"/>
      <c r="CR78" s="1232"/>
      <c r="CS78" s="1232"/>
      <c r="CT78" s="1232"/>
      <c r="CU78" s="1232"/>
      <c r="CV78" s="1232"/>
      <c r="CW78" s="1232"/>
      <c r="CX78" s="1232"/>
      <c r="CY78" s="1232"/>
      <c r="CZ78" s="1232"/>
      <c r="DA78" s="1232"/>
      <c r="DB78" s="1232"/>
      <c r="DC78" s="1232"/>
    </row>
    <row r="79" spans="2:107" ht="12.75" x14ac:dyDescent="0.25">
      <c r="B79" s="247"/>
      <c r="G79" s="1221"/>
      <c r="H79" s="1221"/>
      <c r="I79" s="1234"/>
      <c r="J79" s="1234"/>
      <c r="K79" s="1249"/>
      <c r="L79" s="1249"/>
      <c r="M79" s="1249"/>
      <c r="N79" s="1249"/>
      <c r="AN79" s="1227"/>
      <c r="AO79" s="1227"/>
      <c r="AP79" s="1227"/>
      <c r="AQ79" s="1227"/>
      <c r="AR79" s="1227"/>
      <c r="AS79" s="1227"/>
      <c r="AT79" s="1227"/>
      <c r="AU79" s="1227"/>
      <c r="AV79" s="1227"/>
      <c r="AW79" s="1227"/>
      <c r="AX79" s="1227"/>
      <c r="AY79" s="1227"/>
      <c r="AZ79" s="1227"/>
      <c r="BA79" s="1227"/>
      <c r="BB79" s="1231" t="s">
        <v>580</v>
      </c>
      <c r="BC79" s="1231"/>
      <c r="BD79" s="1231"/>
      <c r="BE79" s="1231"/>
      <c r="BF79" s="1231"/>
      <c r="BG79" s="1231"/>
      <c r="BH79" s="1231"/>
      <c r="BI79" s="1231"/>
      <c r="BJ79" s="1231"/>
      <c r="BK79" s="1231"/>
      <c r="BL79" s="1231"/>
      <c r="BM79" s="1231"/>
      <c r="BN79" s="1231"/>
      <c r="BO79" s="1231"/>
      <c r="BP79" s="1232">
        <v>5.4</v>
      </c>
      <c r="BQ79" s="1232"/>
      <c r="BR79" s="1232"/>
      <c r="BS79" s="1232"/>
      <c r="BT79" s="1232"/>
      <c r="BU79" s="1232"/>
      <c r="BV79" s="1232"/>
      <c r="BW79" s="1232"/>
      <c r="BX79" s="1232">
        <v>5.2</v>
      </c>
      <c r="BY79" s="1232"/>
      <c r="BZ79" s="1232"/>
      <c r="CA79" s="1232"/>
      <c r="CB79" s="1232"/>
      <c r="CC79" s="1232"/>
      <c r="CD79" s="1232"/>
      <c r="CE79" s="1232"/>
      <c r="CF79" s="1232">
        <v>5.2</v>
      </c>
      <c r="CG79" s="1232"/>
      <c r="CH79" s="1232"/>
      <c r="CI79" s="1232"/>
      <c r="CJ79" s="1232"/>
      <c r="CK79" s="1232"/>
      <c r="CL79" s="1232"/>
      <c r="CM79" s="1232"/>
      <c r="CN79" s="1232">
        <v>5.2</v>
      </c>
      <c r="CO79" s="1232"/>
      <c r="CP79" s="1232"/>
      <c r="CQ79" s="1232"/>
      <c r="CR79" s="1232"/>
      <c r="CS79" s="1232"/>
      <c r="CT79" s="1232"/>
      <c r="CU79" s="1232"/>
      <c r="CV79" s="1232">
        <v>5.2</v>
      </c>
      <c r="CW79" s="1232"/>
      <c r="CX79" s="1232"/>
      <c r="CY79" s="1232"/>
      <c r="CZ79" s="1232"/>
      <c r="DA79" s="1232"/>
      <c r="DB79" s="1232"/>
      <c r="DC79" s="1232"/>
    </row>
    <row r="80" spans="2:107" ht="12.75" x14ac:dyDescent="0.25">
      <c r="B80" s="247"/>
      <c r="G80" s="1221"/>
      <c r="H80" s="1221"/>
      <c r="I80" s="1234"/>
      <c r="J80" s="1234"/>
      <c r="K80" s="1249"/>
      <c r="L80" s="1249"/>
      <c r="M80" s="1249"/>
      <c r="N80" s="1249"/>
      <c r="AN80" s="1227"/>
      <c r="AO80" s="1227"/>
      <c r="AP80" s="1227"/>
      <c r="AQ80" s="1227"/>
      <c r="AR80" s="1227"/>
      <c r="AS80" s="1227"/>
      <c r="AT80" s="1227"/>
      <c r="AU80" s="1227"/>
      <c r="AV80" s="1227"/>
      <c r="AW80" s="1227"/>
      <c r="AX80" s="1227"/>
      <c r="AY80" s="1227"/>
      <c r="AZ80" s="1227"/>
      <c r="BA80" s="1227"/>
      <c r="BB80" s="1231"/>
      <c r="BC80" s="1231"/>
      <c r="BD80" s="1231"/>
      <c r="BE80" s="1231"/>
      <c r="BF80" s="1231"/>
      <c r="BG80" s="1231"/>
      <c r="BH80" s="1231"/>
      <c r="BI80" s="1231"/>
      <c r="BJ80" s="1231"/>
      <c r="BK80" s="1231"/>
      <c r="BL80" s="1231"/>
      <c r="BM80" s="1231"/>
      <c r="BN80" s="1231"/>
      <c r="BO80" s="1231"/>
      <c r="BP80" s="1232"/>
      <c r="BQ80" s="1232"/>
      <c r="BR80" s="1232"/>
      <c r="BS80" s="1232"/>
      <c r="BT80" s="1232"/>
      <c r="BU80" s="1232"/>
      <c r="BV80" s="1232"/>
      <c r="BW80" s="1232"/>
      <c r="BX80" s="1232"/>
      <c r="BY80" s="1232"/>
      <c r="BZ80" s="1232"/>
      <c r="CA80" s="1232"/>
      <c r="CB80" s="1232"/>
      <c r="CC80" s="1232"/>
      <c r="CD80" s="1232"/>
      <c r="CE80" s="1232"/>
      <c r="CF80" s="1232"/>
      <c r="CG80" s="1232"/>
      <c r="CH80" s="1232"/>
      <c r="CI80" s="1232"/>
      <c r="CJ80" s="1232"/>
      <c r="CK80" s="1232"/>
      <c r="CL80" s="1232"/>
      <c r="CM80" s="1232"/>
      <c r="CN80" s="1232"/>
      <c r="CO80" s="1232"/>
      <c r="CP80" s="1232"/>
      <c r="CQ80" s="1232"/>
      <c r="CR80" s="1232"/>
      <c r="CS80" s="1232"/>
      <c r="CT80" s="1232"/>
      <c r="CU80" s="1232"/>
      <c r="CV80" s="1232"/>
      <c r="CW80" s="1232"/>
      <c r="CX80" s="1232"/>
      <c r="CY80" s="1232"/>
      <c r="CZ80" s="1232"/>
      <c r="DA80" s="1232"/>
      <c r="DB80" s="1232"/>
      <c r="DC80" s="1232"/>
    </row>
    <row r="81" spans="2:109" ht="12.75" x14ac:dyDescent="0.25">
      <c r="B81" s="247"/>
    </row>
    <row r="82" spans="2:109" ht="16.149999999999999" x14ac:dyDescent="0.25">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ht="12.75" x14ac:dyDescent="0.2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2.75" x14ac:dyDescent="0.25">
      <c r="DD84" s="243"/>
      <c r="DE84" s="243"/>
    </row>
    <row r="85" spans="2:109" ht="12.75" x14ac:dyDescent="0.25">
      <c r="DD85" s="243"/>
      <c r="DE85" s="243"/>
    </row>
  </sheetData>
  <sheetProtection algorithmName="SHA-512" hashValue="OzqbD6tdJG7BtdLqS61/gZIMsTuGpxqUKJwtr+Yn9iPdjKfc3ROvQ7nIOp30A+WsrQqIh/L5vuIQupzE0es4dA==" saltValue="GKH5f1HhGH5a+djT542oz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A4636-D316-4505-8F4C-118D7683D38D}">
  <sheetPr>
    <pageSetUpPr fitToPage="1"/>
  </sheetPr>
  <dimension ref="A1:DR125"/>
  <sheetViews>
    <sheetView showGridLines="0" topLeftCell="C1" zoomScale="85" zoomScaleNormal="85" zoomScaleSheetLayoutView="70" workbookViewId="0">
      <selection activeCell="AN65" sqref="AN65:DC69"/>
    </sheetView>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1:34"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2.75" x14ac:dyDescent="0.25">
      <c r="S2" s="241"/>
      <c r="AH2" s="241"/>
    </row>
    <row r="3" spans="1: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2.75" x14ac:dyDescent="0.25"/>
    <row r="5" spans="1:34" ht="12.75" x14ac:dyDescent="0.25"/>
    <row r="6" spans="1:34" ht="12.75" x14ac:dyDescent="0.25"/>
    <row r="7" spans="1:34" ht="12.75" x14ac:dyDescent="0.25"/>
    <row r="8" spans="1:34" ht="12.75" x14ac:dyDescent="0.25"/>
    <row r="9" spans="1:34" ht="12.75" x14ac:dyDescent="0.25">
      <c r="AH9" s="241"/>
    </row>
    <row r="10" spans="1:34" ht="12.75" x14ac:dyDescent="0.25"/>
    <row r="11" spans="1:34" ht="12.75" x14ac:dyDescent="0.25"/>
    <row r="12" spans="1:34" ht="12.75" x14ac:dyDescent="0.25"/>
    <row r="13" spans="1:34" ht="12.75" x14ac:dyDescent="0.25"/>
    <row r="14" spans="1:34" ht="12.75" x14ac:dyDescent="0.25"/>
    <row r="15" spans="1:34" ht="12.75" x14ac:dyDescent="0.25"/>
    <row r="16" spans="1: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479</v>
      </c>
    </row>
  </sheetData>
  <sheetProtection algorithmName="SHA-512" hashValue="hGXFk/d7ioVcygkdJlFa4+ps5JbkyRmJ6wHur4DHRmAQ9B4/kgZ8y8hP1wUOpvy7kvMDodeZQPtNI/OqyhzH8g==" saltValue="IcYkzImFPVoa9Fp7zZMi9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C6B6B-7D35-4E83-BE02-6C72727B7FE4}">
  <sheetPr>
    <pageSetUpPr fitToPage="1"/>
  </sheetPr>
  <dimension ref="A1:DR125"/>
  <sheetViews>
    <sheetView showGridLines="0" zoomScale="85" zoomScaleNormal="85" zoomScaleSheetLayoutView="55" workbookViewId="0">
      <selection activeCell="AN65" sqref="AN65:DC69"/>
    </sheetView>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2:34"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2.75" x14ac:dyDescent="0.25">
      <c r="S2" s="241"/>
      <c r="AH2" s="241"/>
    </row>
    <row r="3" spans="2: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2.75" x14ac:dyDescent="0.25"/>
    <row r="5" spans="2:34" ht="12.75" x14ac:dyDescent="0.25"/>
    <row r="6" spans="2:34" ht="12.75" x14ac:dyDescent="0.25"/>
    <row r="7" spans="2:34" ht="12.75" x14ac:dyDescent="0.25"/>
    <row r="8" spans="2:34" ht="12.75" x14ac:dyDescent="0.25"/>
    <row r="9" spans="2:34" ht="12.75" x14ac:dyDescent="0.25">
      <c r="AH9" s="241"/>
    </row>
    <row r="10" spans="2:34" ht="12.75" x14ac:dyDescent="0.25"/>
    <row r="11" spans="2:34" ht="12.75" x14ac:dyDescent="0.25"/>
    <row r="12" spans="2:34" ht="12.75" x14ac:dyDescent="0.25"/>
    <row r="13" spans="2:34" ht="12.75" x14ac:dyDescent="0.25"/>
    <row r="14" spans="2:34" ht="12.75" x14ac:dyDescent="0.25"/>
    <row r="15" spans="2:34" ht="12.75" x14ac:dyDescent="0.25"/>
    <row r="16" spans="2: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c r="AG59" s="241"/>
      <c r="AH59" s="241"/>
    </row>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479</v>
      </c>
    </row>
  </sheetData>
  <sheetProtection algorithmName="SHA-512" hashValue="cFCiSGWTbcuh3ZiEOv1nkwqr1uTy89Wbaw9450AXiHdm5cRR1PYoIe1gmBbFxh67CYcwbn0yrPIKjsiTm9WxaQ==" saltValue="PY7Qnz3vH21HL6phDKxfq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328125" defaultRowHeight="12.75" x14ac:dyDescent="0.25"/>
  <cols>
    <col min="1" max="1" width="45.86328125" style="130" customWidth="1"/>
    <col min="2" max="8" width="13.3984375" style="130" customWidth="1"/>
    <col min="9" max="16384" width="11.1328125" style="130"/>
  </cols>
  <sheetData>
    <row r="1" spans="1:8" x14ac:dyDescent="0.25">
      <c r="A1" s="124"/>
      <c r="B1" s="125"/>
      <c r="C1" s="126"/>
      <c r="D1" s="127"/>
      <c r="E1" s="128"/>
      <c r="F1" s="128"/>
      <c r="G1" s="128"/>
      <c r="H1" s="129"/>
    </row>
    <row r="2" spans="1:8" x14ac:dyDescent="0.25">
      <c r="A2" s="131"/>
      <c r="B2" s="132"/>
      <c r="C2" s="133"/>
      <c r="D2" s="134" t="s">
        <v>50</v>
      </c>
      <c r="E2" s="135"/>
      <c r="F2" s="136" t="s">
        <v>528</v>
      </c>
      <c r="G2" s="137"/>
      <c r="H2" s="138"/>
    </row>
    <row r="3" spans="1:8" x14ac:dyDescent="0.25">
      <c r="A3" s="134" t="s">
        <v>521</v>
      </c>
      <c r="B3" s="139"/>
      <c r="C3" s="140"/>
      <c r="D3" s="141">
        <v>47206</v>
      </c>
      <c r="E3" s="142"/>
      <c r="F3" s="143">
        <v>52191</v>
      </c>
      <c r="G3" s="144"/>
      <c r="H3" s="145"/>
    </row>
    <row r="4" spans="1:8" x14ac:dyDescent="0.25">
      <c r="A4" s="146"/>
      <c r="B4" s="147"/>
      <c r="C4" s="148"/>
      <c r="D4" s="149">
        <v>23837</v>
      </c>
      <c r="E4" s="150"/>
      <c r="F4" s="151">
        <v>26807</v>
      </c>
      <c r="G4" s="152"/>
      <c r="H4" s="153"/>
    </row>
    <row r="5" spans="1:8" x14ac:dyDescent="0.25">
      <c r="A5" s="134" t="s">
        <v>523</v>
      </c>
      <c r="B5" s="139"/>
      <c r="C5" s="140"/>
      <c r="D5" s="141">
        <v>41525</v>
      </c>
      <c r="E5" s="142"/>
      <c r="F5" s="143">
        <v>48105</v>
      </c>
      <c r="G5" s="144"/>
      <c r="H5" s="145"/>
    </row>
    <row r="6" spans="1:8" x14ac:dyDescent="0.25">
      <c r="A6" s="146"/>
      <c r="B6" s="147"/>
      <c r="C6" s="148"/>
      <c r="D6" s="149">
        <v>21142</v>
      </c>
      <c r="E6" s="150"/>
      <c r="F6" s="151">
        <v>24072</v>
      </c>
      <c r="G6" s="152"/>
      <c r="H6" s="153"/>
    </row>
    <row r="7" spans="1:8" x14ac:dyDescent="0.25">
      <c r="A7" s="134" t="s">
        <v>524</v>
      </c>
      <c r="B7" s="139"/>
      <c r="C7" s="140"/>
      <c r="D7" s="141">
        <v>52015</v>
      </c>
      <c r="E7" s="142"/>
      <c r="F7" s="143">
        <v>47446</v>
      </c>
      <c r="G7" s="144"/>
      <c r="H7" s="145"/>
    </row>
    <row r="8" spans="1:8" x14ac:dyDescent="0.25">
      <c r="A8" s="146"/>
      <c r="B8" s="147"/>
      <c r="C8" s="148"/>
      <c r="D8" s="149">
        <v>24004</v>
      </c>
      <c r="E8" s="150"/>
      <c r="F8" s="151">
        <v>24371</v>
      </c>
      <c r="G8" s="152"/>
      <c r="H8" s="153"/>
    </row>
    <row r="9" spans="1:8" x14ac:dyDescent="0.25">
      <c r="A9" s="134" t="s">
        <v>525</v>
      </c>
      <c r="B9" s="139"/>
      <c r="C9" s="140"/>
      <c r="D9" s="141">
        <v>63211</v>
      </c>
      <c r="E9" s="142"/>
      <c r="F9" s="143">
        <v>48387</v>
      </c>
      <c r="G9" s="144"/>
      <c r="H9" s="145"/>
    </row>
    <row r="10" spans="1:8" x14ac:dyDescent="0.25">
      <c r="A10" s="146"/>
      <c r="B10" s="147"/>
      <c r="C10" s="148"/>
      <c r="D10" s="149">
        <v>22695</v>
      </c>
      <c r="E10" s="150"/>
      <c r="F10" s="151">
        <v>25592</v>
      </c>
      <c r="G10" s="152"/>
      <c r="H10" s="153"/>
    </row>
    <row r="11" spans="1:8" x14ac:dyDescent="0.25">
      <c r="A11" s="134" t="s">
        <v>526</v>
      </c>
      <c r="B11" s="139"/>
      <c r="C11" s="140"/>
      <c r="D11" s="141">
        <v>57491</v>
      </c>
      <c r="E11" s="142"/>
      <c r="F11" s="143">
        <v>49684</v>
      </c>
      <c r="G11" s="144"/>
      <c r="H11" s="145"/>
    </row>
    <row r="12" spans="1:8" x14ac:dyDescent="0.25">
      <c r="A12" s="146"/>
      <c r="B12" s="147"/>
      <c r="C12" s="154"/>
      <c r="D12" s="149">
        <v>29824</v>
      </c>
      <c r="E12" s="150"/>
      <c r="F12" s="151">
        <v>28303</v>
      </c>
      <c r="G12" s="152"/>
      <c r="H12" s="153"/>
    </row>
    <row r="13" spans="1:8" x14ac:dyDescent="0.25">
      <c r="A13" s="134"/>
      <c r="B13" s="139"/>
      <c r="C13" s="140"/>
      <c r="D13" s="141">
        <v>52290</v>
      </c>
      <c r="E13" s="142"/>
      <c r="F13" s="143">
        <v>49163</v>
      </c>
      <c r="G13" s="155"/>
      <c r="H13" s="145"/>
    </row>
    <row r="14" spans="1:8" x14ac:dyDescent="0.25">
      <c r="A14" s="146"/>
      <c r="B14" s="147"/>
      <c r="C14" s="148"/>
      <c r="D14" s="149">
        <v>24300</v>
      </c>
      <c r="E14" s="150"/>
      <c r="F14" s="151">
        <v>25829</v>
      </c>
      <c r="G14" s="152"/>
      <c r="H14" s="153"/>
    </row>
    <row r="17" spans="1:11" x14ac:dyDescent="0.25">
      <c r="A17" s="130" t="s">
        <v>51</v>
      </c>
    </row>
    <row r="18" spans="1:11" x14ac:dyDescent="0.2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5">
      <c r="A19" s="156" t="s">
        <v>52</v>
      </c>
      <c r="B19" s="156">
        <f>ROUND(VALUE(SUBSTITUTE(実質収支比率等に係る経年分析!F$48,"▲","-")),2)</f>
        <v>2.97</v>
      </c>
      <c r="C19" s="156">
        <f>ROUND(VALUE(SUBSTITUTE(実質収支比率等に係る経年分析!G$48,"▲","-")),2)</f>
        <v>6.25</v>
      </c>
      <c r="D19" s="156">
        <f>ROUND(VALUE(SUBSTITUTE(実質収支比率等に係る経年分析!H$48,"▲","-")),2)</f>
        <v>4.93</v>
      </c>
      <c r="E19" s="156">
        <f>ROUND(VALUE(SUBSTITUTE(実質収支比率等に係る経年分析!I$48,"▲","-")),2)</f>
        <v>4.9400000000000004</v>
      </c>
      <c r="F19" s="156">
        <f>ROUND(VALUE(SUBSTITUTE(実質収支比率等に係る経年分析!J$48,"▲","-")),2)</f>
        <v>4.82</v>
      </c>
    </row>
    <row r="20" spans="1:11" x14ac:dyDescent="0.25">
      <c r="A20" s="156" t="s">
        <v>53</v>
      </c>
      <c r="B20" s="156">
        <f>ROUND(VALUE(SUBSTITUTE(実質収支比率等に係る経年分析!F$47,"▲","-")),2)</f>
        <v>5.41</v>
      </c>
      <c r="C20" s="156">
        <f>ROUND(VALUE(SUBSTITUTE(実質収支比率等に係る経年分析!G$47,"▲","-")),2)</f>
        <v>4.6500000000000004</v>
      </c>
      <c r="D20" s="156">
        <f>ROUND(VALUE(SUBSTITUTE(実質収支比率等に係る経年分析!H$47,"▲","-")),2)</f>
        <v>5.69</v>
      </c>
      <c r="E20" s="156">
        <f>ROUND(VALUE(SUBSTITUTE(実質収支比率等に係る経年分析!I$47,"▲","-")),2)</f>
        <v>5.61</v>
      </c>
      <c r="F20" s="156">
        <f>ROUND(VALUE(SUBSTITUTE(実質収支比率等に係る経年分析!J$47,"▲","-")),2)</f>
        <v>4.55</v>
      </c>
    </row>
    <row r="21" spans="1:11" x14ac:dyDescent="0.25">
      <c r="A21" s="156" t="s">
        <v>54</v>
      </c>
      <c r="B21" s="156">
        <f>IF(ISNUMBER(VALUE(SUBSTITUTE(実質収支比率等に係る経年分析!F$49,"▲","-"))),ROUND(VALUE(SUBSTITUTE(実質収支比率等に係る経年分析!F$49,"▲","-")),2),NA())</f>
        <v>-7.0000000000000007E-2</v>
      </c>
      <c r="C21" s="156">
        <f>IF(ISNUMBER(VALUE(SUBSTITUTE(実質収支比率等に係る経年分析!G$49,"▲","-"))),ROUND(VALUE(SUBSTITUTE(実質収支比率等に係る経年分析!G$49,"▲","-")),2),NA())</f>
        <v>2.9</v>
      </c>
      <c r="D21" s="156">
        <f>IF(ISNUMBER(VALUE(SUBSTITUTE(実質収支比率等に係る経年分析!H$49,"▲","-"))),ROUND(VALUE(SUBSTITUTE(実質収支比率等に係る経年分析!H$49,"▲","-")),2),NA())</f>
        <v>-0.45</v>
      </c>
      <c r="E21" s="156">
        <f>IF(ISNUMBER(VALUE(SUBSTITUTE(実質収支比率等に係る経年分析!I$49,"▲","-"))),ROUND(VALUE(SUBSTITUTE(実質収支比率等に係る経年分析!I$49,"▲","-")),2),NA())</f>
        <v>0.09</v>
      </c>
      <c r="F21" s="156">
        <f>IF(ISNUMBER(VALUE(SUBSTITUTE(実質収支比率等に係る経年分析!J$49,"▲","-"))),ROUND(VALUE(SUBSTITUTE(実質収支比率等に係る経年分析!J$49,"▲","-")),2),NA())</f>
        <v>-0.86</v>
      </c>
    </row>
    <row r="24" spans="1:11" x14ac:dyDescent="0.25">
      <c r="A24" s="130" t="s">
        <v>55</v>
      </c>
    </row>
    <row r="25" spans="1:11" x14ac:dyDescent="0.2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5">
      <c r="A26" s="157"/>
      <c r="B26" s="157" t="s">
        <v>56</v>
      </c>
      <c r="C26" s="157" t="s">
        <v>57</v>
      </c>
      <c r="D26" s="157" t="s">
        <v>56</v>
      </c>
      <c r="E26" s="157" t="s">
        <v>57</v>
      </c>
      <c r="F26" s="157" t="s">
        <v>56</v>
      </c>
      <c r="G26" s="157" t="s">
        <v>57</v>
      </c>
      <c r="H26" s="157" t="s">
        <v>56</v>
      </c>
      <c r="I26" s="157" t="s">
        <v>57</v>
      </c>
      <c r="J26" s="157" t="s">
        <v>56</v>
      </c>
      <c r="K26" s="157" t="s">
        <v>57</v>
      </c>
    </row>
    <row r="27" spans="1:11" x14ac:dyDescent="0.2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5">
      <c r="A29" s="157" t="str">
        <f>IF(連結実質赤字比率に係る赤字・黒字の構成分析!C$41="",NA(),連結実質赤字比率に係る赤字・黒字の構成分析!C$41)</f>
        <v>土地取得特別会計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0.03</v>
      </c>
    </row>
    <row r="31" spans="1:11" x14ac:dyDescent="0.25">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25">
      <c r="A32" s="157" t="str">
        <f>IF(連結実質赤字比率に係る赤字・黒字の構成分析!C$38="",NA(),連結実質赤字比率に係る赤字・黒字の構成分析!C$38)</f>
        <v>公設地方卸売市場事業特別会計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0.31</v>
      </c>
    </row>
    <row r="33" spans="1:16" x14ac:dyDescent="0.2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1.63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2.66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3.12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2.16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1.47</v>
      </c>
    </row>
    <row r="34" spans="1:16" x14ac:dyDescent="0.25">
      <c r="A34" s="157" t="str">
        <f>IF(連結実質赤字比率に係る赤字・黒字の構成分析!C$36="",NA(),連結実質赤字比率に係る赤字・黒字の構成分析!C$36)</f>
        <v>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0.81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0.48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0.63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1.65</v>
      </c>
    </row>
    <row r="35" spans="1:16" x14ac:dyDescent="0.2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2.96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6.25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4.93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4.9400000000000004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4.82</v>
      </c>
    </row>
    <row r="36" spans="1:16" x14ac:dyDescent="0.2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11.07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12.52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11.16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9.8800000000000008</v>
      </c>
    </row>
    <row r="39" spans="1:16" x14ac:dyDescent="0.25">
      <c r="A39" s="130" t="s">
        <v>58</v>
      </c>
    </row>
    <row r="40" spans="1:16" x14ac:dyDescent="0.2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5">
      <c r="A42" s="158" t="s">
        <v>61</v>
      </c>
      <c r="B42" s="158"/>
      <c r="C42" s="158"/>
      <c r="D42" s="158">
        <f>'実質公債費比率（分子）の構造'!K$52</f>
        <v>18025</v>
      </c>
      <c r="E42" s="158"/>
      <c r="F42" s="158"/>
      <c r="G42" s="158">
        <f>'実質公債費比率（分子）の構造'!L$52</f>
        <v>17308</v>
      </c>
      <c r="H42" s="158"/>
      <c r="I42" s="158"/>
      <c r="J42" s="158">
        <f>'実質公債費比率（分子）の構造'!M$52</f>
        <v>17119</v>
      </c>
      <c r="K42" s="158"/>
      <c r="L42" s="158"/>
      <c r="M42" s="158">
        <f>'実質公債費比率（分子）の構造'!N$52</f>
        <v>16783</v>
      </c>
      <c r="N42" s="158"/>
      <c r="O42" s="158"/>
      <c r="P42" s="158">
        <f>'実質公債費比率（分子）の構造'!O$52</f>
        <v>15643</v>
      </c>
    </row>
    <row r="43" spans="1:16" x14ac:dyDescent="0.2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5">
      <c r="A44" s="158" t="s">
        <v>62</v>
      </c>
      <c r="B44" s="158">
        <f>'実質公債費比率（分子）の構造'!K$50</f>
        <v>627</v>
      </c>
      <c r="C44" s="158"/>
      <c r="D44" s="158"/>
      <c r="E44" s="158">
        <f>'実質公債費比率（分子）の構造'!L$50</f>
        <v>267</v>
      </c>
      <c r="F44" s="158"/>
      <c r="G44" s="158"/>
      <c r="H44" s="158">
        <f>'実質公債費比率（分子）の構造'!M$50</f>
        <v>1180</v>
      </c>
      <c r="I44" s="158"/>
      <c r="J44" s="158"/>
      <c r="K44" s="158">
        <f>'実質公債費比率（分子）の構造'!N$50</f>
        <v>401</v>
      </c>
      <c r="L44" s="158"/>
      <c r="M44" s="158"/>
      <c r="N44" s="158">
        <f>'実質公債費比率（分子）の構造'!O$50</f>
        <v>213</v>
      </c>
      <c r="O44" s="158"/>
      <c r="P44" s="158"/>
    </row>
    <row r="45" spans="1:16" x14ac:dyDescent="0.2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5">
      <c r="A46" s="158" t="s">
        <v>64</v>
      </c>
      <c r="B46" s="158">
        <f>'実質公債費比率（分子）の構造'!K$48</f>
        <v>3343</v>
      </c>
      <c r="C46" s="158"/>
      <c r="D46" s="158"/>
      <c r="E46" s="158">
        <f>'実質公債費比率（分子）の構造'!L$48</f>
        <v>2850</v>
      </c>
      <c r="F46" s="158"/>
      <c r="G46" s="158"/>
      <c r="H46" s="158">
        <f>'実質公債費比率（分子）の構造'!M$48</f>
        <v>3070</v>
      </c>
      <c r="I46" s="158"/>
      <c r="J46" s="158"/>
      <c r="K46" s="158">
        <f>'実質公債費比率（分子）の構造'!N$48</f>
        <v>3161</v>
      </c>
      <c r="L46" s="158"/>
      <c r="M46" s="158"/>
      <c r="N46" s="158">
        <f>'実質公債費比率（分子）の構造'!O$48</f>
        <v>2567</v>
      </c>
      <c r="O46" s="158"/>
      <c r="P46" s="158"/>
    </row>
    <row r="47" spans="1:16" x14ac:dyDescent="0.2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5">
      <c r="A49" s="158" t="s">
        <v>66</v>
      </c>
      <c r="B49" s="158">
        <f>'実質公債費比率（分子）の構造'!K$45</f>
        <v>18895</v>
      </c>
      <c r="C49" s="158"/>
      <c r="D49" s="158"/>
      <c r="E49" s="158">
        <f>'実質公債費比率（分子）の構造'!L$45</f>
        <v>19042</v>
      </c>
      <c r="F49" s="158"/>
      <c r="G49" s="158"/>
      <c r="H49" s="158">
        <f>'実質公債費比率（分子）の構造'!M$45</f>
        <v>19097</v>
      </c>
      <c r="I49" s="158"/>
      <c r="J49" s="158"/>
      <c r="K49" s="158">
        <f>'実質公債費比率（分子）の構造'!N$45</f>
        <v>18515</v>
      </c>
      <c r="L49" s="158"/>
      <c r="M49" s="158"/>
      <c r="N49" s="158">
        <f>'実質公債費比率（分子）の構造'!O$45</f>
        <v>18422</v>
      </c>
      <c r="O49" s="158"/>
      <c r="P49" s="158"/>
    </row>
    <row r="50" spans="1:16" x14ac:dyDescent="0.25">
      <c r="A50" s="158" t="s">
        <v>67</v>
      </c>
      <c r="B50" s="158" t="e">
        <f>NA()</f>
        <v>#N/A</v>
      </c>
      <c r="C50" s="158">
        <f>IF(ISNUMBER('実質公債費比率（分子）の構造'!K$53),'実質公債費比率（分子）の構造'!K$53,NA())</f>
        <v>4840</v>
      </c>
      <c r="D50" s="158" t="e">
        <f>NA()</f>
        <v>#N/A</v>
      </c>
      <c r="E50" s="158" t="e">
        <f>NA()</f>
        <v>#N/A</v>
      </c>
      <c r="F50" s="158">
        <f>IF(ISNUMBER('実質公債費比率（分子）の構造'!L$53),'実質公債費比率（分子）の構造'!L$53,NA())</f>
        <v>4851</v>
      </c>
      <c r="G50" s="158" t="e">
        <f>NA()</f>
        <v>#N/A</v>
      </c>
      <c r="H50" s="158" t="e">
        <f>NA()</f>
        <v>#N/A</v>
      </c>
      <c r="I50" s="158">
        <f>IF(ISNUMBER('実質公債費比率（分子）の構造'!M$53),'実質公債費比率（分子）の構造'!M$53,NA())</f>
        <v>6228</v>
      </c>
      <c r="J50" s="158" t="e">
        <f>NA()</f>
        <v>#N/A</v>
      </c>
      <c r="K50" s="158" t="e">
        <f>NA()</f>
        <v>#N/A</v>
      </c>
      <c r="L50" s="158">
        <f>IF(ISNUMBER('実質公債費比率（分子）の構造'!N$53),'実質公債費比率（分子）の構造'!N$53,NA())</f>
        <v>5294</v>
      </c>
      <c r="M50" s="158" t="e">
        <f>NA()</f>
        <v>#N/A</v>
      </c>
      <c r="N50" s="158" t="e">
        <f>NA()</f>
        <v>#N/A</v>
      </c>
      <c r="O50" s="158">
        <f>IF(ISNUMBER('実質公債費比率（分子）の構造'!O$53),'実質公債費比率（分子）の構造'!O$53,NA())</f>
        <v>5559</v>
      </c>
      <c r="P50" s="158" t="e">
        <f>NA()</f>
        <v>#N/A</v>
      </c>
    </row>
    <row r="53" spans="1:16" x14ac:dyDescent="0.25">
      <c r="A53" s="130" t="s">
        <v>68</v>
      </c>
    </row>
    <row r="54" spans="1:16" x14ac:dyDescent="0.2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5">
      <c r="A56" s="157" t="s">
        <v>43</v>
      </c>
      <c r="B56" s="157"/>
      <c r="C56" s="157"/>
      <c r="D56" s="157">
        <f>'将来負担比率（分子）の構造'!I$52</f>
        <v>144025</v>
      </c>
      <c r="E56" s="157"/>
      <c r="F56" s="157"/>
      <c r="G56" s="157">
        <f>'将来負担比率（分子）の構造'!J$52</f>
        <v>143855</v>
      </c>
      <c r="H56" s="157"/>
      <c r="I56" s="157"/>
      <c r="J56" s="157">
        <f>'将来負担比率（分子）の構造'!K$52</f>
        <v>139431</v>
      </c>
      <c r="K56" s="157"/>
      <c r="L56" s="157"/>
      <c r="M56" s="157">
        <f>'将来負担比率（分子）の構造'!L$52</f>
        <v>135700</v>
      </c>
      <c r="N56" s="157"/>
      <c r="O56" s="157"/>
      <c r="P56" s="157">
        <f>'将来負担比率（分子）の構造'!M$52</f>
        <v>130410</v>
      </c>
    </row>
    <row r="57" spans="1:16" x14ac:dyDescent="0.25">
      <c r="A57" s="157" t="s">
        <v>42</v>
      </c>
      <c r="B57" s="157"/>
      <c r="C57" s="157"/>
      <c r="D57" s="157">
        <f>'将来負担比率（分子）の構造'!I$51</f>
        <v>36613</v>
      </c>
      <c r="E57" s="157"/>
      <c r="F57" s="157"/>
      <c r="G57" s="157">
        <f>'将来負担比率（分子）の構造'!J$51</f>
        <v>36857</v>
      </c>
      <c r="H57" s="157"/>
      <c r="I57" s="157"/>
      <c r="J57" s="157">
        <f>'将来負担比率（分子）の構造'!K$51</f>
        <v>36297</v>
      </c>
      <c r="K57" s="157"/>
      <c r="L57" s="157"/>
      <c r="M57" s="157">
        <f>'将来負担比率（分子）の構造'!L$51</f>
        <v>37848</v>
      </c>
      <c r="N57" s="157"/>
      <c r="O57" s="157"/>
      <c r="P57" s="157">
        <f>'将来負担比率（分子）の構造'!M$51</f>
        <v>39134</v>
      </c>
    </row>
    <row r="58" spans="1:16" x14ac:dyDescent="0.25">
      <c r="A58" s="157" t="s">
        <v>41</v>
      </c>
      <c r="B58" s="157"/>
      <c r="C58" s="157"/>
      <c r="D58" s="157">
        <f>'将来負担比率（分子）の構造'!I$50</f>
        <v>20879</v>
      </c>
      <c r="E58" s="157"/>
      <c r="F58" s="157"/>
      <c r="G58" s="157">
        <f>'将来負担比率（分子）の構造'!J$50</f>
        <v>20690</v>
      </c>
      <c r="H58" s="157"/>
      <c r="I58" s="157"/>
      <c r="J58" s="157">
        <f>'将来負担比率（分子）の構造'!K$50</f>
        <v>21978</v>
      </c>
      <c r="K58" s="157"/>
      <c r="L58" s="157"/>
      <c r="M58" s="157">
        <f>'将来負担比率（分子）の構造'!L$50</f>
        <v>19848</v>
      </c>
      <c r="N58" s="157"/>
      <c r="O58" s="157"/>
      <c r="P58" s="157">
        <f>'将来負担比率（分子）の構造'!M$50</f>
        <v>19173</v>
      </c>
    </row>
    <row r="59" spans="1:16" x14ac:dyDescent="0.2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5">
      <c r="A61" s="157" t="s">
        <v>36</v>
      </c>
      <c r="B61" s="157">
        <f>'将来負担比率（分子）の構造'!I$46</f>
        <v>0</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5">
      <c r="A62" s="157" t="s">
        <v>35</v>
      </c>
      <c r="B62" s="157">
        <f>'将来負担比率（分子）の構造'!I$45</f>
        <v>23459</v>
      </c>
      <c r="C62" s="157"/>
      <c r="D62" s="157"/>
      <c r="E62" s="157">
        <f>'将来負担比率（分子）の構造'!J$45</f>
        <v>23222</v>
      </c>
      <c r="F62" s="157"/>
      <c r="G62" s="157"/>
      <c r="H62" s="157">
        <f>'将来負担比率（分子）の構造'!K$45</f>
        <v>23289</v>
      </c>
      <c r="I62" s="157"/>
      <c r="J62" s="157"/>
      <c r="K62" s="157">
        <f>'将来負担比率（分子）の構造'!L$45</f>
        <v>23848</v>
      </c>
      <c r="L62" s="157"/>
      <c r="M62" s="157"/>
      <c r="N62" s="157">
        <f>'将来負担比率（分子）の構造'!M$45</f>
        <v>23760</v>
      </c>
      <c r="O62" s="157"/>
      <c r="P62" s="157"/>
    </row>
    <row r="63" spans="1:16" x14ac:dyDescent="0.2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5">
      <c r="A64" s="157" t="s">
        <v>33</v>
      </c>
      <c r="B64" s="157">
        <f>'将来負担比率（分子）の構造'!I$43</f>
        <v>40828</v>
      </c>
      <c r="C64" s="157"/>
      <c r="D64" s="157"/>
      <c r="E64" s="157">
        <f>'将来負担比率（分子）の構造'!J$43</f>
        <v>38796</v>
      </c>
      <c r="F64" s="157"/>
      <c r="G64" s="157"/>
      <c r="H64" s="157">
        <f>'将来負担比率（分子）の構造'!K$43</f>
        <v>38434</v>
      </c>
      <c r="I64" s="157"/>
      <c r="J64" s="157"/>
      <c r="K64" s="157">
        <f>'将来負担比率（分子）の構造'!L$43</f>
        <v>38878</v>
      </c>
      <c r="L64" s="157"/>
      <c r="M64" s="157"/>
      <c r="N64" s="157">
        <f>'将来負担比率（分子）の構造'!M$43</f>
        <v>41121</v>
      </c>
      <c r="O64" s="157"/>
      <c r="P64" s="157"/>
    </row>
    <row r="65" spans="1:16" x14ac:dyDescent="0.25">
      <c r="A65" s="157" t="s">
        <v>32</v>
      </c>
      <c r="B65" s="157">
        <f>'将来負担比率（分子）の構造'!I$42</f>
        <v>1077</v>
      </c>
      <c r="C65" s="157"/>
      <c r="D65" s="157"/>
      <c r="E65" s="157">
        <f>'将来負担比率（分子）の構造'!J$42</f>
        <v>880</v>
      </c>
      <c r="F65" s="157"/>
      <c r="G65" s="157"/>
      <c r="H65" s="157">
        <f>'将来負担比率（分子）の構造'!K$42</f>
        <v>2143</v>
      </c>
      <c r="I65" s="157"/>
      <c r="J65" s="157"/>
      <c r="K65" s="157">
        <f>'将来負担比率（分子）の構造'!L$42</f>
        <v>3135</v>
      </c>
      <c r="L65" s="157"/>
      <c r="M65" s="157"/>
      <c r="N65" s="157">
        <f>'将来負担比率（分子）の構造'!M$42</f>
        <v>2922</v>
      </c>
      <c r="O65" s="157"/>
      <c r="P65" s="157"/>
    </row>
    <row r="66" spans="1:16" x14ac:dyDescent="0.25">
      <c r="A66" s="157" t="s">
        <v>31</v>
      </c>
      <c r="B66" s="157">
        <f>'将来負担比率（分子）の構造'!I$41</f>
        <v>168224</v>
      </c>
      <c r="C66" s="157"/>
      <c r="D66" s="157"/>
      <c r="E66" s="157">
        <f>'将来負担比率（分子）の構造'!J$41</f>
        <v>164277</v>
      </c>
      <c r="F66" s="157"/>
      <c r="G66" s="157"/>
      <c r="H66" s="157">
        <f>'将来負担比率（分子）の構造'!K$41</f>
        <v>163029</v>
      </c>
      <c r="I66" s="157"/>
      <c r="J66" s="157"/>
      <c r="K66" s="157">
        <f>'将来負担比率（分子）の構造'!L$41</f>
        <v>165874</v>
      </c>
      <c r="L66" s="157"/>
      <c r="M66" s="157"/>
      <c r="N66" s="157">
        <f>'将来負担比率（分子）の構造'!M$41</f>
        <v>165167</v>
      </c>
      <c r="O66" s="157"/>
      <c r="P66" s="157"/>
    </row>
    <row r="67" spans="1:16" x14ac:dyDescent="0.25">
      <c r="A67" s="157" t="s">
        <v>71</v>
      </c>
      <c r="B67" s="157" t="e">
        <f>NA()</f>
        <v>#N/A</v>
      </c>
      <c r="C67" s="157">
        <f>IF(ISNUMBER('将来負担比率（分子）の構造'!I$53), IF('将来負担比率（分子）の構造'!I$53 &lt; 0, 0, '将来負担比率（分子）の構造'!I$53), NA())</f>
        <v>32072</v>
      </c>
      <c r="D67" s="157" t="e">
        <f>NA()</f>
        <v>#N/A</v>
      </c>
      <c r="E67" s="157" t="e">
        <f>NA()</f>
        <v>#N/A</v>
      </c>
      <c r="F67" s="157">
        <f>IF(ISNUMBER('将来負担比率（分子）の構造'!J$53), IF('将来負担比率（分子）の構造'!J$53 &lt; 0, 0, '将来負担比率（分子）の構造'!J$53), NA())</f>
        <v>25774</v>
      </c>
      <c r="G67" s="157" t="e">
        <f>NA()</f>
        <v>#N/A</v>
      </c>
      <c r="H67" s="157" t="e">
        <f>NA()</f>
        <v>#N/A</v>
      </c>
      <c r="I67" s="157">
        <f>IF(ISNUMBER('将来負担比率（分子）の構造'!K$53), IF('将来負担比率（分子）の構造'!K$53 &lt; 0, 0, '将来負担比率（分子）の構造'!K$53), NA())</f>
        <v>29189</v>
      </c>
      <c r="J67" s="157" t="e">
        <f>NA()</f>
        <v>#N/A</v>
      </c>
      <c r="K67" s="157" t="e">
        <f>NA()</f>
        <v>#N/A</v>
      </c>
      <c r="L67" s="157">
        <f>IF(ISNUMBER('将来負担比率（分子）の構造'!L$53), IF('将来負担比率（分子）の構造'!L$53 &lt; 0, 0, '将来負担比率（分子）の構造'!L$53), NA())</f>
        <v>38340</v>
      </c>
      <c r="M67" s="157" t="e">
        <f>NA()</f>
        <v>#N/A</v>
      </c>
      <c r="N67" s="157" t="e">
        <f>NA()</f>
        <v>#N/A</v>
      </c>
      <c r="O67" s="157">
        <f>IF(ISNUMBER('将来負担比率（分子）の構造'!M$53), IF('将来負担比率（分子）の構造'!M$53 &lt; 0, 0, '将来負担比率（分子）の構造'!M$53), NA())</f>
        <v>44253</v>
      </c>
      <c r="P67" s="157" t="e">
        <f>NA()</f>
        <v>#N/A</v>
      </c>
    </row>
    <row r="70" spans="1:16" x14ac:dyDescent="0.25">
      <c r="A70" s="159" t="s">
        <v>72</v>
      </c>
      <c r="B70" s="159"/>
      <c r="C70" s="159"/>
      <c r="D70" s="159"/>
      <c r="E70" s="159"/>
      <c r="F70" s="159"/>
    </row>
    <row r="71" spans="1:16" x14ac:dyDescent="0.25">
      <c r="A71" s="160"/>
      <c r="B71" s="160" t="str">
        <f>基金残高に係る経年分析!F54</f>
        <v>R04</v>
      </c>
      <c r="C71" s="160" t="str">
        <f>基金残高に係る経年分析!G54</f>
        <v>R05</v>
      </c>
      <c r="D71" s="160" t="str">
        <f>基金残高に係る経年分析!H54</f>
        <v>R06</v>
      </c>
    </row>
    <row r="72" spans="1:16" x14ac:dyDescent="0.25">
      <c r="A72" s="160" t="s">
        <v>73</v>
      </c>
      <c r="B72" s="161">
        <f>基金残高に係る経年分析!F55</f>
        <v>5915</v>
      </c>
      <c r="C72" s="161">
        <f>基金残高に係る経年分析!G55</f>
        <v>5922</v>
      </c>
      <c r="D72" s="161">
        <f>基金残高に係る経年分析!H55</f>
        <v>4934</v>
      </c>
    </row>
    <row r="73" spans="1:16" x14ac:dyDescent="0.25">
      <c r="A73" s="160" t="s">
        <v>74</v>
      </c>
      <c r="B73" s="161">
        <f>基金残高に係る経年分析!F56</f>
        <v>3507</v>
      </c>
      <c r="C73" s="161">
        <f>基金残高に係る経年分析!G56</f>
        <v>3508</v>
      </c>
      <c r="D73" s="161">
        <f>基金残高に係る経年分析!H56</f>
        <v>3746</v>
      </c>
    </row>
    <row r="74" spans="1:16" x14ac:dyDescent="0.25">
      <c r="A74" s="160" t="s">
        <v>75</v>
      </c>
      <c r="B74" s="161">
        <f>基金残高に係る経年分析!F57</f>
        <v>15653</v>
      </c>
      <c r="C74" s="161">
        <f>基金残高に係る経年分析!G57</f>
        <v>13798</v>
      </c>
      <c r="D74" s="161">
        <f>基金残高に係る経年分析!H57</f>
        <v>12995</v>
      </c>
    </row>
  </sheetData>
  <sheetProtection algorithmName="SHA-512" hashValue="xmA/FVDASDgPoeqgrIXfksn9428a9AsKV1Jc1GIEYjpsxsq5JCjY7IQyw2eriuO18u/DYop1czxYOF+goV5Hqw==" saltValue="8VfLahyJKeZi/LIbm+meGw=="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恵藤　淳矢</cp:lastModifiedBy>
  <cp:lastPrinted>2026-03-11T00:18:48Z</cp:lastPrinted>
  <dcterms:created xsi:type="dcterms:W3CDTF">2026-02-23T09:40:30Z</dcterms:created>
  <dcterms:modified xsi:type="dcterms:W3CDTF">2026-10-01T00:43:43Z</dcterms:modified>
  <cp:category/>
</cp:coreProperties>
</file>