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S:\財政課\Zaisei\令和6年度\【決算統計・R6】\00-2 県からのメール＆質問票\20260302_令和６年度財政状況資料集の作成・公表について\⑥HP公表\"/>
    </mc:Choice>
  </mc:AlternateContent>
  <xr:revisionPtr revIDLastSave="0" documentId="13_ncr:1_{0A563CC1-8648-4D92-AB47-C4C39563458C}" xr6:coauthVersionLast="47" xr6:coauthVersionMax="47" xr10:uidLastSave="{00000000-0000-0000-0000-000000000000}"/>
  <bookViews>
    <workbookView xWindow="-24789" yWindow="-2760" windowWidth="24892" windowHeight="149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4" i="12" l="1"/>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BW36" i="10"/>
  <c r="BE36" i="10"/>
  <c r="AM36" i="10"/>
  <c r="BW35" i="10"/>
  <c r="CO34" i="10"/>
  <c r="CO35" i="10" s="1"/>
  <c r="CO36" i="10" s="1"/>
  <c r="CO37" i="10" s="1"/>
  <c r="CO38"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c r="AM35" i="10" s="1"/>
  <c r="U34" i="10"/>
  <c r="U35" i="10" s="1"/>
  <c r="U36" i="10" s="1"/>
  <c r="BE34" i="10"/>
  <c r="BE35" i="10" s="1"/>
</calcChain>
</file>

<file path=xl/sharedStrings.xml><?xml version="1.0" encoding="utf-8"?>
<sst xmlns="http://schemas.openxmlformats.org/spreadsheetml/2006/main" count="1090" uniqueCount="570">
  <si>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</si>
  <si>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</si>
  <si>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</si>
  <si>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</si>
  <si>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</si>
  <si>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</si>
  <si>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</si>
  <si>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</si>
  <si>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</si>
  <si>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</si>
  <si>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</si>
  <si>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</si>
  <si>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</si>
  <si>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</si>
  <si>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</si>
  <si>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</si>
  <si>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</si>
  <si>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</si>
  <si>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</si>
  <si>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</si>
  <si>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</si>
  <si>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</si>
  <si>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</si>
  <si>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</si>
  <si>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</si>
  <si>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</si>
  <si>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</si>
  <si>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</si>
  <si>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</si>
  <si>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</si>
  <si>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</si>
  <si>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</si>
  <si>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</si>
  <si>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</si>
  <si>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</si>
  <si>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</si>
  <si>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</si>
  <si>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</si>
  <si>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</si>
  <si>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</si>
  <si>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</si>
  <si>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</si>
  <si>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</si>
  <si>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</si>
  <si>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</si>
  <si>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</si>
  <si>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</si>
  <si>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</si>
  <si>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</si>
  <si>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</si>
  <si>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</si>
  <si>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</si>
  <si>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</si>
  <si>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</si>
  <si>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</si>
  <si>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</si>
  <si>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</si>
  <si>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</si>
  <si>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</si>
  <si>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</si>
  <si>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</si>
  <si>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</si>
  <si>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</si>
  <si>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</si>
  <si>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</si>
  <si>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</si>
  <si>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</si>
  <si>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</si>
  <si>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</si>
  <si>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</si>
  <si>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</si>
  <si>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</si>
  <si>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</si>
  <si>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</si>
  <si>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</si>
  <si>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</si>
  <si>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</si>
  <si>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</si>
  <si>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</si>
  <si>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</si>
  <si>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</si>
  <si>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</si>
  <si>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</si>
  <si>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</si>
  <si>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</si>
  <si>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</si>
  <si>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</si>
  <si>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</si>
  <si>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</si>
  <si>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</si>
  <si>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</si>
  <si>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</si>
  <si>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</si>
  <si>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</si>
  <si>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大分市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</si>
  <si>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</si>
  <si>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</si>
  <si>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</si>
  <si>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</si>
  <si>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</si>
  <si>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</si>
  <si>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</si>
  <si>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</si>
  <si>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</si>
  <si>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</si>
  <si>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</si>
  <si>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</si>
  <si>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</si>
  <si>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</si>
  <si>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</si>
  <si>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</si>
  <si>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</si>
  <si>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</si>
  <si>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</si>
  <si>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</si>
  <si>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</si>
  <si>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</si>
  <si>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</si>
  <si>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</si>
  <si>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</si>
  <si>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</si>
  <si>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</si>
  <si>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</si>
  <si>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</si>
  <si>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</si>
  <si>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</si>
  <si>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</si>
  <si>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</si>
  <si>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</si>
  <si>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</si>
  <si>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</si>
  <si>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</si>
  <si>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</si>
  <si>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</si>
  <si>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</si>
  <si>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</si>
  <si>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</si>
  <si>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</si>
  <si>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</si>
  <si>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</si>
  <si>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</si>
  <si>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</si>
  <si>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</si>
  <si>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</si>
  <si>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</si>
  <si>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</si>
  <si>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</si>
  <si>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</si>
  <si>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</si>
  <si>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</si>
  <si>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</si>
  <si>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</si>
  <si>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</si>
  <si>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</si>
  <si>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</si>
  <si>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</si>
  <si>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</si>
  <si>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</si>
  <si>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</si>
  <si>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</si>
  <si>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</si>
  <si>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</si>
  <si>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</si>
  <si>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</si>
  <si>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</si>
  <si>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</si>
  <si>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</si>
  <si>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</si>
  <si>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</si>
  <si>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</si>
  <si>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</si>
  <si>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</si>
  <si>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</si>
  <si>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</si>
  <si>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</si>
  <si>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</si>
  <si>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</si>
  <si>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</si>
  <si>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</si>
  <si>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</si>
  <si>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</si>
  <si>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</si>
  <si>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</si>
  <si>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</si>
  <si>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</si>
  <si>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</si>
  <si>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</si>
  <si>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</si>
  <si>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</si>
  <si>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</si>
  <si>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</si>
  <si>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</si>
  <si>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</si>
  <si>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</si>
  <si>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</si>
  <si>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</si>
  <si>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</si>
  <si>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</si>
  <si>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</si>
  <si>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</si>
  <si>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</si>
  <si>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</si>
  <si>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大分県大分市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</si>
  <si>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</si>
  <si>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</si>
  <si>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</si>
  <si>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</si>
  <si>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</si>
  <si>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</si>
  <si>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</si>
  <si>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</si>
  <si>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</si>
  <si>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</si>
  <si>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</si>
  <si>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</si>
  <si>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</si>
  <si>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</si>
  <si>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</si>
  <si>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</si>
  <si>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</si>
  <si>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</si>
  <si>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</si>
  <si>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</si>
  <si>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</si>
  <si>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</si>
  <si>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</si>
  <si>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</si>
  <si>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</si>
  <si>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</si>
  <si>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</si>
  <si>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</si>
  <si>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</si>
  <si>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</si>
  <si>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</si>
  <si>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</si>
  <si>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</si>
  <si>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</si>
  <si>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</si>
  <si>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</si>
  <si>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</si>
  <si>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</si>
  <si>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</si>
  <si>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</si>
  <si>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</si>
  <si>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</si>
  <si>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</si>
  <si>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</si>
  <si>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</si>
  <si>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</si>
  <si>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</si>
  <si>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</si>
  <si>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</si>
  <si>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</si>
  <si>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</si>
  <si>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</si>
  <si>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</si>
  <si>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</si>
  <si>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</si>
  <si>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</si>
  <si>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</si>
  <si>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</si>
  <si>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</si>
  <si>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</si>
  <si>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</si>
  <si>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</si>
  <si>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</si>
  <si>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</si>
  <si>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</si>
  <si>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</si>
  <si>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</si>
  <si>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</si>
  <si>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</si>
  <si>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</si>
  <si>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</si>
  <si>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</si>
  <si>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</si>
  <si>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</si>
  <si>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</si>
  <si>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</si>
  <si>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</si>
  <si>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</si>
  <si>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</si>
  <si>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</si>
  <si>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</si>
  <si>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</si>
  <si>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</si>
  <si>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</si>
  <si>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</si>
  <si>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</si>
  <si>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</si>
  <si>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</si>
  <si>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</si>
  <si>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</si>
  <si>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</si>
  <si>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</si>
  <si>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</si>
  <si>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</si>
  <si>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</si>
  <si>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</si>
  <si>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</si>
  <si>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</si>
  <si>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</si>
  <si>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</si>
  <si>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</si>
  <si>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</si>
  <si>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</si>
  <si>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</si>
  <si>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</si>
  <si>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</si>
  <si>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</si>
  <si>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</si>
  <si>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</si>
  <si>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</si>
  <si>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</si>
  <si>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</si>
  <si>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</si>
  <si>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</si>
  <si>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</si>
  <si>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</si>
  <si>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</si>
  <si>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</si>
  <si>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</si>
  <si>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</si>
  <si>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</si>
  <si>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</si>
  <si>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</si>
  <si>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</si>
  <si>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</si>
  <si>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</si>
  <si>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</si>
  <si>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</si>
  <si>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</si>
  <si>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</si>
  <si>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</si>
  <si>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</si>
  <si>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</si>
  <si>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</si>
  <si>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</si>
  <si>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</si>
  <si>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</si>
  <si>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</si>
  <si>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</si>
  <si>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</si>
  <si>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</si>
  <si>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</si>
  <si>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</si>
  <si>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</si>
  <si>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</si>
  <si>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</si>
  <si>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</si>
  <si>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</si>
  <si>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</si>
  <si>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</si>
  <si>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大分県大分市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</si>
  <si>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</si>
  <si>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</si>
  <si>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</si>
  <si>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</si>
  <si>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</si>
  <si>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</si>
  <si>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</si>
  <si>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</si>
  <si>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</si>
  <si>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</si>
  <si>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</si>
  <si>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</si>
  <si>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</si>
  <si>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</si>
  <si>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</si>
  <si>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</si>
  <si>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</si>
  <si>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</si>
  <si>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</si>
  <si>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</si>
  <si>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</si>
  <si>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</si>
  <si>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横尾土地区画整理清算事業特別会計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</si>
  <si>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</si>
  <si>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</si>
  <si>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</si>
  <si>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</si>
  <si>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</si>
  <si>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</si>
  <si>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</si>
  <si>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</si>
  <si>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</si>
  <si>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</si>
  <si>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</si>
  <si>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</si>
  <si>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</si>
  <si>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</si>
  <si>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</si>
  <si>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</si>
  <si>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</si>
  <si>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</si>
  <si>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</si>
  <si>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公設地方卸売市場事業特別会計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</si>
  <si>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</si>
  <si>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</si>
  <si>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</si>
  <si>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</si>
  <si>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</si>
  <si>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</si>
  <si>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</si>
  <si>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</si>
  <si>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</si>
  <si>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</si>
  <si>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</si>
  <si>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</si>
  <si>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</si>
  <si>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</si>
  <si>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</si>
  <si>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</si>
  <si>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</si>
  <si>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</si>
  <si>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</si>
  <si>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</si>
  <si>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</si>
  <si>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</si>
  <si>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</si>
  <si>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</si>
  <si>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</si>
  <si>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</si>
  <si>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</si>
  <si>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</si>
  <si>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</si>
  <si>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</si>
  <si>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</si>
  <si>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</si>
  <si>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</si>
  <si>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</si>
  <si>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</si>
  <si>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</si>
  <si>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</si>
  <si>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</si>
  <si>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</si>
  <si>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</si>
  <si>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</si>
  <si>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</si>
  <si>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</si>
  <si>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</si>
  <si>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</si>
  <si>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</si>
  <si>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</si>
  <si>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</si>
  <si>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</si>
  <si>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</si>
  <si>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</si>
  <si>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</si>
  <si>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</si>
  <si>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</si>
  <si>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</si>
  <si>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</si>
  <si>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</si>
  <si>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</si>
  <si>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</si>
  <si>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</si>
  <si>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</si>
  <si>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</si>
  <si>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</si>
  <si>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</si>
  <si>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</si>
  <si>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</si>
  <si>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</si>
  <si>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</si>
  <si>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</si>
  <si>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</si>
  <si>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</si>
  <si>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</si>
  <si>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</si>
  <si>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</si>
  <si>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</si>
  <si>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</si>
  <si>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</si>
  <si>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</si>
  <si>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</si>
  <si>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</si>
  <si>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</si>
  <si>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</si>
  <si>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</si>
  <si>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</si>
  <si>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</si>
  <si>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</si>
  <si>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</si>
  <si>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</si>
  <si>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</si>
  <si>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</si>
  <si>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</si>
  <si>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</si>
  <si>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</si>
  <si>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</si>
  <si>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</si>
  <si>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</si>
  <si>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</si>
  <si>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</si>
  <si>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</si>
  <si>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</si>
  <si>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</si>
  <si>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</si>
  <si>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</si>
  <si>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</si>
  <si>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</si>
  <si>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</si>
  <si>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</si>
  <si>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</si>
  <si>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</si>
  <si>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</si>
  <si>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</si>
  <si>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</si>
  <si>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</si>
  <si>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</si>
  <si>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</si>
  <si>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</si>
  <si>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</si>
  <si>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</si>
  <si>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</si>
  <si>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</si>
  <si>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</si>
  <si>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</si>
  <si>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</si>
  <si>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</si>
  <si>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</si>
  <si>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</si>
  <si>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</si>
  <si>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</si>
  <si>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</si>
  <si>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</si>
  <si>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</si>
  <si>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</si>
  <si>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</si>
  <si>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</si>
  <si>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</si>
  <si>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</si>
  <si>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</si>
  <si>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</si>
  <si>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0.45</t>
  </si>
  <si>
    <t>▲ 0.86</t>
  </si>
  <si>
    <t>水道事業会計</t>
  </si>
  <si>
    <t>一般会計</t>
  </si>
  <si>
    <t>公共下水道事業会計</t>
  </si>
  <si>
    <t>国民健康保険特別会計</t>
  </si>
  <si>
    <t>公設地方卸売市場事業特別会計</t>
  </si>
  <si>
    <t>介護保険特別会計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</si>
  <si>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</si>
  <si>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</si>
  <si>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</si>
  <si>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</si>
  <si>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</si>
  <si>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</si>
  <si>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</si>
  <si>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</si>
  <si>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</si>
  <si>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</si>
  <si>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基金から470百万円繰入</t>
    <phoneticPr fontId="2"/>
  </si>
  <si>
    <t>基金からの繰り入れなし</t>
    <phoneticPr fontId="2"/>
  </si>
  <si>
    <t>基金から2,962百万円繰入</t>
    <phoneticPr fontId="2"/>
  </si>
  <si>
    <t>大分県後期高齢者医療広域連合（後期高齢者医療事業会計）</t>
    <phoneticPr fontId="2"/>
  </si>
  <si>
    <t>大分県後期高齢者医療広域連合（普通会計）</t>
    <phoneticPr fontId="2"/>
  </si>
  <si>
    <t>大分県市町村会館管理組合</t>
    <phoneticPr fontId="2"/>
  </si>
  <si>
    <t>基金から114百万円繰入</t>
    <phoneticPr fontId="2"/>
  </si>
  <si>
    <t>おおいた勤労者サービスセンター</t>
    <rPh sb="4" eb="7">
      <t>キンロウシャ</t>
    </rPh>
    <phoneticPr fontId="2"/>
  </si>
  <si>
    <t>大分精算</t>
    <rPh sb="0" eb="2">
      <t>オオイタ</t>
    </rPh>
    <rPh sb="2" eb="4">
      <t>セイサン</t>
    </rPh>
    <phoneticPr fontId="2"/>
  </si>
  <si>
    <t>大分水産物精算</t>
    <rPh sb="0" eb="2">
      <t>オオイタ</t>
    </rPh>
    <rPh sb="2" eb="5">
      <t>スイサンブツ</t>
    </rPh>
    <rPh sb="5" eb="7">
      <t>セイサン</t>
    </rPh>
    <phoneticPr fontId="2"/>
  </si>
  <si>
    <t>大分県地域成人病検診協会</t>
    <rPh sb="0" eb="3">
      <t>オオイタケン</t>
    </rPh>
    <rPh sb="3" eb="5">
      <t>チイキ</t>
    </rPh>
    <rPh sb="5" eb="8">
      <t>セイジンビョウ</t>
    </rPh>
    <rPh sb="8" eb="10">
      <t>ケンシン</t>
    </rPh>
    <rPh sb="10" eb="12">
      <t>キョウカイ</t>
    </rPh>
    <phoneticPr fontId="2"/>
  </si>
  <si>
    <t>大分まちなか倶楽部</t>
    <rPh sb="0" eb="2">
      <t>オオイタ</t>
    </rPh>
    <rPh sb="6" eb="9">
      <t>クラブ</t>
    </rPh>
    <phoneticPr fontId="2"/>
  </si>
  <si>
    <t>市有財産整備基金</t>
    <phoneticPr fontId="5"/>
  </si>
  <si>
    <t>廃棄物処理施設整備基金</t>
    <phoneticPr fontId="2"/>
  </si>
  <si>
    <t>地域づくり推進基金</t>
    <phoneticPr fontId="2"/>
  </si>
  <si>
    <t>福祉振興基金</t>
    <phoneticPr fontId="2"/>
  </si>
  <si>
    <t>地域振興基金</t>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</si>
</sst>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FD63-4B60-980E-EE71956BFA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47206</c:v>
                </c:pt>
                <c:pt idx="1">
                  <c:v>41525</c:v>
                </c:pt>
                <c:pt idx="2">
                  <c:v>52015</c:v>
                </c:pt>
                <c:pt idx="3">
                  <c:v>63211</c:v>
                </c:pt>
                <c:pt idx="4">
                  <c:v>57491</c:v>
                </c:pt>
              </c:numCache>
            </c:numRef>
          </c:val>
          <c:smooth val="0"/>
          <c:extLst>
            <c:ext xmlns:c16="http://schemas.microsoft.com/office/drawing/2014/chart" uri="{C3380CC4-5D6E-409C-BE32-E72D297353CC}">
              <c16:uniqueId val="{00000001-FD63-4B60-980E-EE71956BFA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2.97</c:v>
                </c:pt>
                <c:pt idx="1">
                  <c:v>6.25</c:v>
                </c:pt>
                <c:pt idx="2">
                  <c:v>4.93</c:v>
                </c:pt>
                <c:pt idx="3">
                  <c:v>4.9400000000000004</c:v>
                </c:pt>
                <c:pt idx="4">
                  <c:v>4.82</c:v>
                </c:pt>
              </c:numCache>
            </c:numRef>
          </c:val>
          <c:extLst>
            <c:ext xmlns:c16="http://schemas.microsoft.com/office/drawing/2014/chart" uri="{C3380CC4-5D6E-409C-BE32-E72D297353CC}">
              <c16:uniqueId val="{00000000-36BF-418E-BB80-786373E22E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5.41</c:v>
                </c:pt>
                <c:pt idx="1">
                  <c:v>4.6500000000000004</c:v>
                </c:pt>
                <c:pt idx="2">
                  <c:v>5.69</c:v>
                </c:pt>
                <c:pt idx="3">
                  <c:v>5.61</c:v>
                </c:pt>
                <c:pt idx="4">
                  <c:v>4.55</c:v>
                </c:pt>
              </c:numCache>
            </c:numRef>
          </c:val>
          <c:extLst>
            <c:ext xmlns:c16="http://schemas.microsoft.com/office/drawing/2014/chart" uri="{C3380CC4-5D6E-409C-BE32-E72D297353CC}">
              <c16:uniqueId val="{00000001-36BF-418E-BB80-786373E22E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2.9</c:v>
                </c:pt>
                <c:pt idx="2">
                  <c:v>-0.45</c:v>
                </c:pt>
                <c:pt idx="3">
                  <c:v>0.09</c:v>
                </c:pt>
                <c:pt idx="4">
                  <c:v>-0.86</c:v>
                </c:pt>
              </c:numCache>
            </c:numRef>
          </c:val>
          <c:smooth val="0"/>
          <c:extLst>
            <c:ext xmlns:c16="http://schemas.microsoft.com/office/drawing/2014/chart" uri="{C3380CC4-5D6E-409C-BE32-E72D297353CC}">
              <c16:uniqueId val="{00000002-36BF-418E-BB80-786373E22E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9A8-430F-88B6-AE034EF456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A8-430F-88B6-AE034EF45668}"/>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9A8-430F-88B6-AE034EF4566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09A8-430F-88B6-AE034EF4566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0.18</c:v>
                </c:pt>
                <c:pt idx="4">
                  <c:v>#N/A</c:v>
                </c:pt>
                <c:pt idx="5">
                  <c:v>0.15</c:v>
                </c:pt>
                <c:pt idx="6">
                  <c:v>#N/A</c:v>
                </c:pt>
                <c:pt idx="7">
                  <c:v>0.02</c:v>
                </c:pt>
                <c:pt idx="8">
                  <c:v>#N/A</c:v>
                </c:pt>
                <c:pt idx="9">
                  <c:v>0.04</c:v>
                </c:pt>
              </c:numCache>
            </c:numRef>
          </c:val>
          <c:extLst>
            <c:ext xmlns:c16="http://schemas.microsoft.com/office/drawing/2014/chart" uri="{C3380CC4-5D6E-409C-BE32-E72D297353CC}">
              <c16:uniqueId val="{00000004-09A8-430F-88B6-AE034EF45668}"/>
            </c:ext>
          </c:extLst>
        </c:ser>
        <c:ser>
          <c:idx val="5"/>
          <c:order val="5"/>
          <c:tx>
            <c:strRef>
              <c:f>データシート!$A$32</c:f>
              <c:strCache>
                <c:ptCount val="1"/>
                <c:pt idx="0">
                  <c:v>公設地方卸売市場事業特別会計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0.27</c:v>
                </c:pt>
                <c:pt idx="4">
                  <c:v>#N/A</c:v>
                </c:pt>
                <c:pt idx="5">
                  <c:v>0.27</c:v>
                </c:pt>
                <c:pt idx="6">
                  <c:v>#N/A</c:v>
                </c:pt>
                <c:pt idx="7">
                  <c:v>0.3</c:v>
                </c:pt>
                <c:pt idx="8">
                  <c:v>#N/A</c:v>
                </c:pt>
                <c:pt idx="9">
                  <c:v>0.31</c:v>
                </c:pt>
              </c:numCache>
            </c:numRef>
          </c:val>
          <c:extLst>
            <c:ext xmlns:c16="http://schemas.microsoft.com/office/drawing/2014/chart" uri="{C3380CC4-5D6E-409C-BE32-E72D297353CC}">
              <c16:uniqueId val="{00000005-09A8-430F-88B6-AE034EF4566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1.63</c:v>
                </c:pt>
                <c:pt idx="2">
                  <c:v>#N/A</c:v>
                </c:pt>
                <c:pt idx="3">
                  <c:v>2.66</c:v>
                </c:pt>
                <c:pt idx="4">
                  <c:v>#N/A</c:v>
                </c:pt>
                <c:pt idx="5">
                  <c:v>3.12</c:v>
                </c:pt>
                <c:pt idx="6">
                  <c:v>#N/A</c:v>
                </c:pt>
                <c:pt idx="7">
                  <c:v>2.16</c:v>
                </c:pt>
                <c:pt idx="8">
                  <c:v>#N/A</c:v>
                </c:pt>
                <c:pt idx="9">
                  <c:v>1.47</c:v>
                </c:pt>
              </c:numCache>
            </c:numRef>
          </c:val>
          <c:extLst>
            <c:ext xmlns:c16="http://schemas.microsoft.com/office/drawing/2014/chart" uri="{C3380CC4-5D6E-409C-BE32-E72D297353CC}">
              <c16:uniqueId val="{00000006-09A8-430F-88B6-AE034EF4566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0.81</c:v>
                </c:pt>
                <c:pt idx="4">
                  <c:v>#N/A</c:v>
                </c:pt>
                <c:pt idx="5">
                  <c:v>0.48</c:v>
                </c:pt>
                <c:pt idx="6">
                  <c:v>#N/A</c:v>
                </c:pt>
                <c:pt idx="7">
                  <c:v>0.63</c:v>
                </c:pt>
                <c:pt idx="8">
                  <c:v>#N/A</c:v>
                </c:pt>
                <c:pt idx="9">
                  <c:v>1.65</c:v>
                </c:pt>
              </c:numCache>
            </c:numRef>
          </c:val>
          <c:extLst>
            <c:ext xmlns:c16="http://schemas.microsoft.com/office/drawing/2014/chart" uri="{C3380CC4-5D6E-409C-BE32-E72D297353CC}">
              <c16:uniqueId val="{00000007-09A8-430F-88B6-AE034EF456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2.96</c:v>
                </c:pt>
                <c:pt idx="2">
                  <c:v>#N/A</c:v>
                </c:pt>
                <c:pt idx="3">
                  <c:v>6.25</c:v>
                </c:pt>
                <c:pt idx="4">
                  <c:v>#N/A</c:v>
                </c:pt>
                <c:pt idx="5">
                  <c:v>4.93</c:v>
                </c:pt>
                <c:pt idx="6">
                  <c:v>#N/A</c:v>
                </c:pt>
                <c:pt idx="7">
                  <c:v>4.9400000000000004</c:v>
                </c:pt>
                <c:pt idx="8">
                  <c:v>#N/A</c:v>
                </c:pt>
                <c:pt idx="9">
                  <c:v>4.82</c:v>
                </c:pt>
              </c:numCache>
            </c:numRef>
          </c:val>
          <c:extLst>
            <c:ext xmlns:c16="http://schemas.microsoft.com/office/drawing/2014/chart" uri="{C3380CC4-5D6E-409C-BE32-E72D297353CC}">
              <c16:uniqueId val="{00000008-09A8-430F-88B6-AE034EF456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11.07</c:v>
                </c:pt>
                <c:pt idx="2">
                  <c:v>#N/A</c:v>
                </c:pt>
                <c:pt idx="3">
                  <c:v>11.8</c:v>
                </c:pt>
                <c:pt idx="4">
                  <c:v>#N/A</c:v>
                </c:pt>
                <c:pt idx="5">
                  <c:v>12.52</c:v>
                </c:pt>
                <c:pt idx="6">
                  <c:v>#N/A</c:v>
                </c:pt>
                <c:pt idx="7">
                  <c:v>11.16</c:v>
                </c:pt>
                <c:pt idx="8">
                  <c:v>#N/A</c:v>
                </c:pt>
                <c:pt idx="9">
                  <c:v>9.8800000000000008</c:v>
                </c:pt>
              </c:numCache>
            </c:numRef>
          </c:val>
          <c:extLst>
            <c:ext xmlns:c16="http://schemas.microsoft.com/office/drawing/2014/chart" uri="{C3380CC4-5D6E-409C-BE32-E72D297353CC}">
              <c16:uniqueId val="{00000009-09A8-430F-88B6-AE034EF456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18025</c:v>
                </c:pt>
                <c:pt idx="5">
                  <c:v>17308</c:v>
                </c:pt>
                <c:pt idx="8">
                  <c:v>17119</c:v>
                </c:pt>
                <c:pt idx="11">
                  <c:v>16783</c:v>
                </c:pt>
                <c:pt idx="14">
                  <c:v>15643</c:v>
                </c:pt>
              </c:numCache>
            </c:numRef>
          </c:val>
          <c:extLst>
            <c:ext xmlns:c16="http://schemas.microsoft.com/office/drawing/2014/chart" uri="{C3380CC4-5D6E-409C-BE32-E72D297353CC}">
              <c16:uniqueId val="{00000000-0A8B-4866-B94D-FD6F033170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8B-4866-B94D-FD6F033170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627</c:v>
                </c:pt>
                <c:pt idx="3">
                  <c:v>267</c:v>
                </c:pt>
                <c:pt idx="6">
                  <c:v>1180</c:v>
                </c:pt>
                <c:pt idx="9">
                  <c:v>401</c:v>
                </c:pt>
                <c:pt idx="12">
                  <c:v>213</c:v>
                </c:pt>
              </c:numCache>
            </c:numRef>
          </c:val>
          <c:extLst>
            <c:ext xmlns:c16="http://schemas.microsoft.com/office/drawing/2014/chart" uri="{C3380CC4-5D6E-409C-BE32-E72D297353CC}">
              <c16:uniqueId val="{00000002-0A8B-4866-B94D-FD6F033170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8B-4866-B94D-FD6F033170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3343</c:v>
                </c:pt>
                <c:pt idx="3">
                  <c:v>2850</c:v>
                </c:pt>
                <c:pt idx="6">
                  <c:v>3070</c:v>
                </c:pt>
                <c:pt idx="9">
                  <c:v>3161</c:v>
                </c:pt>
                <c:pt idx="12">
                  <c:v>2567</c:v>
                </c:pt>
              </c:numCache>
            </c:numRef>
          </c:val>
          <c:extLst>
            <c:ext xmlns:c16="http://schemas.microsoft.com/office/drawing/2014/chart" uri="{C3380CC4-5D6E-409C-BE32-E72D297353CC}">
              <c16:uniqueId val="{00000004-0A8B-4866-B94D-FD6F033170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8B-4866-B94D-FD6F033170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8B-4866-B94D-FD6F033170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18895</c:v>
                </c:pt>
                <c:pt idx="3">
                  <c:v>19042</c:v>
                </c:pt>
                <c:pt idx="6">
                  <c:v>19097</c:v>
                </c:pt>
                <c:pt idx="9">
                  <c:v>18515</c:v>
                </c:pt>
                <c:pt idx="12">
                  <c:v>18422</c:v>
                </c:pt>
              </c:numCache>
            </c:numRef>
          </c:val>
          <c:extLst>
            <c:ext xmlns:c16="http://schemas.microsoft.com/office/drawing/2014/chart" uri="{C3380CC4-5D6E-409C-BE32-E72D297353CC}">
              <c16:uniqueId val="{00000007-0A8B-4866-B94D-FD6F033170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4840</c:v>
                </c:pt>
                <c:pt idx="2">
                  <c:v>#N/A</c:v>
                </c:pt>
                <c:pt idx="3">
                  <c:v>#N/A</c:v>
                </c:pt>
                <c:pt idx="4">
                  <c:v>4851</c:v>
                </c:pt>
                <c:pt idx="5">
                  <c:v>#N/A</c:v>
                </c:pt>
                <c:pt idx="6">
                  <c:v>#N/A</c:v>
                </c:pt>
                <c:pt idx="7">
                  <c:v>6228</c:v>
                </c:pt>
                <c:pt idx="8">
                  <c:v>#N/A</c:v>
                </c:pt>
                <c:pt idx="9">
                  <c:v>#N/A</c:v>
                </c:pt>
                <c:pt idx="10">
                  <c:v>5294</c:v>
                </c:pt>
                <c:pt idx="11">
                  <c:v>#N/A</c:v>
                </c:pt>
                <c:pt idx="12">
                  <c:v>#N/A</c:v>
                </c:pt>
                <c:pt idx="13">
                  <c:v>5559</c:v>
                </c:pt>
                <c:pt idx="14">
                  <c:v>#N/A</c:v>
                </c:pt>
              </c:numCache>
            </c:numRef>
          </c:val>
          <c:smooth val="0"/>
          <c:extLst>
            <c:ext xmlns:c16="http://schemas.microsoft.com/office/drawing/2014/chart" uri="{C3380CC4-5D6E-409C-BE32-E72D297353CC}">
              <c16:uniqueId val="{00000008-0A8B-4866-B94D-FD6F033170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144025</c:v>
                </c:pt>
                <c:pt idx="5">
                  <c:v>143855</c:v>
                </c:pt>
                <c:pt idx="8">
                  <c:v>139431</c:v>
                </c:pt>
                <c:pt idx="11">
                  <c:v>135700</c:v>
                </c:pt>
                <c:pt idx="14">
                  <c:v>130410</c:v>
                </c:pt>
              </c:numCache>
            </c:numRef>
          </c:val>
          <c:extLst>
            <c:ext xmlns:c16="http://schemas.microsoft.com/office/drawing/2014/chart" uri="{C3380CC4-5D6E-409C-BE32-E72D297353CC}">
              <c16:uniqueId val="{00000000-2963-4ABC-B202-36737F469D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36613</c:v>
                </c:pt>
                <c:pt idx="5">
                  <c:v>36857</c:v>
                </c:pt>
                <c:pt idx="8">
                  <c:v>36297</c:v>
                </c:pt>
                <c:pt idx="11">
                  <c:v>37848</c:v>
                </c:pt>
                <c:pt idx="14">
                  <c:v>39134</c:v>
                </c:pt>
              </c:numCache>
            </c:numRef>
          </c:val>
          <c:extLst>
            <c:ext xmlns:c16="http://schemas.microsoft.com/office/drawing/2014/chart" uri="{C3380CC4-5D6E-409C-BE32-E72D297353CC}">
              <c16:uniqueId val="{00000001-2963-4ABC-B202-36737F469D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20879</c:v>
                </c:pt>
                <c:pt idx="5">
                  <c:v>20690</c:v>
                </c:pt>
                <c:pt idx="8">
                  <c:v>21978</c:v>
                </c:pt>
                <c:pt idx="11">
                  <c:v>19848</c:v>
                </c:pt>
                <c:pt idx="14">
                  <c:v>19173</c:v>
                </c:pt>
              </c:numCache>
            </c:numRef>
          </c:val>
          <c:extLst>
            <c:ext xmlns:c16="http://schemas.microsoft.com/office/drawing/2014/chart" uri="{C3380CC4-5D6E-409C-BE32-E72D297353CC}">
              <c16:uniqueId val="{00000002-2963-4ABC-B202-36737F469D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63-4ABC-B202-36737F469D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63-4ABC-B202-36737F469D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63-4ABC-B202-36737F469D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23459</c:v>
                </c:pt>
                <c:pt idx="3">
                  <c:v>23222</c:v>
                </c:pt>
                <c:pt idx="6">
                  <c:v>23289</c:v>
                </c:pt>
                <c:pt idx="9">
                  <c:v>23848</c:v>
                </c:pt>
                <c:pt idx="12">
                  <c:v>23760</c:v>
                </c:pt>
              </c:numCache>
            </c:numRef>
          </c:val>
          <c:extLst>
            <c:ext xmlns:c16="http://schemas.microsoft.com/office/drawing/2014/chart" uri="{C3380CC4-5D6E-409C-BE32-E72D297353CC}">
              <c16:uniqueId val="{00000006-2963-4ABC-B202-36737F469D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63-4ABC-B202-36737F469D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40828</c:v>
                </c:pt>
                <c:pt idx="3">
                  <c:v>38796</c:v>
                </c:pt>
                <c:pt idx="6">
                  <c:v>38434</c:v>
                </c:pt>
                <c:pt idx="9">
                  <c:v>38878</c:v>
                </c:pt>
                <c:pt idx="12">
                  <c:v>41121</c:v>
                </c:pt>
              </c:numCache>
            </c:numRef>
          </c:val>
          <c:extLst>
            <c:ext xmlns:c16="http://schemas.microsoft.com/office/drawing/2014/chart" uri="{C3380CC4-5D6E-409C-BE32-E72D297353CC}">
              <c16:uniqueId val="{00000008-2963-4ABC-B202-36737F469D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1077</c:v>
                </c:pt>
                <c:pt idx="3">
                  <c:v>880</c:v>
                </c:pt>
                <c:pt idx="6">
                  <c:v>2143</c:v>
                </c:pt>
                <c:pt idx="9">
                  <c:v>3135</c:v>
                </c:pt>
                <c:pt idx="12">
                  <c:v>2922</c:v>
                </c:pt>
              </c:numCache>
            </c:numRef>
          </c:val>
          <c:extLst>
            <c:ext xmlns:c16="http://schemas.microsoft.com/office/drawing/2014/chart" uri="{C3380CC4-5D6E-409C-BE32-E72D297353CC}">
              <c16:uniqueId val="{00000009-2963-4ABC-B202-36737F469D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168224</c:v>
                </c:pt>
                <c:pt idx="3">
                  <c:v>164277</c:v>
                </c:pt>
                <c:pt idx="6">
                  <c:v>163029</c:v>
                </c:pt>
                <c:pt idx="9">
                  <c:v>165874</c:v>
                </c:pt>
                <c:pt idx="12">
                  <c:v>165167</c:v>
                </c:pt>
              </c:numCache>
            </c:numRef>
          </c:val>
          <c:extLst>
            <c:ext xmlns:c16="http://schemas.microsoft.com/office/drawing/2014/chart" uri="{C3380CC4-5D6E-409C-BE32-E72D297353CC}">
              <c16:uniqueId val="{0000000A-2963-4ABC-B202-36737F469D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32072</c:v>
                </c:pt>
                <c:pt idx="2">
                  <c:v>#N/A</c:v>
                </c:pt>
                <c:pt idx="3">
                  <c:v>#N/A</c:v>
                </c:pt>
                <c:pt idx="4">
                  <c:v>25774</c:v>
                </c:pt>
                <c:pt idx="5">
                  <c:v>#N/A</c:v>
                </c:pt>
                <c:pt idx="6">
                  <c:v>#N/A</c:v>
                </c:pt>
                <c:pt idx="7">
                  <c:v>29189</c:v>
                </c:pt>
                <c:pt idx="8">
                  <c:v>#N/A</c:v>
                </c:pt>
                <c:pt idx="9">
                  <c:v>#N/A</c:v>
                </c:pt>
                <c:pt idx="10">
                  <c:v>38340</c:v>
                </c:pt>
                <c:pt idx="11">
                  <c:v>#N/A</c:v>
                </c:pt>
                <c:pt idx="12">
                  <c:v>#N/A</c:v>
                </c:pt>
                <c:pt idx="13">
                  <c:v>44253</c:v>
                </c:pt>
                <c:pt idx="14">
                  <c:v>#N/A</c:v>
                </c:pt>
              </c:numCache>
            </c:numRef>
          </c:val>
          <c:smooth val="0"/>
          <c:extLst>
            <c:ext xmlns:c16="http://schemas.microsoft.com/office/drawing/2014/chart" uri="{C3380CC4-5D6E-409C-BE32-E72D297353CC}">
              <c16:uniqueId val="{0000000B-2963-4ABC-B202-36737F469D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5915</c:v>
                </c:pt>
                <c:pt idx="1">
                  <c:v>5922</c:v>
                </c:pt>
                <c:pt idx="2">
                  <c:v>4934</c:v>
                </c:pt>
              </c:numCache>
            </c:numRef>
          </c:val>
          <c:extLst>
            <c:ext xmlns:c16="http://schemas.microsoft.com/office/drawing/2014/chart" uri="{C3380CC4-5D6E-409C-BE32-E72D297353CC}">
              <c16:uniqueId val="{00000000-3F5F-4568-9537-DBFD1561BE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3507</c:v>
                </c:pt>
                <c:pt idx="1">
                  <c:v>3508</c:v>
                </c:pt>
                <c:pt idx="2">
                  <c:v>3746</c:v>
                </c:pt>
              </c:numCache>
            </c:numRef>
          </c:val>
          <c:extLst>
            <c:ext xmlns:c16="http://schemas.microsoft.com/office/drawing/2014/chart" uri="{C3380CC4-5D6E-409C-BE32-E72D297353CC}">
              <c16:uniqueId val="{00000001-3F5F-4568-9537-DBFD1561BE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15653</c:v>
                </c:pt>
                <c:pt idx="1">
                  <c:v>13798</c:v>
                </c:pt>
                <c:pt idx="2">
                  <c:v>12995</c:v>
                </c:pt>
              </c:numCache>
            </c:numRef>
          </c:val>
          <c:extLst>
            <c:ext xmlns:c16="http://schemas.microsoft.com/office/drawing/2014/chart" uri="{C3380CC4-5D6E-409C-BE32-E72D297353CC}">
              <c16:uniqueId val="{00000002-3F5F-4568-9537-DBFD1561BE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実質公債費比率の分子については、令和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年度に借入を行った臨時財政対策債の償還が開始したものの、償還完了した臨時財政対策債などが大きかったことから</a:t>
          </a:r>
          <a:r>
            <a:rPr lang="ja-JP" altLang="en-US" sz="1100" b="0" i="0" baseline="0">
              <a:solidFill>
                <a:schemeClr val="dk1"/>
              </a:solidFill>
              <a:effectLst/>
              <a:latin typeface="+mn-lt"/>
              <a:ea typeface="+mn-ea"/>
              <a:cs typeface="+mn-cs"/>
            </a:rPr>
            <a:t>算入公債費等が減少し</a:t>
          </a:r>
          <a:r>
            <a:rPr lang="ja-JP" altLang="ja-JP" sz="1100" b="0" i="0" baseline="0">
              <a:solidFill>
                <a:schemeClr val="dk1"/>
              </a:solidFill>
              <a:effectLst/>
              <a:latin typeface="+mn-lt"/>
              <a:ea typeface="+mn-ea"/>
              <a:cs typeface="+mn-cs"/>
            </a:rPr>
            <a:t>、対前年度比で数値は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地方債発行額については、令和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年度は荷揚町小学校跡地複合公共施設整備事業など</a:t>
          </a:r>
          <a:r>
            <a:rPr lang="ja-JP" altLang="en-US" sz="1100" b="0" i="0" baseline="0">
              <a:solidFill>
                <a:schemeClr val="dk1"/>
              </a:solidFill>
              <a:effectLst/>
              <a:latin typeface="+mn-lt"/>
              <a:ea typeface="+mn-ea"/>
              <a:cs typeface="+mn-cs"/>
            </a:rPr>
            <a:t>の完了により</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しており、地方債残高も</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していることから、今後も引き続き、地方債発行額の抑制に努め公債費の削減を図る。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将来負担比率の分子については、</a:t>
          </a:r>
          <a:r>
            <a:rPr lang="ja-JP" altLang="en-US" sz="1100" b="0" i="0" baseline="0">
              <a:solidFill>
                <a:schemeClr val="dk1"/>
              </a:solidFill>
              <a:effectLst/>
              <a:latin typeface="+mn-lt"/>
              <a:ea typeface="+mn-ea"/>
              <a:cs typeface="+mn-cs"/>
            </a:rPr>
            <a:t>公営企業債への繰入見込額</a:t>
          </a:r>
          <a:r>
            <a:rPr lang="ja-JP" altLang="ja-JP" sz="1100">
              <a:solidFill>
                <a:schemeClr val="dk1"/>
              </a:solidFill>
              <a:effectLst/>
              <a:latin typeface="+mn-lt"/>
              <a:ea typeface="+mn-ea"/>
              <a:cs typeface="+mn-cs"/>
            </a:rPr>
            <a:t>額の増加や、充当可能財源のうち基準財政需要額への参入見込額の減少などより</a:t>
          </a:r>
          <a:r>
            <a:rPr lang="ja-JP" altLang="ja-JP" sz="1100" b="0" i="0" baseline="0">
              <a:solidFill>
                <a:schemeClr val="dk1"/>
              </a:solidFill>
              <a:effectLst/>
              <a:latin typeface="+mn-lt"/>
              <a:ea typeface="+mn-ea"/>
              <a:cs typeface="+mn-cs"/>
            </a:rPr>
            <a:t>、対前年度比で数値は増加している。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今後も、「大分市行政改革推進プラン」に基づき、職員数の計画的な定員管理、地方債の発行抑制、公営企業会計の健全化を進めていく。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大分県大分市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基金（財政調整基金、減債基金、市有財産整備基金）については、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決算収支を見込む中で財政調整基金から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億円、減債基金は繰上償還を行うため約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千万円、市有財産整備基金は各環境センターに係る事業費の増などにより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取り崩しており、基金残高は減少した。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その他、地域づくり推進基金は、ふるさと大分市応援寄附金（ふるさと納税） 寄附額の約半分の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今後も市全体の財政の見通しを注視する中で、基金の適正な管理に努めていく。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○市有財産整備基金：市有財産を整備するために必要があると認められるときの財源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○福祉振興基金：高齢化社会に対応し、福祉活動の促進及び福祉施設の整備その他の市民福祉の増進を目的とする事業を推進するための財源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○廃棄物処理施設整備基金：一般廃棄物処理施設を整備するための財源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福宗環境センター、佐野清掃センターなどの事業費へ充当するため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市有財産整備基金については、公共施設総合管理計画に基づく市有財産の今後の整備予定と今後の財政見通しを的確に見極めながら適正管理に努めていく。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物価高騰などによる光熱水費、委託費などの上昇の状況を踏まえ、決算収支を見込む中で基金を取り崩したことにより、約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今後も市全体の財政の見通しを注視するとともに、特定目的基金とのバランスも考慮しながら適正な管理に努めていく。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普通交付税として追加交付された臨財債償還基金費を基金利子を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千万円積み立てたことから、増額となった。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今後も市全体の財政の見通しを注視するとともに、特定目的基金とのバランスも考慮しながら適正な管理に努めていく。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年度は、基準財政収入額が市税等の増収に伴い増額となったものの、基準財政財政需要額が個別算定経費及び包括算定経費の増などにより増額となり、単年度の財政力指数は</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財政力指数の算出方法である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ヵ年平均で見たときには、財政力指数は前年度と</a:t>
          </a:r>
          <a:r>
            <a:rPr kumimoji="1" lang="ja-JP" altLang="en-US" sz="1100">
              <a:solidFill>
                <a:schemeClr val="dk1"/>
              </a:solidFill>
              <a:effectLst/>
              <a:latin typeface="+mn-lt"/>
              <a:ea typeface="+mn-ea"/>
              <a:cs typeface="+mn-cs"/>
            </a:rPr>
            <a:t>同値となっており</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今後も、税収納率の向上等の取組による自主財源の確保で財政力の維持・強化に努める。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対前年度比では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ポイント高くなっている。要因としては、分子の経常経費充当一般財源</a:t>
          </a:r>
          <a:r>
            <a:rPr kumimoji="1" lang="ja-JP" altLang="en-US" sz="1100">
              <a:solidFill>
                <a:schemeClr val="dk1"/>
              </a:solidFill>
              <a:effectLst/>
              <a:latin typeface="+mn-lt"/>
              <a:ea typeface="+mn-ea"/>
              <a:cs typeface="+mn-cs"/>
            </a:rPr>
            <a:t>が介護・訓練等給付費事業</a:t>
          </a:r>
          <a:r>
            <a:rPr kumimoji="1" lang="ja-JP" altLang="ja-JP" sz="1100">
              <a:solidFill>
                <a:schemeClr val="dk1"/>
              </a:solidFill>
              <a:effectLst/>
              <a:latin typeface="+mn-lt"/>
              <a:ea typeface="+mn-ea"/>
              <a:cs typeface="+mn-cs"/>
            </a:rPr>
            <a:t>などの扶助費の増や給与改定に伴う人件費の増などにより増額</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分母の経常一般財源が市税や地方交付税の増などにより増額となったことが挙げられる。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今後も地方債の発行総額抑制による公債費の削減や適正な定員管理と給与水準による人件費の抑制、事務事業評価等による経常経費の削減を行うなど、行政改革を推進し、財政構造の弾力化を図る。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162983</xdr:rowOff>
    </xdr:from>
    <xdr:to>
      <xdr:col>23</xdr:col>
      <xdr:colOff>133350</xdr:colOff>
      <xdr:row>67</xdr:row>
      <xdr:rowOff>3598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7868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86571</xdr:rowOff>
    </xdr:from>
    <xdr:to>
      <xdr:col>19</xdr:col>
      <xdr:colOff>133350</xdr:colOff>
      <xdr:row>67</xdr:row>
      <xdr:rowOff>3598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0227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86571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5347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534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112183</xdr:rowOff>
    </xdr:from>
    <xdr:to>
      <xdr:col>23</xdr:col>
      <xdr:colOff>184150</xdr:colOff>
      <xdr:row>67</xdr:row>
      <xdr:rowOff>42333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84260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124248</xdr:rowOff>
    </xdr:from>
    <xdr:to>
      <xdr:col>19</xdr:col>
      <xdr:colOff>184150</xdr:colOff>
      <xdr:row>67</xdr:row>
      <xdr:rowOff>54398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39175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26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35771</xdr:rowOff>
    </xdr:from>
    <xdr:to>
      <xdr:col>15</xdr:col>
      <xdr:colOff>133350</xdr:colOff>
      <xdr:row>66</xdr:row>
      <xdr:rowOff>137371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122148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類似団体内平均値より</a:t>
          </a:r>
          <a:r>
            <a:rPr kumimoji="1" lang="en-US" altLang="ja-JP" sz="1100">
              <a:solidFill>
                <a:schemeClr val="dk1"/>
              </a:solidFill>
              <a:effectLst/>
              <a:latin typeface="+mn-lt"/>
              <a:ea typeface="+mn-ea"/>
              <a:cs typeface="+mn-cs"/>
            </a:rPr>
            <a:t>7,587</a:t>
          </a:r>
          <a:r>
            <a:rPr kumimoji="1" lang="ja-JP" altLang="ja-JP" sz="1100">
              <a:solidFill>
                <a:schemeClr val="dk1"/>
              </a:solidFill>
              <a:effectLst/>
              <a:latin typeface="+mn-lt"/>
              <a:ea typeface="+mn-ea"/>
              <a:cs typeface="+mn-cs"/>
            </a:rPr>
            <a:t>円低く、前年度決算額に比べて</a:t>
          </a:r>
          <a:r>
            <a:rPr kumimoji="1" lang="en-US" altLang="ja-JP" sz="1100">
              <a:solidFill>
                <a:schemeClr val="dk1"/>
              </a:solidFill>
              <a:effectLst/>
              <a:latin typeface="+mn-lt"/>
              <a:ea typeface="+mn-ea"/>
              <a:cs typeface="+mn-cs"/>
            </a:rPr>
            <a:t>7,102</a:t>
          </a:r>
          <a:r>
            <a:rPr kumimoji="1" lang="ja-JP" altLang="ja-JP" sz="1100">
              <a:solidFill>
                <a:schemeClr val="dk1"/>
              </a:solidFill>
              <a:effectLst/>
              <a:latin typeface="+mn-lt"/>
              <a:ea typeface="+mn-ea"/>
              <a:cs typeface="+mn-cs"/>
            </a:rPr>
            <a:t>円上昇している。これは、給与改定による給料の増や期末手当及び勤勉手当の支給月増に伴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人件費は増加、</a:t>
          </a:r>
          <a:r>
            <a:rPr kumimoji="1" lang="ja-JP" altLang="en-US" sz="1100">
              <a:solidFill>
                <a:schemeClr val="dk1"/>
              </a:solidFill>
              <a:effectLst/>
              <a:latin typeface="+mn-lt"/>
              <a:ea typeface="+mn-ea"/>
              <a:cs typeface="+mn-cs"/>
            </a:rPr>
            <a:t>予防接種業務委託料</a:t>
          </a:r>
          <a:r>
            <a:rPr kumimoji="1" lang="ja-JP" altLang="ja-JP" sz="1100">
              <a:solidFill>
                <a:schemeClr val="dk1"/>
              </a:solidFill>
              <a:effectLst/>
              <a:latin typeface="+mn-lt"/>
              <a:ea typeface="+mn-ea"/>
              <a:cs typeface="+mn-cs"/>
            </a:rPr>
            <a:t>などによる物件費</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したことによるものである。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157487</xdr:rowOff>
    </xdr:from>
    <xdr:to>
      <xdr:col>23</xdr:col>
      <xdr:colOff>133350</xdr:colOff>
      <xdr:row>83</xdr:row>
      <xdr:rowOff>128846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6387"/>
          <a:ext cx="838200" cy="1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157487</xdr:rowOff>
    </xdr:from>
    <xdr:to>
      <xdr:col>19</xdr:col>
      <xdr:colOff>133350</xdr:colOff>
      <xdr:row>83</xdr:row>
      <xdr:rowOff>127338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16387"/>
          <a:ext cx="889000" cy="1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127143</xdr:rowOff>
    </xdr:from>
    <xdr:to>
      <xdr:col>15</xdr:col>
      <xdr:colOff>82550</xdr:colOff>
      <xdr:row>83</xdr:row>
      <xdr:rowOff>127338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6043"/>
          <a:ext cx="889000" cy="17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3034</xdr:rowOff>
    </xdr:from>
    <xdr:to>
      <xdr:col>11</xdr:col>
      <xdr:colOff>31750</xdr:colOff>
      <xdr:row>82</xdr:row>
      <xdr:rowOff>127143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1934"/>
          <a:ext cx="889000" cy="1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78046</xdr:rowOff>
    </xdr:from>
    <xdr:to>
      <xdr:col>23</xdr:col>
      <xdr:colOff>184150</xdr:colOff>
      <xdr:row>84</xdr:row>
      <xdr:rowOff>8196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94573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106687</xdr:rowOff>
    </xdr:from>
    <xdr:to>
      <xdr:col>19</xdr:col>
      <xdr:colOff>184150</xdr:colOff>
      <xdr:row>83</xdr:row>
      <xdr:rowOff>36837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47014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76538</xdr:rowOff>
    </xdr:from>
    <xdr:to>
      <xdr:col>15</xdr:col>
      <xdr:colOff>133350</xdr:colOff>
      <xdr:row>84</xdr:row>
      <xdr:rowOff>6688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76343</xdr:rowOff>
    </xdr:from>
    <xdr:to>
      <xdr:col>11</xdr:col>
      <xdr:colOff>82550</xdr:colOff>
      <xdr:row>83</xdr:row>
      <xdr:rowOff>6493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123684</xdr:rowOff>
    </xdr:from>
    <xdr:to>
      <xdr:col>7</xdr:col>
      <xdr:colOff>31750</xdr:colOff>
      <xdr:row>82</xdr:row>
      <xdr:rowOff>53834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64011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年度に給料表を見直し、各級の最高号給の給料月額の引下げや２％カット後での切替等を実施するとともに、給料カットを継続して行っており、さらには平成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年度に給料表の各級の最高号給の給料月額を大分県と同額にするなど、引き続き給与水準の適正化に努めてきたところである。</a:t>
          </a:r>
          <a:endParaRPr lang="ja-JP" altLang="ja-JP" sz="1400">
            <a:effectLst/>
          </a:endParaRPr>
        </a:p>
        <a:p>
          <a:r>
            <a:rPr kumimoji="1" lang="ja-JP" altLang="ja-JP" sz="1100">
              <a:solidFill>
                <a:schemeClr val="dk1"/>
              </a:solidFill>
              <a:effectLst/>
              <a:latin typeface="+mn-lt"/>
              <a:ea typeface="+mn-ea"/>
              <a:cs typeface="+mn-cs"/>
            </a:rPr>
            <a:t>このような措置を講じてはいるものの、給与水準が高い高年齢層の占める割合が依然として大きいこともあり、このことがラスパイレス指数の高い要因となっている。今後は、給与水準の高い高年齢層の職員が退職していくことにより、抑制されていくものと考えているが、他都市の状況等を踏まえ、適正な給与水準となる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135731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027275"/>
          <a:ext cx="8382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65881</xdr:rowOff>
    </xdr:from>
    <xdr:to>
      <xdr:col>77</xdr:col>
      <xdr:colOff>44450</xdr:colOff>
      <xdr:row>87</xdr:row>
      <xdr:rowOff>111125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820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65881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93678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20638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9217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84931</xdr:rowOff>
    </xdr:from>
    <xdr:to>
      <xdr:col>81</xdr:col>
      <xdr:colOff>95250</xdr:colOff>
      <xdr:row>89</xdr:row>
      <xdr:rowOff>15081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152258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6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xdr:rowOff>
    </xdr:from>
    <xdr:to>
      <xdr:col>73</xdr:col>
      <xdr:colOff>44450</xdr:colOff>
      <xdr:row>87</xdr:row>
      <xdr:rowOff>116681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101458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126206</xdr:rowOff>
    </xdr:from>
    <xdr:to>
      <xdr:col>64</xdr:col>
      <xdr:colOff>152400</xdr:colOff>
      <xdr:row>87</xdr:row>
      <xdr:rowOff>56356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41133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年度の人口千人当たり職員数は</a:t>
          </a:r>
          <a:r>
            <a:rPr kumimoji="1" lang="en-US" altLang="ja-JP" sz="1100">
              <a:solidFill>
                <a:schemeClr val="dk1"/>
              </a:solidFill>
              <a:effectLst/>
              <a:latin typeface="+mn-lt"/>
              <a:ea typeface="+mn-ea"/>
              <a:cs typeface="+mn-cs"/>
            </a:rPr>
            <a:t>6.57</a:t>
          </a:r>
          <a:r>
            <a:rPr kumimoji="1" lang="ja-JP" altLang="ja-JP" sz="1100">
              <a:solidFill>
                <a:schemeClr val="dk1"/>
              </a:solidFill>
              <a:effectLst/>
              <a:latin typeface="+mn-lt"/>
              <a:ea typeface="+mn-ea"/>
              <a:cs typeface="+mn-cs"/>
            </a:rPr>
            <a:t>人となり、類似団体平均より</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ポイント低くなっている。</a:t>
          </a:r>
          <a:endParaRPr lang="ja-JP" altLang="ja-JP" sz="1400">
            <a:effectLst/>
          </a:endParaRPr>
        </a:p>
        <a:p>
          <a:r>
            <a:rPr kumimoji="1" lang="ja-JP" altLang="ja-JP" sz="1100">
              <a:solidFill>
                <a:schemeClr val="dk1"/>
              </a:solidFill>
              <a:effectLst/>
              <a:latin typeface="+mn-lt"/>
              <a:ea typeface="+mn-ea"/>
              <a:cs typeface="+mn-cs"/>
            </a:rPr>
            <a:t>今後とも、限られた人的資源の効率的かつ効果的な活用を図る中、適正な定員管理に努めていく。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61</xdr:row>
      <xdr:rowOff>15966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3994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152944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1236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125367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9857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111578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951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42471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15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ポイント悪化し、類似団体平均より</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ポイント高くなっている。実質公債費比率は</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ヵ年平均で算出されるが、令和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年度の実質公債費比率が令和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年度の実質公債費比率と比較し、公債費の基準財政需要額算入額が減となったことなどにより、悪化したことが要因である。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今後も引き続き、地方債発行額の抑制や公営企業に対する繰出しの見直し等行政改革を進めることで、比率の改善に努める。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143087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ポイント悪化し、類似団体平均より</a:t>
          </a:r>
          <a:r>
            <a:rPr lang="en-US" altLang="ja-JP" sz="1100" b="0" i="0" baseline="0">
              <a:solidFill>
                <a:schemeClr val="dk1"/>
              </a:solidFill>
              <a:effectLst/>
              <a:latin typeface="+mn-lt"/>
              <a:ea typeface="+mn-ea"/>
              <a:cs typeface="+mn-cs"/>
            </a:rPr>
            <a:t>29.1</a:t>
          </a:r>
          <a:r>
            <a:rPr lang="ja-JP" altLang="ja-JP" sz="1100" b="0" i="0" baseline="0">
              <a:solidFill>
                <a:schemeClr val="dk1"/>
              </a:solidFill>
              <a:effectLst/>
              <a:latin typeface="+mn-lt"/>
              <a:ea typeface="+mn-ea"/>
              <a:cs typeface="+mn-cs"/>
            </a:rPr>
            <a:t>ポイント高くなっている。要因としては、</a:t>
          </a:r>
          <a:r>
            <a:rPr lang="ja-JP" altLang="ja-JP" sz="1100">
              <a:solidFill>
                <a:schemeClr val="dk1"/>
              </a:solidFill>
              <a:effectLst/>
              <a:latin typeface="+mn-lt"/>
              <a:ea typeface="+mn-ea"/>
              <a:cs typeface="+mn-cs"/>
            </a:rPr>
            <a:t>将来負担額のうち地方債残高や債務負担行為に基づく支出予定額の増加、充当可能財源のうち基準財政需要額への算入見込額の減少など</a:t>
          </a:r>
          <a:r>
            <a:rPr lang="ja-JP" altLang="ja-JP" sz="1100" b="0" i="0" baseline="0">
              <a:solidFill>
                <a:schemeClr val="dk1"/>
              </a:solidFill>
              <a:effectLst/>
              <a:latin typeface="+mn-lt"/>
              <a:ea typeface="+mn-ea"/>
              <a:cs typeface="+mn-cs"/>
            </a:rPr>
            <a:t>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今後も行政改革を進めるとともに、将来世代への負担を少しでも軽減するよう、更なる改善に努める。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104597</xdr:rowOff>
    </xdr:from>
    <xdr:to>
      <xdr:col>81</xdr:col>
      <xdr:colOff>44450</xdr:colOff>
      <xdr:row>16</xdr:row>
      <xdr:rowOff>148996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47797"/>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16764</xdr:rowOff>
    </xdr:from>
    <xdr:to>
      <xdr:col>77</xdr:col>
      <xdr:colOff>44450</xdr:colOff>
      <xdr:row>16</xdr:row>
      <xdr:rowOff>104597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59964"/>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147676</xdr:rowOff>
    </xdr:from>
    <xdr:to>
      <xdr:col>72</xdr:col>
      <xdr:colOff>203200</xdr:colOff>
      <xdr:row>16</xdr:row>
      <xdr:rowOff>16764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19426"/>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147676</xdr:rowOff>
    </xdr:from>
    <xdr:to>
      <xdr:col>68</xdr:col>
      <xdr:colOff>152400</xdr:colOff>
      <xdr:row>16</xdr:row>
      <xdr:rowOff>61163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19426"/>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98196</xdr:rowOff>
    </xdr:from>
    <xdr:to>
      <xdr:col>81</xdr:col>
      <xdr:colOff>95250</xdr:colOff>
      <xdr:row>17</xdr:row>
      <xdr:rowOff>28346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53797</xdr:rowOff>
    </xdr:from>
    <xdr:to>
      <xdr:col>77</xdr:col>
      <xdr:colOff>95250</xdr:colOff>
      <xdr:row>16</xdr:row>
      <xdr:rowOff>155397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140174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8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137414</xdr:rowOff>
    </xdr:from>
    <xdr:to>
      <xdr:col>73</xdr:col>
      <xdr:colOff>44450</xdr:colOff>
      <xdr:row>16</xdr:row>
      <xdr:rowOff>67564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52341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96876</xdr:rowOff>
    </xdr:from>
    <xdr:to>
      <xdr:col>68</xdr:col>
      <xdr:colOff>203200</xdr:colOff>
      <xdr:row>16</xdr:row>
      <xdr:rowOff>27026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11803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10363</xdr:rowOff>
    </xdr:from>
    <xdr:to>
      <xdr:col>64</xdr:col>
      <xdr:colOff>152400</xdr:colOff>
      <xdr:row>16</xdr:row>
      <xdr:rowOff>111963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96740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人件費に係る経常収支比率は前年度より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ポイント悪化し、類似団体よりも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ポイント高くなっている。要因は、給与改定による給料の増や期末手当及び勤勉手当の支給月数の増に伴い、人件費が増額となったことが挙げられる。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今後とも、行政改革の推進により、</a:t>
          </a:r>
          <a:r>
            <a:rPr kumimoji="1" lang="ja-JP" altLang="ja-JP" sz="1100" baseline="0">
              <a:solidFill>
                <a:schemeClr val="dk1"/>
              </a:solidFill>
              <a:effectLst/>
              <a:latin typeface="+mn-lt"/>
              <a:ea typeface="+mn-ea"/>
              <a:cs typeface="+mn-cs"/>
            </a:rPr>
            <a:t>適正な給与水準となるよう</a:t>
          </a:r>
          <a:r>
            <a:rPr kumimoji="1" lang="ja-JP" altLang="ja-JP" sz="1100">
              <a:solidFill>
                <a:schemeClr val="dk1"/>
              </a:solidFill>
              <a:effectLst/>
              <a:latin typeface="+mn-lt"/>
              <a:ea typeface="+mn-ea"/>
              <a:cs typeface="+mn-cs"/>
            </a:rPr>
            <a:t>努めていきたい。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物件費に係る経常収支比率は前年度より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ポイント低くなっている。要因は、システム等</a:t>
          </a:r>
          <a:r>
            <a:rPr lang="ja-JP" altLang="en-US" sz="1100" b="0" i="0" baseline="0">
              <a:solidFill>
                <a:schemeClr val="dk1"/>
              </a:solidFill>
              <a:effectLst/>
              <a:latin typeface="+mn-lt"/>
              <a:ea typeface="+mn-ea"/>
              <a:cs typeface="+mn-cs"/>
            </a:rPr>
            <a:t>開発費用</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物件費は増加傾向にあり、今後も行政改革への取組により、抑制に努める必要がある。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84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8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扶助費に係る経常収支比率は前年度より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し、類似団体よりも</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保育所等運営事業などの児童福祉費や介護・訓練等給付費事業などの障害福祉費は増加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ことから、今後も扶助費は増加傾向にあると見込まれる。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120650</xdr:rowOff>
    </xdr:from>
    <xdr:to>
      <xdr:col>24</xdr:col>
      <xdr:colOff>25400</xdr:colOff>
      <xdr:row>60</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36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被保険者数の増による後期高齢者医療特別会計繰出金の増加など、その他の会計への繰出金が増加していることなどから、今後も経営健全化を進めることにより繰出金の抑制に努める。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補助費等に係る経常収支比率は前年度より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ポイント低くなっている。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今後も経営健全化を進めることにより下水道事業会計への繰出金の抑制に努めるとともに、各種補助金や負担金の見直しを進める。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8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91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91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公債費に係る経常収支比率は前年度より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ポイント改善し、類似団体よりも</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ポイント高くなっている。令和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年度に借入を行った臨時財政対策債の償還が開始したものの、償還完了した臨時財政対策債などの減が大きかったことが要因である。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今後もプライマリーバランスに留意しながら、地方債の新規発行の抑制に努め公債費の削減を図る。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32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7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9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ポイント高くなっている。要因は、</a:t>
          </a:r>
          <a:r>
            <a:rPr lang="ja-JP" altLang="ja-JP" sz="1100" b="0" i="0" baseline="0">
              <a:solidFill>
                <a:schemeClr val="dk1"/>
              </a:solidFill>
              <a:effectLst/>
              <a:latin typeface="+mn-lt"/>
              <a:ea typeface="+mn-ea"/>
              <a:cs typeface="+mn-cs"/>
            </a:rPr>
            <a:t>人件費増等による私立保育所給付費等の増額に</a:t>
          </a:r>
          <a:r>
            <a:rPr kumimoji="1" lang="ja-JP" altLang="ja-JP" sz="1100">
              <a:solidFill>
                <a:schemeClr val="dk1"/>
              </a:solidFill>
              <a:effectLst/>
              <a:latin typeface="+mn-lt"/>
              <a:ea typeface="+mn-ea"/>
              <a:cs typeface="+mn-cs"/>
            </a:rPr>
            <a:t>伴う扶助費の増加や、被保険者数の増による後期高齢者医療特別会計繰出金などの繰出金が増加したことなどが挙げられる。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057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953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1270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3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81928</xdr:rowOff>
    </xdr:from>
    <xdr:to>
      <xdr:col>29</xdr:col>
      <xdr:colOff>127000</xdr:colOff>
      <xdr:row>17</xdr:row>
      <xdr:rowOff>101702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2753"/>
          <a:ext cx="647700" cy="19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101702</xdr:rowOff>
    </xdr:from>
    <xdr:to>
      <xdr:col>26</xdr:col>
      <xdr:colOff>50800</xdr:colOff>
      <xdr:row>18</xdr:row>
      <xdr:rowOff>6909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3977"/>
          <a:ext cx="6985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6909</xdr:rowOff>
    </xdr:from>
    <xdr:to>
      <xdr:col>22</xdr:col>
      <xdr:colOff>114300</xdr:colOff>
      <xdr:row>18</xdr:row>
      <xdr:rowOff>27292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0634"/>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27292</xdr:rowOff>
    </xdr:from>
    <xdr:to>
      <xdr:col>18</xdr:col>
      <xdr:colOff>177800</xdr:colOff>
      <xdr:row>18</xdr:row>
      <xdr:rowOff>50267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1017"/>
          <a:ext cx="698500" cy="2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31128</xdr:rowOff>
    </xdr:from>
    <xdr:to>
      <xdr:col>29</xdr:col>
      <xdr:colOff>177800</xdr:colOff>
      <xdr:row>16</xdr:row>
      <xdr:rowOff>132728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50902</xdr:rowOff>
    </xdr:from>
    <xdr:to>
      <xdr:col>26</xdr:col>
      <xdr:colOff>101600</xdr:colOff>
      <xdr:row>17</xdr:row>
      <xdr:rowOff>152502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9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127559</xdr:rowOff>
    </xdr:from>
    <xdr:to>
      <xdr:col>22</xdr:col>
      <xdr:colOff>165100</xdr:colOff>
      <xdr:row>18</xdr:row>
      <xdr:rowOff>57709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42486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147942</xdr:rowOff>
    </xdr:from>
    <xdr:to>
      <xdr:col>19</xdr:col>
      <xdr:colOff>38100</xdr:colOff>
      <xdr:row>18</xdr:row>
      <xdr:rowOff>78092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170917</xdr:rowOff>
    </xdr:from>
    <xdr:to>
      <xdr:col>15</xdr:col>
      <xdr:colOff>101600</xdr:colOff>
      <xdr:row>18</xdr:row>
      <xdr:rowOff>101067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117361</xdr:rowOff>
    </xdr:from>
    <xdr:to>
      <xdr:col>29</xdr:col>
      <xdr:colOff>127000</xdr:colOff>
      <xdr:row>35</xdr:row>
      <xdr:rowOff>140183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7711"/>
          <a:ext cx="647700" cy="2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102137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2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67259</xdr:rowOff>
    </xdr:from>
    <xdr:to>
      <xdr:col>26</xdr:col>
      <xdr:colOff>50800</xdr:colOff>
      <xdr:row>35</xdr:row>
      <xdr:rowOff>140183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77609"/>
          <a:ext cx="698500" cy="7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67259</xdr:rowOff>
    </xdr:from>
    <xdr:to>
      <xdr:col>22</xdr:col>
      <xdr:colOff>114300</xdr:colOff>
      <xdr:row>35</xdr:row>
      <xdr:rowOff>178206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7609"/>
          <a:ext cx="698500" cy="1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178206</xdr:rowOff>
    </xdr:from>
    <xdr:to>
      <xdr:col>18</xdr:col>
      <xdr:colOff>177800</xdr:colOff>
      <xdr:row>35</xdr:row>
      <xdr:rowOff>179692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8556"/>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66561</xdr:rowOff>
    </xdr:from>
    <xdr:to>
      <xdr:col>29</xdr:col>
      <xdr:colOff>177800</xdr:colOff>
      <xdr:row>35</xdr:row>
      <xdr:rowOff>168161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6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254538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89383</xdr:rowOff>
    </xdr:from>
    <xdr:to>
      <xdr:col>26</xdr:col>
      <xdr:colOff>101600</xdr:colOff>
      <xdr:row>35</xdr:row>
      <xdr:rowOff>190983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201160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16459</xdr:rowOff>
    </xdr:from>
    <xdr:to>
      <xdr:col>22</xdr:col>
      <xdr:colOff>165100</xdr:colOff>
      <xdr:row>35</xdr:row>
      <xdr:rowOff>118059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128236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127406</xdr:rowOff>
    </xdr:from>
    <xdr:to>
      <xdr:col>19</xdr:col>
      <xdr:colOff>38100</xdr:colOff>
      <xdr:row>35</xdr:row>
      <xdr:rowOff>229006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213783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128892</xdr:rowOff>
    </xdr:from>
    <xdr:to>
      <xdr:col>15</xdr:col>
      <xdr:colOff>101600</xdr:colOff>
      <xdr:row>35</xdr:row>
      <xdr:rowOff>230492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240669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153743</xdr:rowOff>
    </xdr:from>
    <xdr:to>
      <xdr:col>24</xdr:col>
      <xdr:colOff>63500</xdr:colOff>
      <xdr:row>37</xdr:row>
      <xdr:rowOff>7341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4493"/>
          <a:ext cx="8382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7341</xdr:rowOff>
    </xdr:from>
    <xdr:to>
      <xdr:col>19</xdr:col>
      <xdr:colOff>177800</xdr:colOff>
      <xdr:row>37</xdr:row>
      <xdr:rowOff>34544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0991"/>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31278</xdr:rowOff>
    </xdr:from>
    <xdr:to>
      <xdr:col>15</xdr:col>
      <xdr:colOff>50800</xdr:colOff>
      <xdr:row>37</xdr:row>
      <xdr:rowOff>34544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4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31278</xdr:rowOff>
    </xdr:from>
    <xdr:to>
      <xdr:col>10</xdr:col>
      <xdr:colOff>114300</xdr:colOff>
      <xdr:row>37</xdr:row>
      <xdr:rowOff>109851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4928"/>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102943</xdr:rowOff>
    </xdr:from>
    <xdr:to>
      <xdr:col>24</xdr:col>
      <xdr:colOff>114300</xdr:colOff>
      <xdr:row>36</xdr:row>
      <xdr:rowOff>33093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125820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127991</xdr:rowOff>
    </xdr:from>
    <xdr:to>
      <xdr:col>20</xdr:col>
      <xdr:colOff>38100</xdr:colOff>
      <xdr:row>37</xdr:row>
      <xdr:rowOff>58141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74668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155194</xdr:rowOff>
    </xdr:from>
    <xdr:to>
      <xdr:col>15</xdr:col>
      <xdr:colOff>101600</xdr:colOff>
      <xdr:row>37</xdr:row>
      <xdr:rowOff>85344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76471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151928</xdr:rowOff>
    </xdr:from>
    <xdr:to>
      <xdr:col>10</xdr:col>
      <xdr:colOff>165100</xdr:colOff>
      <xdr:row>37</xdr:row>
      <xdr:rowOff>82078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59051</xdr:rowOff>
    </xdr:from>
    <xdr:to>
      <xdr:col>6</xdr:col>
      <xdr:colOff>38100</xdr:colOff>
      <xdr:row>37</xdr:row>
      <xdr:rowOff>160651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151778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51146</xdr:rowOff>
    </xdr:from>
    <xdr:to>
      <xdr:col>24</xdr:col>
      <xdr:colOff>63500</xdr:colOff>
      <xdr:row>57</xdr:row>
      <xdr:rowOff>101238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23796"/>
          <a:ext cx="8382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22828</xdr:rowOff>
    </xdr:from>
    <xdr:to>
      <xdr:col>19</xdr:col>
      <xdr:colOff>177800</xdr:colOff>
      <xdr:row>57</xdr:row>
      <xdr:rowOff>101238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24028"/>
          <a:ext cx="889000" cy="2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22828</xdr:rowOff>
    </xdr:from>
    <xdr:to>
      <xdr:col>15</xdr:col>
      <xdr:colOff>50800</xdr:colOff>
      <xdr:row>57</xdr:row>
      <xdr:rowOff>79321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24028"/>
          <a:ext cx="889000" cy="2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79321</xdr:rowOff>
    </xdr:from>
    <xdr:to>
      <xdr:col>10</xdr:col>
      <xdr:colOff>114300</xdr:colOff>
      <xdr:row>58</xdr:row>
      <xdr:rowOff>60233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51971"/>
          <a:ext cx="889000" cy="1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xdr:rowOff>
    </xdr:from>
    <xdr:to>
      <xdr:col>24</xdr:col>
      <xdr:colOff>114300</xdr:colOff>
      <xdr:row>57</xdr:row>
      <xdr:rowOff>101946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150223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50438</xdr:rowOff>
    </xdr:from>
    <xdr:to>
      <xdr:col>20</xdr:col>
      <xdr:colOff>38100</xdr:colOff>
      <xdr:row>57</xdr:row>
      <xdr:rowOff>152038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143478</xdr:rowOff>
    </xdr:from>
    <xdr:to>
      <xdr:col>15</xdr:col>
      <xdr:colOff>101600</xdr:colOff>
      <xdr:row>56</xdr:row>
      <xdr:rowOff>73628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64755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28521</xdr:rowOff>
    </xdr:from>
    <xdr:to>
      <xdr:col>10</xdr:col>
      <xdr:colOff>165100</xdr:colOff>
      <xdr:row>57</xdr:row>
      <xdr:rowOff>130121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121248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9433</xdr:rowOff>
    </xdr:from>
    <xdr:to>
      <xdr:col>6</xdr:col>
      <xdr:colOff>38100</xdr:colOff>
      <xdr:row>58</xdr:row>
      <xdr:rowOff>111033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102160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4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2539</xdr:rowOff>
    </xdr:from>
    <xdr:to>
      <xdr:col>24</xdr:col>
      <xdr:colOff>63500</xdr:colOff>
      <xdr:row>77</xdr:row>
      <xdr:rowOff>25857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04189"/>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15753</xdr:rowOff>
    </xdr:from>
    <xdr:to>
      <xdr:col>19</xdr:col>
      <xdr:colOff>177800</xdr:colOff>
      <xdr:row>77</xdr:row>
      <xdr:rowOff>25857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1740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15753</xdr:rowOff>
    </xdr:from>
    <xdr:to>
      <xdr:col>15</xdr:col>
      <xdr:colOff>50800</xdr:colOff>
      <xdr:row>77</xdr:row>
      <xdr:rowOff>18999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1740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18999</xdr:rowOff>
    </xdr:from>
    <xdr:to>
      <xdr:col>10</xdr:col>
      <xdr:colOff>114300</xdr:colOff>
      <xdr:row>77</xdr:row>
      <xdr:rowOff>22292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20649"/>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123189</xdr:rowOff>
    </xdr:from>
    <xdr:to>
      <xdr:col>24</xdr:col>
      <xdr:colOff>114300</xdr:colOff>
      <xdr:row>77</xdr:row>
      <xdr:rowOff>53339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146507</xdr:rowOff>
    </xdr:from>
    <xdr:to>
      <xdr:col>20</xdr:col>
      <xdr:colOff>38100</xdr:colOff>
      <xdr:row>77</xdr:row>
      <xdr:rowOff>76657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93184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136403</xdr:rowOff>
    </xdr:from>
    <xdr:to>
      <xdr:col>15</xdr:col>
      <xdr:colOff>101600</xdr:colOff>
      <xdr:row>77</xdr:row>
      <xdr:rowOff>66553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83080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139649</xdr:rowOff>
    </xdr:from>
    <xdr:to>
      <xdr:col>10</xdr:col>
      <xdr:colOff>165100</xdr:colOff>
      <xdr:row>77</xdr:row>
      <xdr:rowOff>69799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86326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4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142942</xdr:rowOff>
    </xdr:from>
    <xdr:to>
      <xdr:col>6</xdr:col>
      <xdr:colOff>38100</xdr:colOff>
      <xdr:row>77</xdr:row>
      <xdr:rowOff>73092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89618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8102</xdr:rowOff>
    </xdr:from>
    <xdr:to>
      <xdr:col>24</xdr:col>
      <xdr:colOff>63500</xdr:colOff>
      <xdr:row>95</xdr:row>
      <xdr:rowOff>120955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295852"/>
          <a:ext cx="838200" cy="1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120955</xdr:rowOff>
    </xdr:from>
    <xdr:to>
      <xdr:col>19</xdr:col>
      <xdr:colOff>177800</xdr:colOff>
      <xdr:row>96</xdr:row>
      <xdr:rowOff>92739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08705"/>
          <a:ext cx="889000" cy="1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102177</xdr:rowOff>
    </xdr:from>
    <xdr:to>
      <xdr:col>15</xdr:col>
      <xdr:colOff>50800</xdr:colOff>
      <xdr:row>96</xdr:row>
      <xdr:rowOff>92739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89927"/>
          <a:ext cx="889000" cy="16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102177</xdr:rowOff>
    </xdr:from>
    <xdr:to>
      <xdr:col>10</xdr:col>
      <xdr:colOff>114300</xdr:colOff>
      <xdr:row>97</xdr:row>
      <xdr:rowOff>73907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89927"/>
          <a:ext cx="889000" cy="3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128752</xdr:rowOff>
    </xdr:from>
    <xdr:to>
      <xdr:col>24</xdr:col>
      <xdr:colOff>114300</xdr:colOff>
      <xdr:row>95</xdr:row>
      <xdr:rowOff>58902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151629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09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70155</xdr:rowOff>
    </xdr:from>
    <xdr:to>
      <xdr:col>20</xdr:col>
      <xdr:colOff>38100</xdr:colOff>
      <xdr:row>96</xdr:row>
      <xdr:rowOff>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16832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41939</xdr:rowOff>
    </xdr:from>
    <xdr:to>
      <xdr:col>15</xdr:col>
      <xdr:colOff>101600</xdr:colOff>
      <xdr:row>96</xdr:row>
      <xdr:rowOff>143539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160066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27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51377</xdr:rowOff>
    </xdr:from>
    <xdr:to>
      <xdr:col>10</xdr:col>
      <xdr:colOff>165100</xdr:colOff>
      <xdr:row>95</xdr:row>
      <xdr:rowOff>152977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169504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23107</xdr:rowOff>
    </xdr:from>
    <xdr:to>
      <xdr:col>6</xdr:col>
      <xdr:colOff>38100</xdr:colOff>
      <xdr:row>97</xdr:row>
      <xdr:rowOff>124707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141234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4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88276</xdr:rowOff>
    </xdr:from>
    <xdr:to>
      <xdr:col>55</xdr:col>
      <xdr:colOff>0</xdr:colOff>
      <xdr:row>38</xdr:row>
      <xdr:rowOff>2584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31926"/>
          <a:ext cx="838200" cy="8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81157</xdr:rowOff>
    </xdr:from>
    <xdr:to>
      <xdr:col>50</xdr:col>
      <xdr:colOff>114300</xdr:colOff>
      <xdr:row>37</xdr:row>
      <xdr:rowOff>88276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2480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81157</xdr:rowOff>
    </xdr:from>
    <xdr:to>
      <xdr:col>45</xdr:col>
      <xdr:colOff>177800</xdr:colOff>
      <xdr:row>37</xdr:row>
      <xdr:rowOff>165967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24807"/>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76302</xdr:rowOff>
    </xdr:from>
    <xdr:to>
      <xdr:col>41</xdr:col>
      <xdr:colOff>50800</xdr:colOff>
      <xdr:row>37</xdr:row>
      <xdr:rowOff>165967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91252"/>
          <a:ext cx="889000" cy="11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123234</xdr:rowOff>
    </xdr:from>
    <xdr:to>
      <xdr:col>55</xdr:col>
      <xdr:colOff>50800</xdr:colOff>
      <xdr:row>38</xdr:row>
      <xdr:rowOff>53384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38161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37476</xdr:rowOff>
    </xdr:from>
    <xdr:to>
      <xdr:col>50</xdr:col>
      <xdr:colOff>165100</xdr:colOff>
      <xdr:row>37</xdr:row>
      <xdr:rowOff>139076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130203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30357</xdr:rowOff>
    </xdr:from>
    <xdr:to>
      <xdr:col>46</xdr:col>
      <xdr:colOff>38100</xdr:colOff>
      <xdr:row>37</xdr:row>
      <xdr:rowOff>131957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123084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115167</xdr:rowOff>
    </xdr:from>
    <xdr:to>
      <xdr:col>41</xdr:col>
      <xdr:colOff>101600</xdr:colOff>
      <xdr:row>38</xdr:row>
      <xdr:rowOff>45317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36444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25502</xdr:rowOff>
    </xdr:from>
    <xdr:to>
      <xdr:col>36</xdr:col>
      <xdr:colOff>165100</xdr:colOff>
      <xdr:row>31</xdr:row>
      <xdr:rowOff>127102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118229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78530</xdr:rowOff>
    </xdr:from>
    <xdr:to>
      <xdr:col>55</xdr:col>
      <xdr:colOff>0</xdr:colOff>
      <xdr:row>55</xdr:row>
      <xdr:rowOff>16046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36830"/>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78530</xdr:rowOff>
    </xdr:from>
    <xdr:to>
      <xdr:col>50</xdr:col>
      <xdr:colOff>114300</xdr:colOff>
      <xdr:row>55</xdr:row>
      <xdr:rowOff>120364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36830"/>
          <a:ext cx="889000" cy="2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120364</xdr:rowOff>
    </xdr:from>
    <xdr:to>
      <xdr:col>45</xdr:col>
      <xdr:colOff>177800</xdr:colOff>
      <xdr:row>56</xdr:row>
      <xdr:rowOff>148749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50114"/>
          <a:ext cx="889000" cy="1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40525</xdr:rowOff>
    </xdr:from>
    <xdr:to>
      <xdr:col>41</xdr:col>
      <xdr:colOff>50800</xdr:colOff>
      <xdr:row>56</xdr:row>
      <xdr:rowOff>148749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41725"/>
          <a:ext cx="889000" cy="1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136696</xdr:rowOff>
    </xdr:from>
    <xdr:to>
      <xdr:col>55</xdr:col>
      <xdr:colOff>50800</xdr:colOff>
      <xdr:row>55</xdr:row>
      <xdr:rowOff>66846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159573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27730</xdr:rowOff>
    </xdr:from>
    <xdr:to>
      <xdr:col>50</xdr:col>
      <xdr:colOff>165100</xdr:colOff>
      <xdr:row>54</xdr:row>
      <xdr:rowOff>129330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145857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69564</xdr:rowOff>
    </xdr:from>
    <xdr:to>
      <xdr:col>46</xdr:col>
      <xdr:colOff>38100</xdr:colOff>
      <xdr:row>55</xdr:row>
      <xdr:rowOff>171164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97949</xdr:rowOff>
    </xdr:from>
    <xdr:to>
      <xdr:col>41</xdr:col>
      <xdr:colOff>101600</xdr:colOff>
      <xdr:row>57</xdr:row>
      <xdr:rowOff>28099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19226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161175</xdr:rowOff>
    </xdr:from>
    <xdr:to>
      <xdr:col>36</xdr:col>
      <xdr:colOff>165100</xdr:colOff>
      <xdr:row>56</xdr:row>
      <xdr:rowOff>91325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82452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21399</xdr:rowOff>
    </xdr:from>
    <xdr:to>
      <xdr:col>55</xdr:col>
      <xdr:colOff>0</xdr:colOff>
      <xdr:row>75</xdr:row>
      <xdr:rowOff>25286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365799"/>
          <a:ext cx="838200" cy="5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21399</xdr:rowOff>
    </xdr:from>
    <xdr:to>
      <xdr:col>50</xdr:col>
      <xdr:colOff>114300</xdr:colOff>
      <xdr:row>76</xdr:row>
      <xdr:rowOff>71386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365799"/>
          <a:ext cx="889000" cy="73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71386</xdr:rowOff>
    </xdr:from>
    <xdr:to>
      <xdr:col>45</xdr:col>
      <xdr:colOff>177800</xdr:colOff>
      <xdr:row>76</xdr:row>
      <xdr:rowOff>137261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101586"/>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137261</xdr:rowOff>
    </xdr:from>
    <xdr:to>
      <xdr:col>41</xdr:col>
      <xdr:colOff>50800</xdr:colOff>
      <xdr:row>76</xdr:row>
      <xdr:rowOff>167666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67461"/>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145936</xdr:rowOff>
    </xdr:from>
    <xdr:to>
      <xdr:col>55</xdr:col>
      <xdr:colOff>50800</xdr:colOff>
      <xdr:row>75</xdr:row>
      <xdr:rowOff>76086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168813</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142049</xdr:rowOff>
    </xdr:from>
    <xdr:to>
      <xdr:col>50</xdr:col>
      <xdr:colOff>165100</xdr:colOff>
      <xdr:row>72</xdr:row>
      <xdr:rowOff>72199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3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88726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0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20586</xdr:rowOff>
    </xdr:from>
    <xdr:to>
      <xdr:col>46</xdr:col>
      <xdr:colOff>38100</xdr:colOff>
      <xdr:row>76</xdr:row>
      <xdr:rowOff>122186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138713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2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86461</xdr:rowOff>
    </xdr:from>
    <xdr:to>
      <xdr:col>41</xdr:col>
      <xdr:colOff>101600</xdr:colOff>
      <xdr:row>77</xdr:row>
      <xdr:rowOff>16611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116866</xdr:rowOff>
    </xdr:from>
    <xdr:to>
      <xdr:col>36</xdr:col>
      <xdr:colOff>165100</xdr:colOff>
      <xdr:row>77</xdr:row>
      <xdr:rowOff>47016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38143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2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144120</xdr:rowOff>
    </xdr:from>
    <xdr:to>
      <xdr:col>55</xdr:col>
      <xdr:colOff>0</xdr:colOff>
      <xdr:row>96</xdr:row>
      <xdr:rowOff>140005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31870"/>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169342</xdr:rowOff>
    </xdr:from>
    <xdr:to>
      <xdr:col>50</xdr:col>
      <xdr:colOff>114300</xdr:colOff>
      <xdr:row>96</xdr:row>
      <xdr:rowOff>140005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57092"/>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169342</xdr:rowOff>
    </xdr:from>
    <xdr:to>
      <xdr:col>45</xdr:col>
      <xdr:colOff>177800</xdr:colOff>
      <xdr:row>96</xdr:row>
      <xdr:rowOff>132917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57092"/>
          <a:ext cx="889000" cy="1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163912</xdr:rowOff>
    </xdr:from>
    <xdr:to>
      <xdr:col>41</xdr:col>
      <xdr:colOff>50800</xdr:colOff>
      <xdr:row>96</xdr:row>
      <xdr:rowOff>132917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51662"/>
          <a:ext cx="889000" cy="1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93320</xdr:rowOff>
    </xdr:from>
    <xdr:to>
      <xdr:col>55</xdr:col>
      <xdr:colOff>50800</xdr:colOff>
      <xdr:row>96</xdr:row>
      <xdr:rowOff>23470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71747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89205</xdr:rowOff>
    </xdr:from>
    <xdr:to>
      <xdr:col>50</xdr:col>
      <xdr:colOff>165100</xdr:colOff>
      <xdr:row>97</xdr:row>
      <xdr:rowOff>19355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118542</xdr:rowOff>
    </xdr:from>
    <xdr:to>
      <xdr:col>46</xdr:col>
      <xdr:colOff>38100</xdr:colOff>
      <xdr:row>96</xdr:row>
      <xdr:rowOff>48692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65219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82117</xdr:rowOff>
    </xdr:from>
    <xdr:to>
      <xdr:col>41</xdr:col>
      <xdr:colOff>101600</xdr:colOff>
      <xdr:row>97</xdr:row>
      <xdr:rowOff>12267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113112</xdr:rowOff>
    </xdr:from>
    <xdr:to>
      <xdr:col>36</xdr:col>
      <xdr:colOff>165100</xdr:colOff>
      <xdr:row>96</xdr:row>
      <xdr:rowOff>43262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59789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20393</xdr:rowOff>
    </xdr:from>
    <xdr:to>
      <xdr:col>85</xdr:col>
      <xdr:colOff>127000</xdr:colOff>
      <xdr:row>39</xdr:row>
      <xdr:rowOff>45974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06943"/>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8200</xdr:rowOff>
    </xdr:from>
    <xdr:to>
      <xdr:col>81</xdr:col>
      <xdr:colOff>50800</xdr:colOff>
      <xdr:row>39</xdr:row>
      <xdr:rowOff>45974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94750"/>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8200</xdr:rowOff>
    </xdr:from>
    <xdr:to>
      <xdr:col>76</xdr:col>
      <xdr:colOff>114300</xdr:colOff>
      <xdr:row>39</xdr:row>
      <xdr:rowOff>62630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94750"/>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28557</xdr:rowOff>
    </xdr:from>
    <xdr:to>
      <xdr:col>71</xdr:col>
      <xdr:colOff>177800</xdr:colOff>
      <xdr:row>39</xdr:row>
      <xdr:rowOff>62630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5107"/>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141043</xdr:rowOff>
    </xdr:from>
    <xdr:to>
      <xdr:col>85</xdr:col>
      <xdr:colOff>177800</xdr:colOff>
      <xdr:row>39</xdr:row>
      <xdr:rowOff>71193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83438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166624</xdr:rowOff>
    </xdr:from>
    <xdr:to>
      <xdr:col>81</xdr:col>
      <xdr:colOff>101600</xdr:colOff>
      <xdr:row>39</xdr:row>
      <xdr:rowOff>96774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87901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128850</xdr:rowOff>
    </xdr:from>
    <xdr:to>
      <xdr:col>76</xdr:col>
      <xdr:colOff>165100</xdr:colOff>
      <xdr:row>39</xdr:row>
      <xdr:rowOff>59000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75528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41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11830</xdr:rowOff>
    </xdr:from>
    <xdr:to>
      <xdr:col>72</xdr:col>
      <xdr:colOff>38100</xdr:colOff>
      <xdr:row>39</xdr:row>
      <xdr:rowOff>113430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104557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149207</xdr:rowOff>
    </xdr:from>
    <xdr:to>
      <xdr:col>67</xdr:col>
      <xdr:colOff>101600</xdr:colOff>
      <xdr:row>39</xdr:row>
      <xdr:rowOff>79357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70484</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57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48078</xdr:rowOff>
    </xdr:from>
    <xdr:to>
      <xdr:col>85</xdr:col>
      <xdr:colOff>127000</xdr:colOff>
      <xdr:row>76</xdr:row>
      <xdr:rowOff>49129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7827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23709</xdr:rowOff>
    </xdr:from>
    <xdr:to>
      <xdr:col>81</xdr:col>
      <xdr:colOff>50800</xdr:colOff>
      <xdr:row>76</xdr:row>
      <xdr:rowOff>48078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53909"/>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23709</xdr:rowOff>
    </xdr:from>
    <xdr:to>
      <xdr:col>76</xdr:col>
      <xdr:colOff>114300</xdr:colOff>
      <xdr:row>76</xdr:row>
      <xdr:rowOff>28304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390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28304</xdr:rowOff>
    </xdr:from>
    <xdr:to>
      <xdr:col>71</xdr:col>
      <xdr:colOff>177800</xdr:colOff>
      <xdr:row>76</xdr:row>
      <xdr:rowOff>36945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5850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169779</xdr:rowOff>
    </xdr:from>
    <xdr:to>
      <xdr:col>85</xdr:col>
      <xdr:colOff>177800</xdr:colOff>
      <xdr:row>76</xdr:row>
      <xdr:rowOff>99929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21206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168728</xdr:rowOff>
    </xdr:from>
    <xdr:to>
      <xdr:col>81</xdr:col>
      <xdr:colOff>101600</xdr:colOff>
      <xdr:row>76</xdr:row>
      <xdr:rowOff>98878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115404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144359</xdr:rowOff>
    </xdr:from>
    <xdr:to>
      <xdr:col>76</xdr:col>
      <xdr:colOff>165100</xdr:colOff>
      <xdr:row>76</xdr:row>
      <xdr:rowOff>74509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91036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148954</xdr:rowOff>
    </xdr:from>
    <xdr:to>
      <xdr:col>72</xdr:col>
      <xdr:colOff>38100</xdr:colOff>
      <xdr:row>76</xdr:row>
      <xdr:rowOff>79104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95630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157595</xdr:rowOff>
    </xdr:from>
    <xdr:to>
      <xdr:col>67</xdr:col>
      <xdr:colOff>101600</xdr:colOff>
      <xdr:row>76</xdr:row>
      <xdr:rowOff>87745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104271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154902</xdr:rowOff>
    </xdr:from>
    <xdr:to>
      <xdr:col>85</xdr:col>
      <xdr:colOff>127000</xdr:colOff>
      <xdr:row>98</xdr:row>
      <xdr:rowOff>159150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57002"/>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154902</xdr:rowOff>
    </xdr:from>
    <xdr:to>
      <xdr:col>81</xdr:col>
      <xdr:colOff>50800</xdr:colOff>
      <xdr:row>98</xdr:row>
      <xdr:rowOff>158655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57002"/>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158655</xdr:rowOff>
    </xdr:from>
    <xdr:to>
      <xdr:col>76</xdr:col>
      <xdr:colOff>114300</xdr:colOff>
      <xdr:row>99</xdr:row>
      <xdr:rowOff>21056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60755"/>
          <a:ext cx="8890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9683</xdr:rowOff>
    </xdr:from>
    <xdr:to>
      <xdr:col>71</xdr:col>
      <xdr:colOff>177800</xdr:colOff>
      <xdr:row>99</xdr:row>
      <xdr:rowOff>21056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8323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108350</xdr:rowOff>
    </xdr:from>
    <xdr:to>
      <xdr:col>85</xdr:col>
      <xdr:colOff>177800</xdr:colOff>
      <xdr:row>99</xdr:row>
      <xdr:rowOff>38500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23277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2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104102</xdr:rowOff>
    </xdr:from>
    <xdr:to>
      <xdr:col>81</xdr:col>
      <xdr:colOff>101600</xdr:colOff>
      <xdr:row>99</xdr:row>
      <xdr:rowOff>34252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25379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107855</xdr:rowOff>
    </xdr:from>
    <xdr:to>
      <xdr:col>76</xdr:col>
      <xdr:colOff>165100</xdr:colOff>
      <xdr:row>99</xdr:row>
      <xdr:rowOff>38005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29132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141706</xdr:rowOff>
    </xdr:from>
    <xdr:to>
      <xdr:col>72</xdr:col>
      <xdr:colOff>38100</xdr:colOff>
      <xdr:row>99</xdr:row>
      <xdr:rowOff>71856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62983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130333</xdr:rowOff>
    </xdr:from>
    <xdr:to>
      <xdr:col>67</xdr:col>
      <xdr:colOff>101600</xdr:colOff>
      <xdr:row>99</xdr:row>
      <xdr:rowOff>60483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51610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2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110896</xdr:rowOff>
    </xdr:from>
    <xdr:to>
      <xdr:col>116</xdr:col>
      <xdr:colOff>63500</xdr:colOff>
      <xdr:row>38</xdr:row>
      <xdr:rowOff>36373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54546"/>
          <a:ext cx="8382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110896</xdr:rowOff>
    </xdr:from>
    <xdr:to>
      <xdr:col>111</xdr:col>
      <xdr:colOff>177800</xdr:colOff>
      <xdr:row>38</xdr:row>
      <xdr:rowOff>24485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54546"/>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xdr:rowOff>
    </xdr:from>
    <xdr:to>
      <xdr:col>107</xdr:col>
      <xdr:colOff>50800</xdr:colOff>
      <xdr:row>38</xdr:row>
      <xdr:rowOff>24485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27927"/>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12827</xdr:rowOff>
    </xdr:from>
    <xdr:to>
      <xdr:col>102</xdr:col>
      <xdr:colOff>114300</xdr:colOff>
      <xdr:row>38</xdr:row>
      <xdr:rowOff>45745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2792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157023</xdr:rowOff>
    </xdr:from>
    <xdr:to>
      <xdr:col>116</xdr:col>
      <xdr:colOff>114300</xdr:colOff>
      <xdr:row>38</xdr:row>
      <xdr:rowOff>87173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71950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5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60096</xdr:rowOff>
    </xdr:from>
    <xdr:to>
      <xdr:col>112</xdr:col>
      <xdr:colOff>38100</xdr:colOff>
      <xdr:row>37</xdr:row>
      <xdr:rowOff>161696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152823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49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145136</xdr:rowOff>
    </xdr:from>
    <xdr:to>
      <xdr:col>107</xdr:col>
      <xdr:colOff>101600</xdr:colOff>
      <xdr:row>38</xdr:row>
      <xdr:rowOff>75285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66412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8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133477</xdr:rowOff>
    </xdr:from>
    <xdr:to>
      <xdr:col>102</xdr:col>
      <xdr:colOff>165100</xdr:colOff>
      <xdr:row>38</xdr:row>
      <xdr:rowOff>63627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54754</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166395</xdr:rowOff>
    </xdr:from>
    <xdr:to>
      <xdr:col>98</xdr:col>
      <xdr:colOff>38100</xdr:colOff>
      <xdr:row>38</xdr:row>
      <xdr:rowOff>96545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87672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0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60795</xdr:rowOff>
    </xdr:from>
    <xdr:to>
      <xdr:col>116</xdr:col>
      <xdr:colOff>63500</xdr:colOff>
      <xdr:row>58</xdr:row>
      <xdr:rowOff>63195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0489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57232</xdr:rowOff>
    </xdr:from>
    <xdr:to>
      <xdr:col>111</xdr:col>
      <xdr:colOff>177800</xdr:colOff>
      <xdr:row>58</xdr:row>
      <xdr:rowOff>60795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01332"/>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57232</xdr:rowOff>
    </xdr:from>
    <xdr:to>
      <xdr:col>107</xdr:col>
      <xdr:colOff>50800</xdr:colOff>
      <xdr:row>58</xdr:row>
      <xdr:rowOff>86189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01332"/>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85865</xdr:rowOff>
    </xdr:from>
    <xdr:to>
      <xdr:col>102</xdr:col>
      <xdr:colOff>114300</xdr:colOff>
      <xdr:row>58</xdr:row>
      <xdr:rowOff>86189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2996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12395</xdr:rowOff>
    </xdr:from>
    <xdr:to>
      <xdr:col>116</xdr:col>
      <xdr:colOff>114300</xdr:colOff>
      <xdr:row>58</xdr:row>
      <xdr:rowOff>113995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35272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0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9995</xdr:rowOff>
    </xdr:from>
    <xdr:to>
      <xdr:col>112</xdr:col>
      <xdr:colOff>38100</xdr:colOff>
      <xdr:row>58</xdr:row>
      <xdr:rowOff>111595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128122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6432</xdr:rowOff>
    </xdr:from>
    <xdr:to>
      <xdr:col>107</xdr:col>
      <xdr:colOff>101600</xdr:colOff>
      <xdr:row>58</xdr:row>
      <xdr:rowOff>108032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124559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35389</xdr:rowOff>
    </xdr:from>
    <xdr:to>
      <xdr:col>102</xdr:col>
      <xdr:colOff>165100</xdr:colOff>
      <xdr:row>58</xdr:row>
      <xdr:rowOff>136989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128116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35065</xdr:rowOff>
    </xdr:from>
    <xdr:to>
      <xdr:col>98</xdr:col>
      <xdr:colOff>38100</xdr:colOff>
      <xdr:row>58</xdr:row>
      <xdr:rowOff>136665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127792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7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84417</xdr:rowOff>
    </xdr:from>
    <xdr:to>
      <xdr:col>116</xdr:col>
      <xdr:colOff>63500</xdr:colOff>
      <xdr:row>75</xdr:row>
      <xdr:rowOff>8598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71717"/>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8598</xdr:rowOff>
    </xdr:from>
    <xdr:to>
      <xdr:col>111</xdr:col>
      <xdr:colOff>177800</xdr:colOff>
      <xdr:row>75</xdr:row>
      <xdr:rowOff>53366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67348"/>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53366</xdr:rowOff>
    </xdr:from>
    <xdr:to>
      <xdr:col>107</xdr:col>
      <xdr:colOff>50800</xdr:colOff>
      <xdr:row>75</xdr:row>
      <xdr:rowOff>93599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1211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93599</xdr:rowOff>
    </xdr:from>
    <xdr:to>
      <xdr:col>102</xdr:col>
      <xdr:colOff>114300</xdr:colOff>
      <xdr:row>75</xdr:row>
      <xdr:rowOff>123317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5234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33617</xdr:rowOff>
    </xdr:from>
    <xdr:to>
      <xdr:col>116</xdr:col>
      <xdr:colOff>114300</xdr:colOff>
      <xdr:row>74</xdr:row>
      <xdr:rowOff>135217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56494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129248</xdr:rowOff>
    </xdr:from>
    <xdr:to>
      <xdr:col>112</xdr:col>
      <xdr:colOff>38100</xdr:colOff>
      <xdr:row>75</xdr:row>
      <xdr:rowOff>59398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50525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2566</xdr:rowOff>
    </xdr:from>
    <xdr:to>
      <xdr:col>107</xdr:col>
      <xdr:colOff>101600</xdr:colOff>
      <xdr:row>75</xdr:row>
      <xdr:rowOff>104166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120693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42799</xdr:rowOff>
    </xdr:from>
    <xdr:to>
      <xdr:col>102</xdr:col>
      <xdr:colOff>165100</xdr:colOff>
      <xdr:row>75</xdr:row>
      <xdr:rowOff>144399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160926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72517</xdr:rowOff>
    </xdr:from>
    <xdr:to>
      <xdr:col>98</xdr:col>
      <xdr:colOff>38100</xdr:colOff>
      <xdr:row>76</xdr:row>
      <xdr:rowOff>2667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165244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46.7</a:t>
          </a:r>
          <a:r>
            <a:rPr kumimoji="1" lang="ja-JP" altLang="ja-JP" sz="1100" baseline="0">
              <a:solidFill>
                <a:schemeClr val="dk1"/>
              </a:solidFill>
              <a:effectLst/>
              <a:latin typeface="+mn-lt"/>
              <a:ea typeface="+mn-ea"/>
              <a:cs typeface="+mn-cs"/>
            </a:rPr>
            <a:t>万円となっている。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年度は、普通建設事業費が荷揚町小学校跡地複合公共施設整備事業など</a:t>
          </a:r>
          <a:r>
            <a:rPr kumimoji="1" lang="ja-JP" altLang="en-US" sz="1100" baseline="0">
              <a:solidFill>
                <a:schemeClr val="dk1"/>
              </a:solidFill>
              <a:effectLst/>
              <a:latin typeface="+mn-lt"/>
              <a:ea typeface="+mn-ea"/>
              <a:cs typeface="+mn-cs"/>
            </a:rPr>
            <a:t>の完了により減少しているものの、</a:t>
          </a:r>
          <a:r>
            <a:rPr kumimoji="1" lang="ja-JP" altLang="ja-JP" sz="1100" baseline="0">
              <a:solidFill>
                <a:schemeClr val="dk1"/>
              </a:solidFill>
              <a:effectLst/>
              <a:latin typeface="+mn-lt"/>
              <a:ea typeface="+mn-ea"/>
              <a:cs typeface="+mn-cs"/>
            </a:rPr>
            <a:t>扶助費が</a:t>
          </a:r>
          <a:r>
            <a:rPr kumimoji="1" lang="ja-JP" altLang="en-US" sz="1100" baseline="0">
              <a:solidFill>
                <a:schemeClr val="dk1"/>
              </a:solidFill>
              <a:effectLst/>
              <a:latin typeface="+mn-lt"/>
              <a:ea typeface="+mn-ea"/>
              <a:cs typeface="+mn-cs"/>
            </a:rPr>
            <a:t>介護・訓練等給付費</a:t>
          </a:r>
          <a:r>
            <a:rPr kumimoji="1" lang="ja-JP" altLang="ja-JP" sz="1100" baseline="0">
              <a:solidFill>
                <a:schemeClr val="dk1"/>
              </a:solidFill>
              <a:effectLst/>
              <a:latin typeface="+mn-lt"/>
              <a:ea typeface="+mn-ea"/>
              <a:cs typeface="+mn-cs"/>
            </a:rPr>
            <a:t>事業</a:t>
          </a:r>
          <a:r>
            <a:rPr kumimoji="1" lang="ja-JP" altLang="en-US" sz="1100" baseline="0">
              <a:solidFill>
                <a:schemeClr val="dk1"/>
              </a:solidFill>
              <a:effectLst/>
              <a:latin typeface="+mn-lt"/>
              <a:ea typeface="+mn-ea"/>
              <a:cs typeface="+mn-cs"/>
            </a:rPr>
            <a:t>や私立保育所等給付費</a:t>
          </a:r>
          <a:r>
            <a:rPr kumimoji="1" lang="ja-JP" altLang="ja-JP" sz="1100" baseline="0">
              <a:solidFill>
                <a:schemeClr val="dk1"/>
              </a:solidFill>
              <a:effectLst/>
              <a:latin typeface="+mn-lt"/>
              <a:ea typeface="+mn-ea"/>
              <a:cs typeface="+mn-cs"/>
            </a:rPr>
            <a:t>などにより増加</a:t>
          </a:r>
          <a:r>
            <a:rPr kumimoji="1" lang="ja-JP" altLang="en-US" sz="1100" baseline="0">
              <a:solidFill>
                <a:schemeClr val="dk1"/>
              </a:solidFill>
              <a:effectLst/>
              <a:latin typeface="+mn-lt"/>
              <a:ea typeface="+mn-ea"/>
              <a:cs typeface="+mn-cs"/>
            </a:rPr>
            <a:t>しているため</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歳出決算総額</a:t>
          </a:r>
          <a:r>
            <a:rPr kumimoji="1" lang="ja-JP" altLang="ja-JP" sz="1100" baseline="0">
              <a:solidFill>
                <a:schemeClr val="dk1"/>
              </a:solidFill>
              <a:effectLst/>
              <a:latin typeface="+mn-lt"/>
              <a:ea typeface="+mn-ea"/>
              <a:cs typeface="+mn-cs"/>
            </a:rPr>
            <a:t>として</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増加している。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その他として、主な構成費目である人件費については、</a:t>
          </a:r>
          <a:r>
            <a:rPr kumimoji="1" lang="ja-JP" altLang="ja-JP" sz="1100">
              <a:solidFill>
                <a:schemeClr val="dk1"/>
              </a:solidFill>
              <a:effectLst/>
              <a:latin typeface="+mn-lt"/>
              <a:ea typeface="+mn-ea"/>
              <a:cs typeface="+mn-cs"/>
            </a:rPr>
            <a:t>給与改定による給料の増や期末手当及び勤勉手当の支給月数の増に伴い増加し</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69,320</a:t>
          </a:r>
          <a:r>
            <a:rPr kumimoji="1" lang="ja-JP" altLang="ja-JP" sz="1100" baseline="0">
              <a:solidFill>
                <a:schemeClr val="dk1"/>
              </a:solidFill>
              <a:effectLst/>
              <a:latin typeface="+mn-lt"/>
              <a:ea typeface="+mn-ea"/>
              <a:cs typeface="+mn-cs"/>
            </a:rPr>
            <a:t>円となり、類似団体の平均を上回った。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65024</xdr:rowOff>
    </xdr:from>
    <xdr:to>
      <xdr:col>24</xdr:col>
      <xdr:colOff>63500</xdr:colOff>
      <xdr:row>35</xdr:row>
      <xdr:rowOff>77978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577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77978</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872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109220</xdr:rowOff>
    </xdr:from>
    <xdr:to>
      <xdr:col>15</xdr:col>
      <xdr:colOff>50800</xdr:colOff>
      <xdr:row>35</xdr:row>
      <xdr:rowOff>138938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997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111506</xdr:rowOff>
    </xdr:from>
    <xdr:to>
      <xdr:col>10</xdr:col>
      <xdr:colOff>114300</xdr:colOff>
      <xdr:row>35</xdr:row>
      <xdr:rowOff>138938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2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14224</xdr:rowOff>
    </xdr:from>
    <xdr:to>
      <xdr:col>24</xdr:col>
      <xdr:colOff>114300</xdr:colOff>
      <xdr:row>35</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27178</xdr:rowOff>
    </xdr:from>
    <xdr:to>
      <xdr:col>20</xdr:col>
      <xdr:colOff>38100</xdr:colOff>
      <xdr:row>35</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58420</xdr:rowOff>
    </xdr:from>
    <xdr:to>
      <xdr:col>15</xdr:col>
      <xdr:colOff>101600</xdr:colOff>
      <xdr:row>35</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88138</xdr:rowOff>
    </xdr:from>
    <xdr:to>
      <xdr:col>10</xdr:col>
      <xdr:colOff>165100</xdr:colOff>
      <xdr:row>36</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9415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31179</xdr:rowOff>
    </xdr:from>
    <xdr:to>
      <xdr:col>24</xdr:col>
      <xdr:colOff>63500</xdr:colOff>
      <xdr:row>58</xdr:row>
      <xdr:rowOff>141897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75279"/>
          <a:ext cx="8382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31179</xdr:rowOff>
    </xdr:from>
    <xdr:to>
      <xdr:col>19</xdr:col>
      <xdr:colOff>177800</xdr:colOff>
      <xdr:row>59</xdr:row>
      <xdr:rowOff>20536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5279"/>
          <a:ext cx="889000" cy="1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20536</xdr:rowOff>
    </xdr:from>
    <xdr:to>
      <xdr:col>15</xdr:col>
      <xdr:colOff>50800</xdr:colOff>
      <xdr:row>59</xdr:row>
      <xdr:rowOff>30912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36086"/>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112192</xdr:rowOff>
    </xdr:from>
    <xdr:to>
      <xdr:col>10</xdr:col>
      <xdr:colOff>114300</xdr:colOff>
      <xdr:row>59</xdr:row>
      <xdr:rowOff>30912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56142"/>
          <a:ext cx="889000" cy="12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91097</xdr:rowOff>
    </xdr:from>
    <xdr:to>
      <xdr:col>24</xdr:col>
      <xdr:colOff>114300</xdr:colOff>
      <xdr:row>59</xdr:row>
      <xdr:rowOff>21247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6024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151829</xdr:rowOff>
    </xdr:from>
    <xdr:to>
      <xdr:col>20</xdr:col>
      <xdr:colOff>38100</xdr:colOff>
      <xdr:row>58</xdr:row>
      <xdr:rowOff>81979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98506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9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141186</xdr:rowOff>
    </xdr:from>
    <xdr:to>
      <xdr:col>15</xdr:col>
      <xdr:colOff>101600</xdr:colOff>
      <xdr:row>59</xdr:row>
      <xdr:rowOff>71336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62463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151562</xdr:rowOff>
    </xdr:from>
    <xdr:to>
      <xdr:col>10</xdr:col>
      <xdr:colOff>165100</xdr:colOff>
      <xdr:row>59</xdr:row>
      <xdr:rowOff>81712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72839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61392</xdr:rowOff>
    </xdr:from>
    <xdr:to>
      <xdr:col>6</xdr:col>
      <xdr:colOff>38100</xdr:colOff>
      <xdr:row>51</xdr:row>
      <xdr:rowOff>162992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154119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103443</xdr:rowOff>
    </xdr:from>
    <xdr:to>
      <xdr:col>24</xdr:col>
      <xdr:colOff>63500</xdr:colOff>
      <xdr:row>77</xdr:row>
      <xdr:rowOff>25081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33643"/>
          <a:ext cx="838200" cy="9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25081</xdr:rowOff>
    </xdr:from>
    <xdr:to>
      <xdr:col>19</xdr:col>
      <xdr:colOff>177800</xdr:colOff>
      <xdr:row>77</xdr:row>
      <xdr:rowOff>116711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6731"/>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24006</xdr:rowOff>
    </xdr:from>
    <xdr:to>
      <xdr:col>15</xdr:col>
      <xdr:colOff>50800</xdr:colOff>
      <xdr:row>77</xdr:row>
      <xdr:rowOff>116711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25656"/>
          <a:ext cx="889000" cy="9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24006</xdr:rowOff>
    </xdr:from>
    <xdr:to>
      <xdr:col>10</xdr:col>
      <xdr:colOff>114300</xdr:colOff>
      <xdr:row>78</xdr:row>
      <xdr:rowOff>66182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5656"/>
          <a:ext cx="889000" cy="2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52643</xdr:rowOff>
    </xdr:from>
    <xdr:to>
      <xdr:col>24</xdr:col>
      <xdr:colOff>114300</xdr:colOff>
      <xdr:row>76</xdr:row>
      <xdr:rowOff>154243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6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145731</xdr:rowOff>
    </xdr:from>
    <xdr:to>
      <xdr:col>20</xdr:col>
      <xdr:colOff>38100</xdr:colOff>
      <xdr:row>77</xdr:row>
      <xdr:rowOff>75881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67008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65911</xdr:rowOff>
    </xdr:from>
    <xdr:to>
      <xdr:col>15</xdr:col>
      <xdr:colOff>101600</xdr:colOff>
      <xdr:row>77</xdr:row>
      <xdr:rowOff>167511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158638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144656</xdr:rowOff>
    </xdr:from>
    <xdr:to>
      <xdr:col>10</xdr:col>
      <xdr:colOff>165100</xdr:colOff>
      <xdr:row>77</xdr:row>
      <xdr:rowOff>74806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65933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6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15382</xdr:rowOff>
    </xdr:from>
    <xdr:to>
      <xdr:col>6</xdr:col>
      <xdr:colOff>38100</xdr:colOff>
      <xdr:row>78</xdr:row>
      <xdr:rowOff>116982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108109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20005</xdr:rowOff>
    </xdr:from>
    <xdr:to>
      <xdr:col>24</xdr:col>
      <xdr:colOff>63500</xdr:colOff>
      <xdr:row>96</xdr:row>
      <xdr:rowOff>97752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79205"/>
          <a:ext cx="8382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71279</xdr:rowOff>
    </xdr:from>
    <xdr:to>
      <xdr:col>19</xdr:col>
      <xdr:colOff>177800</xdr:colOff>
      <xdr:row>96</xdr:row>
      <xdr:rowOff>97752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87579"/>
          <a:ext cx="889000" cy="36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71279</xdr:rowOff>
    </xdr:from>
    <xdr:to>
      <xdr:col>15</xdr:col>
      <xdr:colOff>50800</xdr:colOff>
      <xdr:row>95</xdr:row>
      <xdr:rowOff>114920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87579"/>
          <a:ext cx="889000" cy="21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114920</xdr:rowOff>
    </xdr:from>
    <xdr:to>
      <xdr:col>10</xdr:col>
      <xdr:colOff>114300</xdr:colOff>
      <xdr:row>97</xdr:row>
      <xdr:rowOff>17901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2670"/>
          <a:ext cx="889000" cy="2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140655</xdr:rowOff>
    </xdr:from>
    <xdr:to>
      <xdr:col>24</xdr:col>
      <xdr:colOff>114300</xdr:colOff>
      <xdr:row>96</xdr:row>
      <xdr:rowOff>70805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163532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46952</xdr:rowOff>
    </xdr:from>
    <xdr:to>
      <xdr:col>20</xdr:col>
      <xdr:colOff>38100</xdr:colOff>
      <xdr:row>96</xdr:row>
      <xdr:rowOff>148552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139679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20479</xdr:rowOff>
    </xdr:from>
    <xdr:to>
      <xdr:col>15</xdr:col>
      <xdr:colOff>101600</xdr:colOff>
      <xdr:row>94</xdr:row>
      <xdr:rowOff>122079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138606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64120</xdr:rowOff>
    </xdr:from>
    <xdr:to>
      <xdr:col>10</xdr:col>
      <xdr:colOff>165100</xdr:colOff>
      <xdr:row>95</xdr:row>
      <xdr:rowOff>165720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156847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138551</xdr:rowOff>
    </xdr:from>
    <xdr:to>
      <xdr:col>6</xdr:col>
      <xdr:colOff>38100</xdr:colOff>
      <xdr:row>97</xdr:row>
      <xdr:rowOff>68701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59828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126441</xdr:rowOff>
    </xdr:from>
    <xdr:to>
      <xdr:col>55</xdr:col>
      <xdr:colOff>0</xdr:colOff>
      <xdr:row>37</xdr:row>
      <xdr:rowOff>131013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7009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126441</xdr:rowOff>
    </xdr:from>
    <xdr:to>
      <xdr:col>50</xdr:col>
      <xdr:colOff>114300</xdr:colOff>
      <xdr:row>37</xdr:row>
      <xdr:rowOff>127813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700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127813</xdr:rowOff>
    </xdr:from>
    <xdr:to>
      <xdr:col>45</xdr:col>
      <xdr:colOff>177800</xdr:colOff>
      <xdr:row>37</xdr:row>
      <xdr:rowOff>130099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4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130099</xdr:rowOff>
    </xdr:from>
    <xdr:to>
      <xdr:col>41</xdr:col>
      <xdr:colOff>50800</xdr:colOff>
      <xdr:row>37</xdr:row>
      <xdr:rowOff>130099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73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80213</xdr:rowOff>
    </xdr:from>
    <xdr:to>
      <xdr:col>55</xdr:col>
      <xdr:colOff>50800</xdr:colOff>
      <xdr:row>38</xdr:row>
      <xdr:rowOff>10364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58640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02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75641</xdr:rowOff>
    </xdr:from>
    <xdr:to>
      <xdr:col>50</xdr:col>
      <xdr:colOff>165100</xdr:colOff>
      <xdr:row>38</xdr:row>
      <xdr:rowOff>5791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168368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77013</xdr:rowOff>
    </xdr:from>
    <xdr:to>
      <xdr:col>46</xdr:col>
      <xdr:colOff>38100</xdr:colOff>
      <xdr:row>38</xdr:row>
      <xdr:rowOff>7162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169740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79299</xdr:rowOff>
    </xdr:from>
    <xdr:to>
      <xdr:col>41</xdr:col>
      <xdr:colOff>101600</xdr:colOff>
      <xdr:row>38</xdr:row>
      <xdr:rowOff>9449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79299</xdr:rowOff>
    </xdr:from>
    <xdr:to>
      <xdr:col>36</xdr:col>
      <xdr:colOff>165100</xdr:colOff>
      <xdr:row>38</xdr:row>
      <xdr:rowOff>9449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108610</xdr:rowOff>
    </xdr:from>
    <xdr:to>
      <xdr:col>55</xdr:col>
      <xdr:colOff>0</xdr:colOff>
      <xdr:row>56</xdr:row>
      <xdr:rowOff>156464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09810"/>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150216</xdr:rowOff>
    </xdr:from>
    <xdr:to>
      <xdr:col>50</xdr:col>
      <xdr:colOff>114300</xdr:colOff>
      <xdr:row>56</xdr:row>
      <xdr:rowOff>156464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51416"/>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113716</xdr:rowOff>
    </xdr:from>
    <xdr:to>
      <xdr:col>45</xdr:col>
      <xdr:colOff>177800</xdr:colOff>
      <xdr:row>56</xdr:row>
      <xdr:rowOff>150216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1491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113716</xdr:rowOff>
    </xdr:from>
    <xdr:to>
      <xdr:col>41</xdr:col>
      <xdr:colOff>50800</xdr:colOff>
      <xdr:row>56</xdr:row>
      <xdr:rowOff>144882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1491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57810</xdr:rowOff>
    </xdr:from>
    <xdr:to>
      <xdr:col>55</xdr:col>
      <xdr:colOff>50800</xdr:colOff>
      <xdr:row>56</xdr:row>
      <xdr:rowOff>159410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80687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105664</xdr:rowOff>
    </xdr:from>
    <xdr:to>
      <xdr:col>50</xdr:col>
      <xdr:colOff>165100</xdr:colOff>
      <xdr:row>57</xdr:row>
      <xdr:rowOff>35814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26941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79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99416</xdr:rowOff>
    </xdr:from>
    <xdr:to>
      <xdr:col>46</xdr:col>
      <xdr:colOff>38100</xdr:colOff>
      <xdr:row>57</xdr:row>
      <xdr:rowOff>29566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46093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62916</xdr:rowOff>
    </xdr:from>
    <xdr:to>
      <xdr:col>41</xdr:col>
      <xdr:colOff>101600</xdr:colOff>
      <xdr:row>56</xdr:row>
      <xdr:rowOff>164516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9593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3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94082</xdr:rowOff>
    </xdr:from>
    <xdr:to>
      <xdr:col>36</xdr:col>
      <xdr:colOff>165100</xdr:colOff>
      <xdr:row>57</xdr:row>
      <xdr:rowOff>24232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8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168808</xdr:rowOff>
    </xdr:from>
    <xdr:to>
      <xdr:col>55</xdr:col>
      <xdr:colOff>0</xdr:colOff>
      <xdr:row>77</xdr:row>
      <xdr:rowOff>81065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9008"/>
          <a:ext cx="838200" cy="8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168808</xdr:rowOff>
    </xdr:from>
    <xdr:to>
      <xdr:col>50</xdr:col>
      <xdr:colOff>114300</xdr:colOff>
      <xdr:row>77</xdr:row>
      <xdr:rowOff>8465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9008"/>
          <a:ext cx="8890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8465</xdr:rowOff>
    </xdr:from>
    <xdr:to>
      <xdr:col>45</xdr:col>
      <xdr:colOff>177800</xdr:colOff>
      <xdr:row>77</xdr:row>
      <xdr:rowOff>107201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0115"/>
          <a:ext cx="889000" cy="9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94399</xdr:rowOff>
    </xdr:from>
    <xdr:to>
      <xdr:col>41</xdr:col>
      <xdr:colOff>50800</xdr:colOff>
      <xdr:row>77</xdr:row>
      <xdr:rowOff>107201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604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30265</xdr:rowOff>
    </xdr:from>
    <xdr:to>
      <xdr:col>55</xdr:col>
      <xdr:colOff>50800</xdr:colOff>
      <xdr:row>77</xdr:row>
      <xdr:rowOff>131865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53142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118008</xdr:rowOff>
    </xdr:from>
    <xdr:to>
      <xdr:col>50</xdr:col>
      <xdr:colOff>165100</xdr:colOff>
      <xdr:row>77</xdr:row>
      <xdr:rowOff>48158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64685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129115</xdr:rowOff>
    </xdr:from>
    <xdr:to>
      <xdr:col>46</xdr:col>
      <xdr:colOff>38100</xdr:colOff>
      <xdr:row>77</xdr:row>
      <xdr:rowOff>59265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56401</xdr:rowOff>
    </xdr:from>
    <xdr:to>
      <xdr:col>41</xdr:col>
      <xdr:colOff>101600</xdr:colOff>
      <xdr:row>77</xdr:row>
      <xdr:rowOff>158001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149128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43599</xdr:rowOff>
    </xdr:from>
    <xdr:to>
      <xdr:col>36</xdr:col>
      <xdr:colOff>165100</xdr:colOff>
      <xdr:row>77</xdr:row>
      <xdr:rowOff>145199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136326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3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35610</xdr:rowOff>
    </xdr:from>
    <xdr:to>
      <xdr:col>55</xdr:col>
      <xdr:colOff>0</xdr:colOff>
      <xdr:row>96</xdr:row>
      <xdr:rowOff>106344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94810"/>
          <a:ext cx="838200" cy="7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106344</xdr:rowOff>
    </xdr:from>
    <xdr:to>
      <xdr:col>50</xdr:col>
      <xdr:colOff>114300</xdr:colOff>
      <xdr:row>96</xdr:row>
      <xdr:rowOff>150482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5544"/>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141224</xdr:rowOff>
    </xdr:from>
    <xdr:to>
      <xdr:col>45</xdr:col>
      <xdr:colOff>177800</xdr:colOff>
      <xdr:row>96</xdr:row>
      <xdr:rowOff>150482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004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114097</xdr:rowOff>
    </xdr:from>
    <xdr:to>
      <xdr:col>41</xdr:col>
      <xdr:colOff>50800</xdr:colOff>
      <xdr:row>96</xdr:row>
      <xdr:rowOff>141224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7329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156260</xdr:rowOff>
    </xdr:from>
    <xdr:to>
      <xdr:col>55</xdr:col>
      <xdr:colOff>50800</xdr:colOff>
      <xdr:row>96</xdr:row>
      <xdr:rowOff>86410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55544</xdr:rowOff>
    </xdr:from>
    <xdr:to>
      <xdr:col>50</xdr:col>
      <xdr:colOff>165100</xdr:colOff>
      <xdr:row>96</xdr:row>
      <xdr:rowOff>157144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99682</xdr:rowOff>
    </xdr:from>
    <xdr:to>
      <xdr:col>46</xdr:col>
      <xdr:colOff>38100</xdr:colOff>
      <xdr:row>97</xdr:row>
      <xdr:rowOff>29832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20959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90424</xdr:rowOff>
    </xdr:from>
    <xdr:to>
      <xdr:col>41</xdr:col>
      <xdr:colOff>101600</xdr:colOff>
      <xdr:row>97</xdr:row>
      <xdr:rowOff>20574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63297</xdr:rowOff>
    </xdr:from>
    <xdr:to>
      <xdr:col>36</xdr:col>
      <xdr:colOff>165100</xdr:colOff>
      <xdr:row>96</xdr:row>
      <xdr:rowOff>164897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156024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36612</xdr:rowOff>
    </xdr:from>
    <xdr:to>
      <xdr:col>85</xdr:col>
      <xdr:colOff>127000</xdr:colOff>
      <xdr:row>37</xdr:row>
      <xdr:rowOff>84945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37362"/>
          <a:ext cx="838200" cy="3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84945</xdr:rowOff>
    </xdr:from>
    <xdr:to>
      <xdr:col>81</xdr:col>
      <xdr:colOff>50800</xdr:colOff>
      <xdr:row>38</xdr:row>
      <xdr:rowOff>99640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28595"/>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99640</xdr:rowOff>
    </xdr:from>
    <xdr:to>
      <xdr:col>76</xdr:col>
      <xdr:colOff>114300</xdr:colOff>
      <xdr:row>38</xdr:row>
      <xdr:rowOff>171377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14740"/>
          <a:ext cx="889000" cy="7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128597</xdr:rowOff>
    </xdr:from>
    <xdr:to>
      <xdr:col>71</xdr:col>
      <xdr:colOff>177800</xdr:colOff>
      <xdr:row>38</xdr:row>
      <xdr:rowOff>171377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3697"/>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157262</xdr:rowOff>
    </xdr:from>
    <xdr:to>
      <xdr:col>85</xdr:col>
      <xdr:colOff>177800</xdr:colOff>
      <xdr:row>35</xdr:row>
      <xdr:rowOff>87412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8689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34145</xdr:rowOff>
    </xdr:from>
    <xdr:to>
      <xdr:col>81</xdr:col>
      <xdr:colOff>101600</xdr:colOff>
      <xdr:row>37</xdr:row>
      <xdr:rowOff>135745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126872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48840</xdr:rowOff>
    </xdr:from>
    <xdr:to>
      <xdr:col>76</xdr:col>
      <xdr:colOff>165100</xdr:colOff>
      <xdr:row>38</xdr:row>
      <xdr:rowOff>150440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120577</xdr:rowOff>
    </xdr:from>
    <xdr:to>
      <xdr:col>72</xdr:col>
      <xdr:colOff>38100</xdr:colOff>
      <xdr:row>39</xdr:row>
      <xdr:rowOff>50727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41854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77797</xdr:rowOff>
    </xdr:from>
    <xdr:to>
      <xdr:col>67</xdr:col>
      <xdr:colOff>101600</xdr:colOff>
      <xdr:row>39</xdr:row>
      <xdr:rowOff>7947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32744</xdr:rowOff>
    </xdr:from>
    <xdr:to>
      <xdr:col>85</xdr:col>
      <xdr:colOff>127000</xdr:colOff>
      <xdr:row>55</xdr:row>
      <xdr:rowOff>137299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462494"/>
          <a:ext cx="838200" cy="10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32744</xdr:rowOff>
    </xdr:from>
    <xdr:to>
      <xdr:col>81</xdr:col>
      <xdr:colOff>50800</xdr:colOff>
      <xdr:row>55</xdr:row>
      <xdr:rowOff>147758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62494"/>
          <a:ext cx="889000" cy="1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147758</xdr:rowOff>
    </xdr:from>
    <xdr:to>
      <xdr:col>76</xdr:col>
      <xdr:colOff>114300</xdr:colOff>
      <xdr:row>57</xdr:row>
      <xdr:rowOff>166760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77508"/>
          <a:ext cx="889000" cy="36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153359</xdr:rowOff>
    </xdr:from>
    <xdr:to>
      <xdr:col>71</xdr:col>
      <xdr:colOff>177800</xdr:colOff>
      <xdr:row>57</xdr:row>
      <xdr:rowOff>166760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54559"/>
          <a:ext cx="889000" cy="18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86499</xdr:rowOff>
    </xdr:from>
    <xdr:to>
      <xdr:col>85</xdr:col>
      <xdr:colOff>177800</xdr:colOff>
      <xdr:row>56</xdr:row>
      <xdr:rowOff>16649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109376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153394</xdr:rowOff>
    </xdr:from>
    <xdr:to>
      <xdr:col>81</xdr:col>
      <xdr:colOff>101600</xdr:colOff>
      <xdr:row>55</xdr:row>
      <xdr:rowOff>83544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100071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96958</xdr:rowOff>
    </xdr:from>
    <xdr:to>
      <xdr:col>76</xdr:col>
      <xdr:colOff>165100</xdr:colOff>
      <xdr:row>56</xdr:row>
      <xdr:rowOff>27108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43635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115960</xdr:rowOff>
    </xdr:from>
    <xdr:to>
      <xdr:col>72</xdr:col>
      <xdr:colOff>38100</xdr:colOff>
      <xdr:row>58</xdr:row>
      <xdr:rowOff>46110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37237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8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102559</xdr:rowOff>
    </xdr:from>
    <xdr:to>
      <xdr:col>67</xdr:col>
      <xdr:colOff>101600</xdr:colOff>
      <xdr:row>57</xdr:row>
      <xdr:rowOff>32709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9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20393</xdr:rowOff>
    </xdr:from>
    <xdr:to>
      <xdr:col>85</xdr:col>
      <xdr:colOff>127000</xdr:colOff>
      <xdr:row>79</xdr:row>
      <xdr:rowOff>45974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64943"/>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8201</xdr:rowOff>
    </xdr:from>
    <xdr:to>
      <xdr:col>81</xdr:col>
      <xdr:colOff>50800</xdr:colOff>
      <xdr:row>79</xdr:row>
      <xdr:rowOff>45974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52751"/>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8201</xdr:rowOff>
    </xdr:from>
    <xdr:to>
      <xdr:col>76</xdr:col>
      <xdr:colOff>114300</xdr:colOff>
      <xdr:row>79</xdr:row>
      <xdr:rowOff>62629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52751"/>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28556</xdr:rowOff>
    </xdr:from>
    <xdr:to>
      <xdr:col>71</xdr:col>
      <xdr:colOff>177800</xdr:colOff>
      <xdr:row>79</xdr:row>
      <xdr:rowOff>62629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73106"/>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141043</xdr:rowOff>
    </xdr:from>
    <xdr:to>
      <xdr:col>85</xdr:col>
      <xdr:colOff>177800</xdr:colOff>
      <xdr:row>79</xdr:row>
      <xdr:rowOff>71193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83438</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166624</xdr:rowOff>
    </xdr:from>
    <xdr:to>
      <xdr:col>81</xdr:col>
      <xdr:colOff>101600</xdr:colOff>
      <xdr:row>79</xdr:row>
      <xdr:rowOff>96774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87901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128851</xdr:rowOff>
    </xdr:from>
    <xdr:to>
      <xdr:col>76</xdr:col>
      <xdr:colOff>165100</xdr:colOff>
      <xdr:row>79</xdr:row>
      <xdr:rowOff>59001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75528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27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11829</xdr:rowOff>
    </xdr:from>
    <xdr:to>
      <xdr:col>72</xdr:col>
      <xdr:colOff>38100</xdr:colOff>
      <xdr:row>79</xdr:row>
      <xdr:rowOff>113429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104556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4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149206</xdr:rowOff>
    </xdr:from>
    <xdr:to>
      <xdr:col>67</xdr:col>
      <xdr:colOff>101600</xdr:colOff>
      <xdr:row>79</xdr:row>
      <xdr:rowOff>79356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70483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15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48078</xdr:rowOff>
    </xdr:from>
    <xdr:to>
      <xdr:col>85</xdr:col>
      <xdr:colOff>127000</xdr:colOff>
      <xdr:row>96</xdr:row>
      <xdr:rowOff>49129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0727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23709</xdr:rowOff>
    </xdr:from>
    <xdr:to>
      <xdr:col>81</xdr:col>
      <xdr:colOff>50800</xdr:colOff>
      <xdr:row>96</xdr:row>
      <xdr:rowOff>48078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82909"/>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23709</xdr:rowOff>
    </xdr:from>
    <xdr:to>
      <xdr:col>76</xdr:col>
      <xdr:colOff>114300</xdr:colOff>
      <xdr:row>96</xdr:row>
      <xdr:rowOff>28304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8290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28304</xdr:rowOff>
    </xdr:from>
    <xdr:to>
      <xdr:col>71</xdr:col>
      <xdr:colOff>177800</xdr:colOff>
      <xdr:row>96</xdr:row>
      <xdr:rowOff>36945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8750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169779</xdr:rowOff>
    </xdr:from>
    <xdr:to>
      <xdr:col>85</xdr:col>
      <xdr:colOff>177800</xdr:colOff>
      <xdr:row>96</xdr:row>
      <xdr:rowOff>99929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21206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0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168728</xdr:rowOff>
    </xdr:from>
    <xdr:to>
      <xdr:col>81</xdr:col>
      <xdr:colOff>101600</xdr:colOff>
      <xdr:row>96</xdr:row>
      <xdr:rowOff>98878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115405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144359</xdr:rowOff>
    </xdr:from>
    <xdr:to>
      <xdr:col>76</xdr:col>
      <xdr:colOff>165100</xdr:colOff>
      <xdr:row>96</xdr:row>
      <xdr:rowOff>74509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91036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148954</xdr:rowOff>
    </xdr:from>
    <xdr:to>
      <xdr:col>72</xdr:col>
      <xdr:colOff>38100</xdr:colOff>
      <xdr:row>96</xdr:row>
      <xdr:rowOff>79104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95631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157595</xdr:rowOff>
    </xdr:from>
    <xdr:to>
      <xdr:col>67</xdr:col>
      <xdr:colOff>101600</xdr:colOff>
      <xdr:row>96</xdr:row>
      <xdr:rowOff>87745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104272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46.7</a:t>
          </a:r>
          <a:r>
            <a:rPr kumimoji="1" lang="ja-JP" altLang="ja-JP" sz="1100" baseline="0">
              <a:solidFill>
                <a:schemeClr val="dk1"/>
              </a:solidFill>
              <a:effectLst/>
              <a:latin typeface="+mn-lt"/>
              <a:ea typeface="+mn-ea"/>
              <a:cs typeface="+mn-cs"/>
            </a:rPr>
            <a:t>万円となっている。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総務費</a:t>
          </a:r>
          <a:r>
            <a:rPr kumimoji="1" lang="ja-JP" altLang="ja-JP" sz="110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荷揚町小学校跡地複合公共施設整備事業</a:t>
          </a:r>
          <a:r>
            <a:rPr lang="ja-JP" altLang="en-US" sz="1100" b="0" i="0" baseline="0">
              <a:solidFill>
                <a:schemeClr val="dk1"/>
              </a:solidFill>
              <a:effectLst/>
              <a:latin typeface="+mn-lt"/>
              <a:ea typeface="+mn-ea"/>
              <a:cs typeface="+mn-cs"/>
            </a:rPr>
            <a:t>の完了による</a:t>
          </a:r>
          <a:r>
            <a:rPr kumimoji="1" lang="ja-JP" altLang="ja-JP" sz="1100" baseline="0">
              <a:solidFill>
                <a:schemeClr val="dk1"/>
              </a:solidFill>
              <a:effectLst/>
              <a:latin typeface="+mn-lt"/>
              <a:ea typeface="+mn-ea"/>
              <a:cs typeface="+mn-cs"/>
            </a:rPr>
            <a:t>事業費の減により減少しているものの、</a:t>
          </a:r>
          <a:r>
            <a:rPr lang="ja-JP" altLang="ja-JP" sz="1100" b="0" i="0" baseline="0">
              <a:solidFill>
                <a:schemeClr val="dk1"/>
              </a:solidFill>
              <a:effectLst/>
              <a:latin typeface="+mn-lt"/>
              <a:ea typeface="+mn-ea"/>
              <a:cs typeface="+mn-cs"/>
            </a:rPr>
            <a:t>民生費が</a:t>
          </a:r>
          <a:r>
            <a:rPr kumimoji="1" lang="ja-JP" altLang="ja-JP" sz="1100" baseline="0">
              <a:solidFill>
                <a:schemeClr val="dk1"/>
              </a:solidFill>
              <a:effectLst/>
              <a:latin typeface="+mn-lt"/>
              <a:ea typeface="+mn-ea"/>
              <a:cs typeface="+mn-cs"/>
            </a:rPr>
            <a:t>介護・訓練等給付費事業や私立保育所等給付費</a:t>
          </a:r>
          <a:r>
            <a:rPr lang="ja-JP" altLang="ja-JP" sz="1100" b="0" i="0" baseline="0">
              <a:solidFill>
                <a:schemeClr val="dk1"/>
              </a:solidFill>
              <a:effectLst/>
              <a:latin typeface="+mn-lt"/>
              <a:ea typeface="+mn-ea"/>
              <a:cs typeface="+mn-cs"/>
            </a:rPr>
            <a:t>などの事業費の増により増加している。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その他として、</a:t>
          </a:r>
          <a:r>
            <a:rPr lang="ja-JP" altLang="ja-JP" sz="1100" b="0" i="0" baseline="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類似団体内平均値を上回る水準で推移しており、</a:t>
          </a:r>
          <a:r>
            <a:rPr lang="ja-JP" altLang="ja-JP" sz="1100" b="0" i="0" baseline="0">
              <a:solidFill>
                <a:schemeClr val="dk1"/>
              </a:solidFill>
              <a:effectLst/>
              <a:latin typeface="+mn-lt"/>
              <a:ea typeface="+mn-ea"/>
              <a:cs typeface="+mn-cs"/>
            </a:rPr>
            <a:t>引き続きプライマリーバランスに留意しながら、地方債の新規発行の抑制に努め公債費の削減を図っていく。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a:t>
          </a:r>
          <a:r>
            <a:rPr lang="ja-JP" altLang="en-US" sz="1100" b="0" i="0" baseline="0">
              <a:solidFill>
                <a:schemeClr val="dk1"/>
              </a:solidFill>
              <a:effectLst/>
              <a:latin typeface="+mn-lt"/>
              <a:ea typeface="+mn-ea"/>
              <a:cs typeface="+mn-cs"/>
            </a:rPr>
            <a:t>の比率は、</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億円の取崩しにより、標準財政規模比で</a:t>
          </a:r>
          <a:r>
            <a:rPr lang="en-US" altLang="ja-JP" sz="1100" b="0" i="0" baseline="0">
              <a:solidFill>
                <a:schemeClr val="dk1"/>
              </a:solidFill>
              <a:effectLst/>
              <a:latin typeface="+mn-lt"/>
              <a:ea typeface="+mn-ea"/>
              <a:cs typeface="+mn-cs"/>
            </a:rPr>
            <a:t>1.06</a:t>
          </a:r>
          <a:r>
            <a:rPr lang="ja-JP" altLang="en-US" sz="1100" b="0" i="0" baseline="0">
              <a:solidFill>
                <a:schemeClr val="dk1"/>
              </a:solidFill>
              <a:effectLst/>
              <a:latin typeface="+mn-lt"/>
              <a:ea typeface="+mn-ea"/>
              <a:cs typeface="+mn-cs"/>
            </a:rPr>
            <a:t>ポイント減少した。</a:t>
          </a:r>
          <a:r>
            <a:rPr lang="ja-JP" altLang="ja-JP" sz="1100" b="0" i="0" baseline="0">
              <a:solidFill>
                <a:schemeClr val="dk1"/>
              </a:solidFill>
              <a:effectLst/>
              <a:latin typeface="+mn-lt"/>
              <a:ea typeface="+mn-ea"/>
              <a:cs typeface="+mn-cs"/>
            </a:rPr>
            <a:t>実質収支額の標準財政規模比率は、前年と比較して大きな増減はなかった。</a:t>
          </a:r>
          <a:endParaRPr lang="ja-JP" altLang="ja-JP" sz="1400">
            <a:effectLst/>
          </a:endParaRPr>
        </a:p>
        <a:p>
          <a:r>
            <a:rPr lang="ja-JP" altLang="ja-JP" sz="1100" b="0" i="0" baseline="0">
              <a:solidFill>
                <a:schemeClr val="dk1"/>
              </a:solidFill>
              <a:effectLst/>
              <a:latin typeface="+mn-lt"/>
              <a:ea typeface="+mn-ea"/>
              <a:cs typeface="+mn-cs"/>
            </a:rPr>
            <a:t>実質単年度収支の比率は、</a:t>
          </a:r>
          <a:r>
            <a:rPr lang="en-US" altLang="ja-JP" sz="1100" b="0" i="0" baseline="0">
              <a:solidFill>
                <a:schemeClr val="dk1"/>
              </a:solidFill>
              <a:effectLst/>
              <a:latin typeface="+mn-lt"/>
              <a:ea typeface="+mn-ea"/>
              <a:cs typeface="+mn-cs"/>
            </a:rPr>
            <a:t>0.95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物価高騰・原油価格の影響などにより、今後も楽観視できない財政状況が続くことが予想されることから、引き続き行政改革の取組等を通じて安定的な財政運営に努める。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tx1"/>
              </a:solidFill>
              <a:effectLst/>
              <a:latin typeface="+mn-lt"/>
              <a:ea typeface="+mn-ea"/>
              <a:cs typeface="+mn-cs"/>
            </a:rPr>
            <a:t>連結実質赤字比率は黒字であることから計上はなし。</a:t>
          </a:r>
          <a:endParaRPr lang="ja-JP" altLang="ja-JP">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水道事業会計においては、収益的収支で、税引き後、約</a:t>
          </a:r>
          <a:r>
            <a:rPr lang="en-US" altLang="ja-JP" sz="1100" b="0" i="0" baseline="0">
              <a:solidFill>
                <a:schemeClr val="tx1"/>
              </a:solidFill>
              <a:effectLst/>
              <a:latin typeface="+mn-lt"/>
              <a:ea typeface="+mn-ea"/>
              <a:cs typeface="+mn-cs"/>
            </a:rPr>
            <a:t>8</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6</a:t>
          </a:r>
          <a:r>
            <a:rPr lang="ja-JP" altLang="ja-JP" sz="1100" b="0" i="0" baseline="0">
              <a:solidFill>
                <a:schemeClr val="tx1"/>
              </a:solidFill>
              <a:effectLst/>
              <a:latin typeface="+mn-lt"/>
              <a:ea typeface="+mn-ea"/>
              <a:cs typeface="+mn-cs"/>
            </a:rPr>
            <a:t>百万円の当年度純利益を計上したものの、資本的収支で、約</a:t>
          </a:r>
          <a:r>
            <a:rPr lang="en-US" altLang="ja-JP" sz="1100" b="0" i="0" baseline="0">
              <a:solidFill>
                <a:schemeClr val="tx1"/>
              </a:solidFill>
              <a:effectLst/>
              <a:latin typeface="+mn-lt"/>
              <a:ea typeface="+mn-ea"/>
              <a:cs typeface="+mn-cs"/>
            </a:rPr>
            <a:t>54</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4</a:t>
          </a:r>
          <a:r>
            <a:rPr lang="ja-JP" altLang="ja-JP" sz="1100" b="0" i="0" baseline="0">
              <a:solidFill>
                <a:schemeClr val="tx1"/>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chemeClr val="tx1"/>
              </a:solidFill>
              <a:effectLst/>
              <a:latin typeface="+mn-lt"/>
              <a:ea typeface="+mn-ea"/>
              <a:cs typeface="+mn-cs"/>
            </a:rPr>
            <a:t>65</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2</a:t>
          </a:r>
          <a:r>
            <a:rPr lang="ja-JP" altLang="ja-JP" sz="1100" b="0" i="0" baseline="0">
              <a:solidFill>
                <a:schemeClr val="tx1"/>
              </a:solidFill>
              <a:effectLst/>
              <a:latin typeface="+mn-lt"/>
              <a:ea typeface="+mn-ea"/>
              <a:cs typeface="+mn-cs"/>
            </a:rPr>
            <a:t>千万円確保したところである。今後も必要な施設整備を計画的に行い、将来にわたり持続可能な経営基盤の強化に努めていく。</a:t>
          </a:r>
          <a:endParaRPr lang="ja-JP" altLang="ja-JP">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一般会計においては、「大分市行政改革推進プラン」の着実な実行等により財源を捻出する中で、新規事業をはじめ、各種施策の推進に取り組むとともに財政の健全化に努めたところである。</a:t>
          </a:r>
          <a:endParaRPr lang="ja-JP" altLang="ja-JP">
            <a:solidFill>
              <a:schemeClr val="tx1"/>
            </a:solidFill>
            <a:effectLst/>
          </a:endParaRPr>
        </a:p>
        <a:p>
          <a:pPr rtl="0" eaLnBrk="1" fontAlgn="auto" latinLnBrk="0" hangingPunct="1"/>
          <a:r>
            <a:rPr lang="ja-JP" altLang="ja-JP" sz="1100" b="0" i="0" baseline="0">
              <a:solidFill>
                <a:schemeClr val="dk1"/>
              </a:solidFill>
              <a:effectLst/>
              <a:latin typeface="+mn-lt"/>
              <a:ea typeface="+mn-ea"/>
              <a:cs typeface="+mn-cs"/>
            </a:rPr>
            <a:t>公共下水道事業会計においては、収益的収支は均衡しているものの、資本的収支で約</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千万円確保したところである。今後も必要な施設整備を計画的に行い、将来にわたり持続可能な経営基盤の強化に努めていく。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227021241</v>
      </c>
      <c r="BO4" s="358"/>
      <c r="BP4" s="358"/>
      <c r="BQ4" s="358"/>
      <c r="BR4" s="358"/>
      <c r="BS4" s="358"/>
      <c r="BT4" s="358"/>
      <c r="BU4" s="359"/>
      <c r="BV4" s="357">
        <v>224365164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4.8</v>
      </c>
      <c r="CU4" s="364"/>
      <c r="CV4" s="364"/>
      <c r="CW4" s="364"/>
      <c r="CX4" s="364"/>
      <c r="CY4" s="364"/>
      <c r="CZ4" s="364"/>
      <c r="DA4" s="365"/>
      <c r="DB4" s="363">
        <v>4.9000000000000004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220926921</v>
      </c>
      <c r="BO5" s="395"/>
      <c r="BP5" s="395"/>
      <c r="BQ5" s="395"/>
      <c r="BR5" s="395"/>
      <c r="BS5" s="395"/>
      <c r="BT5" s="395"/>
      <c r="BU5" s="396"/>
      <c r="BV5" s="394">
        <v>218441539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v>
      </c>
      <c r="CU5" s="392"/>
      <c r="CV5" s="392"/>
      <c r="CW5" s="392"/>
      <c r="CX5" s="392"/>
      <c r="CY5" s="392"/>
      <c r="CZ5" s="392"/>
      <c r="DA5" s="393"/>
      <c r="DB5" s="391">
        <v>97.3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6094320</v>
      </c>
      <c r="BO6" s="395"/>
      <c r="BP6" s="395"/>
      <c r="BQ6" s="395"/>
      <c r="BR6" s="395"/>
      <c r="BS6" s="395"/>
      <c r="BT6" s="395"/>
      <c r="BU6" s="396"/>
      <c r="BV6" s="394">
        <v>5923625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97.9</v>
      </c>
      <c r="CU6" s="432"/>
      <c r="CV6" s="432"/>
      <c r="CW6" s="432"/>
      <c r="CX6" s="432"/>
      <c r="CY6" s="432"/>
      <c r="CZ6" s="432"/>
      <c r="DA6" s="433"/>
      <c r="DB6" s="431">
        <v>98.9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868150</v>
      </c>
      <c r="BO7" s="395"/>
      <c r="BP7" s="395"/>
      <c r="BQ7" s="395"/>
      <c r="BR7" s="395"/>
      <c r="BS7" s="395"/>
      <c r="BT7" s="395"/>
      <c r="BU7" s="396"/>
      <c r="BV7" s="394">
        <v>706757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108322480</v>
      </c>
      <c r="CU7" s="395"/>
      <c r="CV7" s="395"/>
      <c r="CW7" s="395"/>
      <c r="CX7" s="395"/>
      <c r="CY7" s="395"/>
      <c r="CZ7" s="395"/>
      <c r="DA7" s="396"/>
      <c r="DB7" s="394">
        <v>105504557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5226170</v>
      </c>
      <c r="BO8" s="395"/>
      <c r="BP8" s="395"/>
      <c r="BQ8" s="395"/>
      <c r="BR8" s="395"/>
      <c r="BS8" s="395"/>
      <c r="BT8" s="395"/>
      <c r="BU8" s="396"/>
      <c r="BV8" s="394">
        <v>5216868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0.86</v>
      </c>
      <c r="CU8" s="435"/>
      <c r="CV8" s="435"/>
      <c r="CW8" s="435"/>
      <c r="CX8" s="435"/>
      <c r="CY8" s="435"/>
      <c r="CZ8" s="435"/>
      <c r="DA8" s="436"/>
      <c r="DB8" s="434">
        <v>0.86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475614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9302</v>
      </c>
      <c r="BO9" s="395"/>
      <c r="BP9" s="395"/>
      <c r="BQ9" s="395"/>
      <c r="BR9" s="395"/>
      <c r="BS9" s="395"/>
      <c r="BT9" s="395"/>
      <c r="BU9" s="396"/>
      <c r="BV9" s="394">
        <v>88899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13.6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478146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12199</v>
      </c>
      <c r="BO10" s="395"/>
      <c r="BP10" s="395"/>
      <c r="BQ10" s="395"/>
      <c r="BR10" s="395"/>
      <c r="BS10" s="395"/>
      <c r="BT10" s="395"/>
      <c r="BU10" s="396"/>
      <c r="BV10" s="394">
        <v>6854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49806</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472898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468046</v>
      </c>
      <c r="S13" s="479"/>
      <c r="T13" s="479"/>
      <c r="U13" s="479"/>
      <c r="V13" s="480"/>
      <c r="W13" s="410" t="s">
        <v>131</v>
      </c>
      <c r="X13" s="411"/>
      <c r="Y13" s="411"/>
      <c r="Z13" s="411"/>
      <c r="AA13" s="411"/>
      <c r="AB13" s="401"/>
      <c r="AC13" s="445">
        <v>3817</v>
      </c>
      <c r="AD13" s="446"/>
      <c r="AE13" s="446"/>
      <c r="AF13" s="446"/>
      <c r="AG13" s="488"/>
      <c r="AH13" s="445">
        <v>4007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-928693</v>
      </c>
      <c r="BO13" s="395"/>
      <c r="BP13" s="395"/>
      <c r="BQ13" s="395"/>
      <c r="BR13" s="395"/>
      <c r="BS13" s="395"/>
      <c r="BT13" s="395"/>
      <c r="BU13" s="396"/>
      <c r="BV13" s="394">
        <v>95753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v>
      </c>
      <c r="CU13" s="392"/>
      <c r="CV13" s="392"/>
      <c r="CW13" s="392"/>
      <c r="CX13" s="392"/>
      <c r="CY13" s="392"/>
      <c r="CZ13" s="392"/>
      <c r="DA13" s="393"/>
      <c r="DB13" s="391">
        <v>5.9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474665</v>
      </c>
      <c r="S14" s="479"/>
      <c r="T14" s="479"/>
      <c r="U14" s="479"/>
      <c r="V14" s="480"/>
      <c r="W14" s="384"/>
      <c r="X14" s="385"/>
      <c r="Y14" s="385"/>
      <c r="Z14" s="385"/>
      <c r="AA14" s="385"/>
      <c r="AB14" s="374"/>
      <c r="AC14" s="481">
        <v>1.8</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45.7</v>
      </c>
      <c r="CU14" s="493"/>
      <c r="CV14" s="493"/>
      <c r="CW14" s="493"/>
      <c r="CX14" s="493"/>
      <c r="CY14" s="493"/>
      <c r="CZ14" s="493"/>
      <c r="DA14" s="494"/>
      <c r="DB14" s="492">
        <v>41.1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470506</v>
      </c>
      <c r="S15" s="479"/>
      <c r="T15" s="479"/>
      <c r="U15" s="479"/>
      <c r="V15" s="480"/>
      <c r="W15" s="410" t="s">
        <v>137</v>
      </c>
      <c r="X15" s="411"/>
      <c r="Y15" s="411"/>
      <c r="Z15" s="411"/>
      <c r="AA15" s="411"/>
      <c r="AB15" s="401"/>
      <c r="AC15" s="445">
        <v>47670</v>
      </c>
      <c r="AD15" s="446"/>
      <c r="AE15" s="446"/>
      <c r="AF15" s="446"/>
      <c r="AG15" s="488"/>
      <c r="AH15" s="445">
        <v>47987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73197880</v>
      </c>
      <c r="BO15" s="358"/>
      <c r="BP15" s="358"/>
      <c r="BQ15" s="358"/>
      <c r="BR15" s="358"/>
      <c r="BS15" s="358"/>
      <c r="BT15" s="358"/>
      <c r="BU15" s="359"/>
      <c r="BV15" s="357">
        <v>71869939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87045677</v>
      </c>
      <c r="BO16" s="395"/>
      <c r="BP16" s="395"/>
      <c r="BQ16" s="395"/>
      <c r="BR16" s="395"/>
      <c r="BS16" s="395"/>
      <c r="BT16" s="395"/>
      <c r="BU16" s="396"/>
      <c r="BV16" s="394">
        <v>83619914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117</v>
      </c>
      <c r="S17" s="501"/>
      <c r="T17" s="501"/>
      <c r="U17" s="501"/>
      <c r="V17" s="502"/>
      <c r="W17" s="410" t="s">
        <v>144</v>
      </c>
      <c r="X17" s="411"/>
      <c r="Y17" s="411"/>
      <c r="Z17" s="411"/>
      <c r="AA17" s="411"/>
      <c r="AB17" s="401"/>
      <c r="AC17" s="445">
        <v>164915</v>
      </c>
      <c r="AD17" s="446"/>
      <c r="AE17" s="446"/>
      <c r="AF17" s="446"/>
      <c r="AG17" s="488"/>
      <c r="AH17" s="445">
        <v>159286</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93322113</v>
      </c>
      <c r="BO17" s="395"/>
      <c r="BP17" s="395"/>
      <c r="BQ17" s="395"/>
      <c r="BR17" s="395"/>
      <c r="BS17" s="395"/>
      <c r="BT17" s="395"/>
      <c r="BU17" s="396"/>
      <c r="BV17" s="394">
        <v>91570391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502.39</v>
      </c>
      <c r="M18" s="518"/>
      <c r="N18" s="518"/>
      <c r="O18" s="518"/>
      <c r="P18" s="518"/>
      <c r="Q18" s="518"/>
      <c r="R18" s="519"/>
      <c r="S18" s="519"/>
      <c r="T18" s="519"/>
      <c r="U18" s="519"/>
      <c r="V18" s="520"/>
      <c r="W18" s="412"/>
      <c r="X18" s="413"/>
      <c r="Y18" s="413"/>
      <c r="Z18" s="413"/>
      <c r="AA18" s="413"/>
      <c r="AB18" s="404"/>
      <c r="AC18" s="521">
        <v>76.2</v>
      </c>
      <c r="AD18" s="522"/>
      <c r="AE18" s="522"/>
      <c r="AF18" s="522"/>
      <c r="AG18" s="523"/>
      <c r="AH18" s="521">
        <v>75.400000000000006</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108608465</v>
      </c>
      <c r="BO18" s="395"/>
      <c r="BP18" s="395"/>
      <c r="BQ18" s="395"/>
      <c r="BR18" s="395"/>
      <c r="BS18" s="395"/>
      <c r="BT18" s="395"/>
      <c r="BU18" s="396"/>
      <c r="BV18" s="394">
        <v>104733009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947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136162415</v>
      </c>
      <c r="BO19" s="395"/>
      <c r="BP19" s="395"/>
      <c r="BQ19" s="395"/>
      <c r="BR19" s="395"/>
      <c r="BS19" s="395"/>
      <c r="BT19" s="395"/>
      <c r="BU19" s="396"/>
      <c r="BV19" s="394">
        <v>130168085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209539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165166604</v>
      </c>
      <c r="BO22" s="358"/>
      <c r="BP22" s="358"/>
      <c r="BQ22" s="358"/>
      <c r="BR22" s="358"/>
      <c r="BS22" s="358"/>
      <c r="BT22" s="358"/>
      <c r="BU22" s="359"/>
      <c r="BV22" s="357">
        <v>165874490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138477150</v>
      </c>
      <c r="BO23" s="395"/>
      <c r="BP23" s="395"/>
      <c r="BQ23" s="395"/>
      <c r="BR23" s="395"/>
      <c r="BS23" s="395"/>
      <c r="BT23" s="395"/>
      <c r="BU23" s="396"/>
      <c r="BV23" s="394">
        <v>139000890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11340</v>
      </c>
      <c r="R24" s="446"/>
      <c r="S24" s="446"/>
      <c r="T24" s="446"/>
      <c r="U24" s="446"/>
      <c r="V24" s="488"/>
      <c r="W24" s="540"/>
      <c r="X24" s="541"/>
      <c r="Y24" s="542"/>
      <c r="Z24" s="444" t="s">
        <v>161</v>
      </c>
      <c r="AA24" s="424"/>
      <c r="AB24" s="424"/>
      <c r="AC24" s="424"/>
      <c r="AD24" s="424"/>
      <c r="AE24" s="424"/>
      <c r="AF24" s="424"/>
      <c r="AG24" s="425"/>
      <c r="AH24" s="445">
        <v>3012</v>
      </c>
      <c r="AI24" s="446"/>
      <c r="AJ24" s="446"/>
      <c r="AK24" s="446"/>
      <c r="AL24" s="488"/>
      <c r="AM24" s="445">
        <v>9629364</v>
      </c>
      <c r="AN24" s="446"/>
      <c r="AO24" s="446"/>
      <c r="AP24" s="446"/>
      <c r="AQ24" s="446"/>
      <c r="AR24" s="488"/>
      <c r="AS24" s="445">
        <v>3197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109438073</v>
      </c>
      <c r="BO24" s="395"/>
      <c r="BP24" s="395"/>
      <c r="BQ24" s="395"/>
      <c r="BR24" s="395"/>
      <c r="BS24" s="395"/>
      <c r="BT24" s="395"/>
      <c r="BU24" s="396"/>
      <c r="BV24" s="394">
        <v>105607127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3</v>
      </c>
      <c r="M25" s="446"/>
      <c r="N25" s="446"/>
      <c r="O25" s="446"/>
      <c r="P25" s="488"/>
      <c r="Q25" s="445">
        <v>9050</v>
      </c>
      <c r="R25" s="446"/>
      <c r="S25" s="446"/>
      <c r="T25" s="446"/>
      <c r="U25" s="446"/>
      <c r="V25" s="488"/>
      <c r="W25" s="540"/>
      <c r="X25" s="541"/>
      <c r="Y25" s="542"/>
      <c r="Z25" s="444" t="s">
        <v>164</v>
      </c>
      <c r="AA25" s="424"/>
      <c r="AB25" s="424"/>
      <c r="AC25" s="424"/>
      <c r="AD25" s="424"/>
      <c r="AE25" s="424"/>
      <c r="AF25" s="424"/>
      <c r="AG25" s="425"/>
      <c r="AH25" s="445">
        <v>485</v>
      </c>
      <c r="AI25" s="446"/>
      <c r="AJ25" s="446"/>
      <c r="AK25" s="446"/>
      <c r="AL25" s="488"/>
      <c r="AM25" s="445">
        <v>1525325</v>
      </c>
      <c r="AN25" s="446"/>
      <c r="AO25" s="446"/>
      <c r="AP25" s="446"/>
      <c r="AQ25" s="446"/>
      <c r="AR25" s="488"/>
      <c r="AS25" s="445">
        <v>3145</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136066201</v>
      </c>
      <c r="BO25" s="358"/>
      <c r="BP25" s="358"/>
      <c r="BQ25" s="358"/>
      <c r="BR25" s="358"/>
      <c r="BS25" s="358"/>
      <c r="BT25" s="358"/>
      <c r="BU25" s="359"/>
      <c r="BV25" s="357">
        <v>132204629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7930</v>
      </c>
      <c r="R26" s="446"/>
      <c r="S26" s="446"/>
      <c r="T26" s="446"/>
      <c r="U26" s="446"/>
      <c r="V26" s="488"/>
      <c r="W26" s="540"/>
      <c r="X26" s="541"/>
      <c r="Y26" s="542"/>
      <c r="Z26" s="444" t="s">
        <v>167</v>
      </c>
      <c r="AA26" s="546"/>
      <c r="AB26" s="546"/>
      <c r="AC26" s="546"/>
      <c r="AD26" s="546"/>
      <c r="AE26" s="546"/>
      <c r="AF26" s="546"/>
      <c r="AG26" s="547"/>
      <c r="AH26" s="445">
        <v>274</v>
      </c>
      <c r="AI26" s="446"/>
      <c r="AJ26" s="446"/>
      <c r="AK26" s="446"/>
      <c r="AL26" s="488"/>
      <c r="AM26" s="445">
        <v>905296</v>
      </c>
      <c r="AN26" s="446"/>
      <c r="AO26" s="446"/>
      <c r="AP26" s="446"/>
      <c r="AQ26" s="446"/>
      <c r="AR26" s="488"/>
      <c r="AS26" s="445">
        <v>3304</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7660</v>
      </c>
      <c r="R27" s="446"/>
      <c r="S27" s="446"/>
      <c r="T27" s="446"/>
      <c r="U27" s="446"/>
      <c r="V27" s="488"/>
      <c r="W27" s="540"/>
      <c r="X27" s="541"/>
      <c r="Y27" s="542"/>
      <c r="Z27" s="444" t="s">
        <v>170</v>
      </c>
      <c r="AA27" s="424"/>
      <c r="AB27" s="424"/>
      <c r="AC27" s="424"/>
      <c r="AD27" s="424"/>
      <c r="AE27" s="424"/>
      <c r="AF27" s="424"/>
      <c r="AG27" s="425"/>
      <c r="AH27" s="445">
        <v>96</v>
      </c>
      <c r="AI27" s="446"/>
      <c r="AJ27" s="446"/>
      <c r="AK27" s="446"/>
      <c r="AL27" s="488"/>
      <c r="AM27" s="445">
        <v>328104</v>
      </c>
      <c r="AN27" s="446"/>
      <c r="AO27" s="446"/>
      <c r="AP27" s="446"/>
      <c r="AQ27" s="446"/>
      <c r="AR27" s="488"/>
      <c r="AS27" s="445">
        <v>3418</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470201</v>
      </c>
      <c r="BO27" s="514"/>
      <c r="BP27" s="514"/>
      <c r="BQ27" s="514"/>
      <c r="BR27" s="514"/>
      <c r="BS27" s="514"/>
      <c r="BT27" s="514"/>
      <c r="BU27" s="515"/>
      <c r="BV27" s="513">
        <v>470184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6950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4933804</v>
      </c>
      <c r="BO28" s="358"/>
      <c r="BP28" s="358"/>
      <c r="BQ28" s="358"/>
      <c r="BR28" s="358"/>
      <c r="BS28" s="358"/>
      <c r="BT28" s="358"/>
      <c r="BU28" s="359"/>
      <c r="BV28" s="357">
        <v>5921605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42</v>
      </c>
      <c r="M29" s="446"/>
      <c r="N29" s="446"/>
      <c r="O29" s="446"/>
      <c r="P29" s="488"/>
      <c r="Q29" s="445">
        <v>6410</v>
      </c>
      <c r="R29" s="446"/>
      <c r="S29" s="446"/>
      <c r="T29" s="446"/>
      <c r="U29" s="446"/>
      <c r="V29" s="488"/>
      <c r="W29" s="543"/>
      <c r="X29" s="544"/>
      <c r="Y29" s="545"/>
      <c r="Z29" s="444" t="s">
        <v>176</v>
      </c>
      <c r="AA29" s="424"/>
      <c r="AB29" s="424"/>
      <c r="AC29" s="424"/>
      <c r="AD29" s="424"/>
      <c r="AE29" s="424"/>
      <c r="AF29" s="424"/>
      <c r="AG29" s="425"/>
      <c r="AH29" s="445">
        <v>3108</v>
      </c>
      <c r="AI29" s="446"/>
      <c r="AJ29" s="446"/>
      <c r="AK29" s="446"/>
      <c r="AL29" s="488"/>
      <c r="AM29" s="445">
        <v>9957468</v>
      </c>
      <c r="AN29" s="446"/>
      <c r="AO29" s="446"/>
      <c r="AP29" s="446"/>
      <c r="AQ29" s="446"/>
      <c r="AR29" s="488"/>
      <c r="AS29" s="445">
        <v>3204</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3745588</v>
      </c>
      <c r="BO29" s="395"/>
      <c r="BP29" s="395"/>
      <c r="BQ29" s="395"/>
      <c r="BR29" s="395"/>
      <c r="BS29" s="395"/>
      <c r="BT29" s="395"/>
      <c r="BU29" s="396"/>
      <c r="BV29" s="394">
        <v>3508091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102.1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12995342</v>
      </c>
      <c r="BO30" s="514"/>
      <c r="BP30" s="514"/>
      <c r="BQ30" s="514"/>
      <c r="BR30" s="514"/>
      <c r="BS30" s="514"/>
      <c r="BT30" s="514"/>
      <c r="BU30" s="515"/>
      <c r="BV30" s="513">
        <v>13798012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IF('各会計、関係団体の財政状況及び健全化判断比率'!B33="","",'各会計、関係団体の財政状況及び健全化判断比率'!B33)</f>
        <v>公設地方卸売市場事業特別会計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大分県後期高齢者医療広域連合（後期高齢者医療事業会計）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おおいた勤労者サービスセンター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IF('各会計、関係団体の財政状況及び健全化判断比率'!B34="","",'各会計、関係団体の財政状況及び健全化判断比率'!B34)</f>
        <v>農業集落排水事業特別会計</v>
      </c>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大分県後期高齢者医療広域連合（普通会計）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大分精算</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母子父子寡婦福祉資金貸付事業特別会計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大分県市町村会館管理組合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大分水産物精算</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横尾土地区画整理清算事業特別会計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大分県地域成人病検診協会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大分まちなか倶楽部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XyKlHf2N0E3bGx+VfmUeaenOhNvLKiYKP41incda7Cw85WU2BBHdT6CZ0QCvlxfHSZYusgh182Lsjcofj7TBcA==" saltValue="EXsT6EuPhb6mq8LT1097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7" t="s">
        <v>537</v>
      </c>
      <c r="D34" s="1137"/>
      <c r="E34" s="1138"/>
      <c r="F34" s="32">
        <v>11.07</v>
      </c>
      <c r="G34" s="33">
        <v>11.8</v>
      </c>
      <c r="H34" s="33">
        <v>12.52</v>
      </c>
      <c r="I34" s="33">
        <v>11.16</v>
      </c>
      <c r="J34" s="34">
        <v>9.8800000000000008</v>
      </c>
      <c r="K34" s="22"/>
      <c r="L34" s="22"/>
      <c r="M34" s="22"/>
      <c r="N34" s="22"/>
      <c r="O34" s="22"/>
      <c r="P34" s="22"/>
    </row>
    <row r="35" spans="1:16" ht="39" customHeight="1" x14ac:dyDescent="0.15">
      <c r="A35" s="22"/>
      <c r="B35" s="35"/>
      <c r="C35" s="1133" t="s">
        <v>538</v>
      </c>
      <c r="D35" s="1133"/>
      <c r="E35" s="1134"/>
      <c r="F35" s="36">
        <v>2.96</v>
      </c>
      <c r="G35" s="37">
        <v>6.25</v>
      </c>
      <c r="H35" s="37">
        <v>4.93</v>
      </c>
      <c r="I35" s="37">
        <v>4.9400000000000004</v>
      </c>
      <c r="J35" s="38">
        <v>4.82</v>
      </c>
      <c r="K35" s="22"/>
      <c r="L35" s="22"/>
      <c r="M35" s="22"/>
      <c r="N35" s="22"/>
      <c r="O35" s="22"/>
      <c r="P35" s="22"/>
    </row>
    <row r="36" spans="1:16" ht="39" customHeight="1" x14ac:dyDescent="0.15">
      <c r="A36" s="22"/>
      <c r="B36" s="35"/>
      <c r="C36" s="1133" t="s">
        <v>539</v>
      </c>
      <c r="D36" s="1133"/>
      <c r="E36" s="1134"/>
      <c r="F36" s="36">
        <v>0.98</v>
      </c>
      <c r="G36" s="37">
        <v>0.81</v>
      </c>
      <c r="H36" s="37">
        <v>0.48</v>
      </c>
      <c r="I36" s="37">
        <v>0.63</v>
      </c>
      <c r="J36" s="38">
        <v>1.65</v>
      </c>
      <c r="K36" s="22"/>
      <c r="L36" s="22"/>
      <c r="M36" s="22"/>
      <c r="N36" s="22"/>
      <c r="O36" s="22"/>
      <c r="P36" s="22"/>
    </row>
    <row r="37" spans="1:16" ht="39" customHeight="1" x14ac:dyDescent="0.15">
      <c r="A37" s="22"/>
      <c r="B37" s="35"/>
      <c r="C37" s="1133" t="s">
        <v>540</v>
      </c>
      <c r="D37" s="1133"/>
      <c r="E37" s="1134"/>
      <c r="F37" s="36">
        <v>1.63</v>
      </c>
      <c r="G37" s="37">
        <v>2.66</v>
      </c>
      <c r="H37" s="37">
        <v>3.12</v>
      </c>
      <c r="I37" s="37">
        <v>2.16</v>
      </c>
      <c r="J37" s="38">
        <v>1.47</v>
      </c>
      <c r="K37" s="22"/>
      <c r="L37" s="22"/>
      <c r="M37" s="22"/>
      <c r="N37" s="22"/>
      <c r="O37" s="22"/>
      <c r="P37" s="22"/>
    </row>
    <row r="38" spans="1:16" ht="39" customHeight="1" x14ac:dyDescent="0.15">
      <c r="A38" s="22"/>
      <c r="B38" s="35"/>
      <c r="C38" s="1133" t="s">
        <v>541</v>
      </c>
      <c r="D38" s="1133"/>
      <c r="E38" s="1134"/>
      <c r="F38" s="36">
        <v>0.26</v>
      </c>
      <c r="G38" s="37">
        <v>0.27</v>
      </c>
      <c r="H38" s="37">
        <v>0.27</v>
      </c>
      <c r="I38" s="37">
        <v>0.3</v>
      </c>
      <c r="J38" s="38">
        <v>0.31</v>
      </c>
      <c r="K38" s="22"/>
      <c r="L38" s="22"/>
      <c r="M38" s="22"/>
      <c r="N38" s="22"/>
      <c r="O38" s="22"/>
      <c r="P38" s="22"/>
    </row>
    <row r="39" spans="1:16" ht="39" customHeight="1" x14ac:dyDescent="0.15">
      <c r="A39" s="22"/>
      <c r="B39" s="35"/>
      <c r="C39" s="1133" t="s">
        <v>542</v>
      </c>
      <c r="D39" s="1133"/>
      <c r="E39" s="1134"/>
      <c r="F39" s="36">
        <v>0.01</v>
      </c>
      <c r="G39" s="37">
        <v>0.18</v>
      </c>
      <c r="H39" s="37">
        <v>0.15</v>
      </c>
      <c r="I39" s="37">
        <v>0.02</v>
      </c>
      <c r="J39" s="38">
        <v>0.04</v>
      </c>
      <c r="K39" s="22"/>
      <c r="L39" s="22"/>
      <c r="M39" s="22"/>
      <c r="N39" s="22"/>
      <c r="O39" s="22"/>
      <c r="P39" s="22"/>
    </row>
    <row r="40" spans="1:16" ht="39" customHeight="1" x14ac:dyDescent="0.15">
      <c r="A40" s="22"/>
      <c r="B40" s="35"/>
      <c r="C40" s="1133" t="s">
        <v>543</v>
      </c>
      <c r="D40" s="1133"/>
      <c r="E40" s="1134"/>
      <c r="F40" s="36">
        <v>0.01</v>
      </c>
      <c r="G40" s="37">
        <v>0.01</v>
      </c>
      <c r="H40" s="37">
        <v>0.02</v>
      </c>
      <c r="I40" s="37">
        <v>0.02</v>
      </c>
      <c r="J40" s="38">
        <v>0.03</v>
      </c>
      <c r="K40" s="22"/>
      <c r="L40" s="22"/>
      <c r="M40" s="22"/>
      <c r="N40" s="22"/>
      <c r="O40" s="22"/>
      <c r="P40" s="22"/>
    </row>
    <row r="41" spans="1:16" ht="39" customHeight="1" x14ac:dyDescent="0.15">
      <c r="A41" s="22"/>
      <c r="B41" s="35"/>
      <c r="C41" s="1133" t="s">
        <v>544</v>
      </c>
      <c r="D41" s="1133"/>
      <c r="E41" s="1134"/>
      <c r="F41" s="36">
        <v>0</v>
      </c>
      <c r="G41" s="37">
        <v>0</v>
      </c>
      <c r="H41" s="37">
        <v>0</v>
      </c>
      <c r="I41" s="37">
        <v>0</v>
      </c>
      <c r="J41" s="38">
        <v>0</v>
      </c>
      <c r="K41" s="22"/>
      <c r="L41" s="22"/>
      <c r="M41" s="22"/>
      <c r="N41" s="22"/>
      <c r="O41" s="22"/>
      <c r="P41" s="22"/>
    </row>
    <row r="42" spans="1:16" ht="39" customHeight="1" x14ac:dyDescent="0.15">
      <c r="A42" s="22"/>
      <c r="B42" s="39"/>
      <c r="C42" s="1133" t="s">
        <v>545</v>
      </c>
      <c r="D42" s="1133"/>
      <c r="E42" s="1134"/>
      <c r="F42" s="36" t="s">
        <v>491</v>
      </c>
      <c r="G42" s="37" t="s">
        <v>491</v>
      </c>
      <c r="H42" s="37" t="s">
        <v>491</v>
      </c>
      <c r="I42" s="37" t="s">
        <v>491</v>
      </c>
      <c r="J42" s="38" t="s">
        <v>491</v>
      </c>
      <c r="K42" s="22"/>
      <c r="L42" s="22"/>
      <c r="M42" s="22"/>
      <c r="N42" s="22"/>
      <c r="O42" s="22"/>
      <c r="P42" s="22"/>
    </row>
    <row r="43" spans="1:16" ht="39" customHeight="1" thickBot="1" x14ac:dyDescent="0.2">
      <c r="A43" s="22"/>
      <c r="B43" s="40"/>
      <c r="C43" s="1135" t="s">
        <v>546</v>
      </c>
      <c r="D43" s="1135"/>
      <c r="E43" s="1136"/>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5Ittp5fTnVSoFk3QBAUozoOBc/VBiZh1Z4tjYxFgaFlvBPZdeSaiQbyS7OZDc00wN7e135mt8URUz7HJGYAg==" saltValue="u/C6bnilCmnC2QMKpJ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18895</v>
      </c>
      <c r="L45" s="58">
        <v>19042</v>
      </c>
      <c r="M45" s="58">
        <v>19097</v>
      </c>
      <c r="N45" s="58">
        <v>18515</v>
      </c>
      <c r="O45" s="59">
        <v>18422</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491</v>
      </c>
      <c r="L46" s="62" t="s">
        <v>491</v>
      </c>
      <c r="M46" s="62" t="s">
        <v>491</v>
      </c>
      <c r="N46" s="62" t="s">
        <v>491</v>
      </c>
      <c r="O46" s="63" t="s">
        <v>491</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491</v>
      </c>
      <c r="L47" s="62" t="s">
        <v>491</v>
      </c>
      <c r="M47" s="62" t="s">
        <v>491</v>
      </c>
      <c r="N47" s="62" t="s">
        <v>491</v>
      </c>
      <c r="O47" s="63" t="s">
        <v>491</v>
      </c>
      <c r="P47" s="46"/>
      <c r="Q47" s="46"/>
      <c r="R47" s="46"/>
      <c r="S47" s="46"/>
      <c r="T47" s="46"/>
      <c r="U47" s="46"/>
    </row>
    <row r="48" spans="1:21" ht="30.75" customHeight="1" x14ac:dyDescent="0.15">
      <c r="A48" s="46"/>
      <c r="B48" s="1141"/>
      <c r="C48" s="1142"/>
      <c r="D48" s="60"/>
      <c r="E48" s="1147" t="s">
        <v>13</v>
      </c>
      <c r="F48" s="1147"/>
      <c r="G48" s="1147"/>
      <c r="H48" s="1147"/>
      <c r="I48" s="1147"/>
      <c r="J48" s="1148"/>
      <c r="K48" s="61">
        <v>3343</v>
      </c>
      <c r="L48" s="62">
        <v>2850</v>
      </c>
      <c r="M48" s="62">
        <v>3070</v>
      </c>
      <c r="N48" s="62">
        <v>3161</v>
      </c>
      <c r="O48" s="63">
        <v>2567</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491</v>
      </c>
      <c r="L49" s="62" t="s">
        <v>491</v>
      </c>
      <c r="M49" s="62" t="s">
        <v>491</v>
      </c>
      <c r="N49" s="62" t="s">
        <v>491</v>
      </c>
      <c r="O49" s="63" t="s">
        <v>491</v>
      </c>
      <c r="P49" s="46"/>
      <c r="Q49" s="46"/>
      <c r="R49" s="46"/>
      <c r="S49" s="46"/>
      <c r="T49" s="46"/>
      <c r="U49" s="46"/>
    </row>
    <row r="50" spans="1:21" ht="30.75" customHeight="1" x14ac:dyDescent="0.15">
      <c r="A50" s="46"/>
      <c r="B50" s="1141"/>
      <c r="C50" s="1142"/>
      <c r="D50" s="60"/>
      <c r="E50" s="1147" t="s">
        <v>15</v>
      </c>
      <c r="F50" s="1147"/>
      <c r="G50" s="1147"/>
      <c r="H50" s="1147"/>
      <c r="I50" s="1147"/>
      <c r="J50" s="1148"/>
      <c r="K50" s="61">
        <v>627</v>
      </c>
      <c r="L50" s="62">
        <v>267</v>
      </c>
      <c r="M50" s="62">
        <v>1180</v>
      </c>
      <c r="N50" s="62">
        <v>401</v>
      </c>
      <c r="O50" s="63">
        <v>213</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491</v>
      </c>
      <c r="L51" s="62" t="s">
        <v>491</v>
      </c>
      <c r="M51" s="62" t="s">
        <v>491</v>
      </c>
      <c r="N51" s="62" t="s">
        <v>491</v>
      </c>
      <c r="O51" s="63" t="s">
        <v>491</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18025</v>
      </c>
      <c r="L52" s="62">
        <v>17308</v>
      </c>
      <c r="M52" s="62">
        <v>17119</v>
      </c>
      <c r="N52" s="62">
        <v>16783</v>
      </c>
      <c r="O52" s="63">
        <v>15643</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4840</v>
      </c>
      <c r="L53" s="67">
        <v>4851</v>
      </c>
      <c r="M53" s="67">
        <v>6228</v>
      </c>
      <c r="N53" s="67">
        <v>5294</v>
      </c>
      <c r="O53" s="68">
        <v>5559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q7gEbjamCjzvclW2AqQLr3dt5haQRR4kdNWfolCkDkkpdTiCw0XAzc3WZe6hkuoXRS8LvnSGAHbZmCT1ApXUQ==" saltValue="tR6Vz5ruw3ZfM3TjgBcG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70" t="s">
        <v>30</v>
      </c>
      <c r="C41" s="1171"/>
      <c r="D41" s="103"/>
      <c r="E41" s="1176" t="s">
        <v>31</v>
      </c>
      <c r="F41" s="1176"/>
      <c r="G41" s="1176"/>
      <c r="H41" s="1177"/>
      <c r="I41" s="330">
        <v>168224</v>
      </c>
      <c r="J41" s="331">
        <v>164277</v>
      </c>
      <c r="K41" s="331">
        <v>163029</v>
      </c>
      <c r="L41" s="331">
        <v>165874</v>
      </c>
      <c r="M41" s="332">
        <v>165167</v>
      </c>
    </row>
    <row r="42" spans="2:13" ht="27.75" customHeight="1" x14ac:dyDescent="0.15">
      <c r="B42" s="1172"/>
      <c r="C42" s="1173"/>
      <c r="D42" s="104"/>
      <c r="E42" s="1178" t="s">
        <v>32</v>
      </c>
      <c r="F42" s="1178"/>
      <c r="G42" s="1178"/>
      <c r="H42" s="1179"/>
      <c r="I42" s="333">
        <v>1077</v>
      </c>
      <c r="J42" s="334">
        <v>880</v>
      </c>
      <c r="K42" s="334">
        <v>2143</v>
      </c>
      <c r="L42" s="334">
        <v>3135</v>
      </c>
      <c r="M42" s="335">
        <v>2922</v>
      </c>
    </row>
    <row r="43" spans="2:13" ht="27.75" customHeight="1" x14ac:dyDescent="0.15">
      <c r="B43" s="1172"/>
      <c r="C43" s="1173"/>
      <c r="D43" s="104"/>
      <c r="E43" s="1178" t="s">
        <v>33</v>
      </c>
      <c r="F43" s="1178"/>
      <c r="G43" s="1178"/>
      <c r="H43" s="1179"/>
      <c r="I43" s="333">
        <v>40828</v>
      </c>
      <c r="J43" s="334">
        <v>38796</v>
      </c>
      <c r="K43" s="334">
        <v>38434</v>
      </c>
      <c r="L43" s="334">
        <v>38878</v>
      </c>
      <c r="M43" s="335">
        <v>41121</v>
      </c>
    </row>
    <row r="44" spans="2:13" ht="27.75" customHeight="1" x14ac:dyDescent="0.15">
      <c r="B44" s="1172"/>
      <c r="C44" s="1173"/>
      <c r="D44" s="104"/>
      <c r="E44" s="1178" t="s">
        <v>34</v>
      </c>
      <c r="F44" s="1178"/>
      <c r="G44" s="1178"/>
      <c r="H44" s="1179"/>
      <c r="I44" s="333" t="s">
        <v>491</v>
      </c>
      <c r="J44" s="334" t="s">
        <v>491</v>
      </c>
      <c r="K44" s="334" t="s">
        <v>491</v>
      </c>
      <c r="L44" s="334" t="s">
        <v>491</v>
      </c>
      <c r="M44" s="335" t="s">
        <v>491</v>
      </c>
    </row>
    <row r="45" spans="2:13" ht="27.75" customHeight="1" x14ac:dyDescent="0.15">
      <c r="B45" s="1172"/>
      <c r="C45" s="1173"/>
      <c r="D45" s="104"/>
      <c r="E45" s="1178" t="s">
        <v>35</v>
      </c>
      <c r="F45" s="1178"/>
      <c r="G45" s="1178"/>
      <c r="H45" s="1179"/>
      <c r="I45" s="333">
        <v>23459</v>
      </c>
      <c r="J45" s="334">
        <v>23222</v>
      </c>
      <c r="K45" s="334">
        <v>23289</v>
      </c>
      <c r="L45" s="334">
        <v>23848</v>
      </c>
      <c r="M45" s="335">
        <v>23760</v>
      </c>
    </row>
    <row r="46" spans="2:13" ht="27.75" customHeight="1" x14ac:dyDescent="0.15">
      <c r="B46" s="1172"/>
      <c r="C46" s="1173"/>
      <c r="D46" s="105"/>
      <c r="E46" s="1178" t="s">
        <v>36</v>
      </c>
      <c r="F46" s="1178"/>
      <c r="G46" s="1178"/>
      <c r="H46" s="1179"/>
      <c r="I46" s="333">
        <v>0</v>
      </c>
      <c r="J46" s="334" t="s">
        <v>491</v>
      </c>
      <c r="K46" s="334" t="s">
        <v>491</v>
      </c>
      <c r="L46" s="334" t="s">
        <v>491</v>
      </c>
      <c r="M46" s="335" t="s">
        <v>491</v>
      </c>
    </row>
    <row r="47" spans="2:13" ht="27.75" customHeight="1" x14ac:dyDescent="0.15">
      <c r="B47" s="1172"/>
      <c r="C47" s="1173"/>
      <c r="D47" s="106"/>
      <c r="E47" s="1180" t="s">
        <v>37</v>
      </c>
      <c r="F47" s="1181"/>
      <c r="G47" s="1181"/>
      <c r="H47" s="1182"/>
      <c r="I47" s="333" t="s">
        <v>491</v>
      </c>
      <c r="J47" s="334" t="s">
        <v>491</v>
      </c>
      <c r="K47" s="334" t="s">
        <v>491</v>
      </c>
      <c r="L47" s="334" t="s">
        <v>491</v>
      </c>
      <c r="M47" s="335" t="s">
        <v>491</v>
      </c>
    </row>
    <row r="48" spans="2:13" ht="27.75" customHeight="1" x14ac:dyDescent="0.15">
      <c r="B48" s="1172"/>
      <c r="C48" s="1173"/>
      <c r="D48" s="104"/>
      <c r="E48" s="1178" t="s">
        <v>38</v>
      </c>
      <c r="F48" s="1178"/>
      <c r="G48" s="1178"/>
      <c r="H48" s="1179"/>
      <c r="I48" s="333" t="s">
        <v>491</v>
      </c>
      <c r="J48" s="334" t="s">
        <v>491</v>
      </c>
      <c r="K48" s="334" t="s">
        <v>491</v>
      </c>
      <c r="L48" s="334" t="s">
        <v>491</v>
      </c>
      <c r="M48" s="335" t="s">
        <v>491</v>
      </c>
    </row>
    <row r="49" spans="2:13" ht="27.75" customHeight="1" x14ac:dyDescent="0.15">
      <c r="B49" s="1174"/>
      <c r="C49" s="1175"/>
      <c r="D49" s="104"/>
      <c r="E49" s="1178" t="s">
        <v>39</v>
      </c>
      <c r="F49" s="1178"/>
      <c r="G49" s="1178"/>
      <c r="H49" s="1179"/>
      <c r="I49" s="333" t="s">
        <v>491</v>
      </c>
      <c r="J49" s="334" t="s">
        <v>491</v>
      </c>
      <c r="K49" s="334" t="s">
        <v>491</v>
      </c>
      <c r="L49" s="334" t="s">
        <v>491</v>
      </c>
      <c r="M49" s="335" t="s">
        <v>491</v>
      </c>
    </row>
    <row r="50" spans="2:13" ht="27.75" customHeight="1" x14ac:dyDescent="0.15">
      <c r="B50" s="1183" t="s">
        <v>40</v>
      </c>
      <c r="C50" s="1184"/>
      <c r="D50" s="107"/>
      <c r="E50" s="1178" t="s">
        <v>41</v>
      </c>
      <c r="F50" s="1178"/>
      <c r="G50" s="1178"/>
      <c r="H50" s="1179"/>
      <c r="I50" s="333">
        <v>20879</v>
      </c>
      <c r="J50" s="334">
        <v>20690</v>
      </c>
      <c r="K50" s="334">
        <v>21978</v>
      </c>
      <c r="L50" s="334">
        <v>19848</v>
      </c>
      <c r="M50" s="335">
        <v>19173</v>
      </c>
    </row>
    <row r="51" spans="2:13" ht="27.75" customHeight="1" x14ac:dyDescent="0.15">
      <c r="B51" s="1172"/>
      <c r="C51" s="1173"/>
      <c r="D51" s="104"/>
      <c r="E51" s="1178" t="s">
        <v>42</v>
      </c>
      <c r="F51" s="1178"/>
      <c r="G51" s="1178"/>
      <c r="H51" s="1179"/>
      <c r="I51" s="333">
        <v>36613</v>
      </c>
      <c r="J51" s="334">
        <v>36857</v>
      </c>
      <c r="K51" s="334">
        <v>36297</v>
      </c>
      <c r="L51" s="334">
        <v>37848</v>
      </c>
      <c r="M51" s="335">
        <v>39134</v>
      </c>
    </row>
    <row r="52" spans="2:13" ht="27.75" customHeight="1" x14ac:dyDescent="0.15">
      <c r="B52" s="1174"/>
      <c r="C52" s="1175"/>
      <c r="D52" s="104"/>
      <c r="E52" s="1178" t="s">
        <v>43</v>
      </c>
      <c r="F52" s="1178"/>
      <c r="G52" s="1178"/>
      <c r="H52" s="1179"/>
      <c r="I52" s="333">
        <v>144025</v>
      </c>
      <c r="J52" s="334">
        <v>143855</v>
      </c>
      <c r="K52" s="334">
        <v>139431</v>
      </c>
      <c r="L52" s="334">
        <v>135700</v>
      </c>
      <c r="M52" s="335">
        <v>130410</v>
      </c>
    </row>
    <row r="53" spans="2:13" ht="27.75" customHeight="1" thickBot="1" x14ac:dyDescent="0.2">
      <c r="B53" s="1185" t="s">
        <v>19</v>
      </c>
      <c r="C53" s="1186"/>
      <c r="D53" s="108"/>
      <c r="E53" s="1187" t="s">
        <v>44</v>
      </c>
      <c r="F53" s="1187"/>
      <c r="G53" s="1187"/>
      <c r="H53" s="1188"/>
      <c r="I53" s="336">
        <v>32072</v>
      </c>
      <c r="J53" s="337">
        <v>25774</v>
      </c>
      <c r="K53" s="337">
        <v>29189</v>
      </c>
      <c r="L53" s="337">
        <v>38340</v>
      </c>
      <c r="M53" s="338">
        <v>44253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BU9leiAacAAn0KqUanaG3v9VaCoqrilA0ESRaqqO2cS6hHVdmF2H2LA1FWlovFC6JgKVDtpS/zi3Ds0AmiKGA==" saltValue="av4rVe4hceczHvYoRDr0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7" t="s">
        <v>46</v>
      </c>
      <c r="D55" s="1197"/>
      <c r="E55" s="1198"/>
      <c r="F55" s="339">
        <v>5915</v>
      </c>
      <c r="G55" s="339">
        <v>5922</v>
      </c>
      <c r="H55" s="340">
        <v>4934</v>
      </c>
    </row>
    <row r="56" spans="2:8" ht="52.5" customHeight="1" x14ac:dyDescent="0.15">
      <c r="B56" s="120"/>
      <c r="C56" s="1199" t="s">
        <v>47</v>
      </c>
      <c r="D56" s="1199"/>
      <c r="E56" s="1200"/>
      <c r="F56" s="341">
        <v>3507</v>
      </c>
      <c r="G56" s="341">
        <v>3508</v>
      </c>
      <c r="H56" s="342">
        <v>3746</v>
      </c>
    </row>
    <row r="57" spans="2:8" ht="53.25" customHeight="1" x14ac:dyDescent="0.15">
      <c r="B57" s="120"/>
      <c r="C57" s="1201" t="s">
        <v>48</v>
      </c>
      <c r="D57" s="1201"/>
      <c r="E57" s="1202"/>
      <c r="F57" s="343">
        <v>15653</v>
      </c>
      <c r="G57" s="343">
        <v>13798</v>
      </c>
      <c r="H57" s="344">
        <v>12995</v>
      </c>
    </row>
    <row r="58" spans="2:8" ht="45.75" customHeight="1" x14ac:dyDescent="0.15">
      <c r="B58" s="121"/>
      <c r="C58" s="1189" t="s">
        <v>565</v>
      </c>
      <c r="D58" s="1190"/>
      <c r="E58" s="1191"/>
      <c r="F58" s="345">
        <v>7952</v>
      </c>
      <c r="G58" s="345">
        <v>5807</v>
      </c>
      <c r="H58" s="346">
        <v>4961</v>
      </c>
    </row>
    <row r="59" spans="2:8" ht="45.75" customHeight="1" x14ac:dyDescent="0.15">
      <c r="B59" s="121"/>
      <c r="C59" s="1189" t="s">
        <v>569</v>
      </c>
      <c r="D59" s="1190"/>
      <c r="E59" s="1191"/>
      <c r="F59" s="345">
        <v>4000</v>
      </c>
      <c r="G59" s="345">
        <v>4000</v>
      </c>
      <c r="H59" s="346">
        <v>4000</v>
      </c>
    </row>
    <row r="60" spans="2:8" ht="45.75" customHeight="1" x14ac:dyDescent="0.15">
      <c r="B60" s="121"/>
      <c r="C60" s="1189" t="s">
        <v>567</v>
      </c>
      <c r="D60" s="1190"/>
      <c r="E60" s="1191"/>
      <c r="F60" s="345">
        <v>843</v>
      </c>
      <c r="G60" s="345">
        <v>1343</v>
      </c>
      <c r="H60" s="346">
        <v>1343</v>
      </c>
    </row>
    <row r="61" spans="2:8" ht="45.75" customHeight="1" x14ac:dyDescent="0.15">
      <c r="B61" s="121"/>
      <c r="C61" s="1189" t="s">
        <v>568</v>
      </c>
      <c r="D61" s="1190"/>
      <c r="E61" s="1191"/>
      <c r="F61" s="345">
        <v>1037</v>
      </c>
      <c r="G61" s="345">
        <v>1037</v>
      </c>
      <c r="H61" s="346">
        <v>1037</v>
      </c>
    </row>
    <row r="62" spans="2:8" ht="45.75" customHeight="1" thickBot="1" x14ac:dyDescent="0.2">
      <c r="B62" s="122"/>
      <c r="C62" s="1192" t="s">
        <v>566</v>
      </c>
      <c r="D62" s="1193"/>
      <c r="E62" s="1194"/>
      <c r="F62" s="347">
        <v>720</v>
      </c>
      <c r="G62" s="347">
        <v>783</v>
      </c>
      <c r="H62" s="348">
        <v>849</v>
      </c>
    </row>
    <row r="63" spans="2:8" ht="52.5" customHeight="1" thickBot="1" x14ac:dyDescent="0.2">
      <c r="B63" s="123"/>
      <c r="C63" s="1195" t="s">
        <v>49</v>
      </c>
      <c r="D63" s="1195"/>
      <c r="E63" s="1196"/>
      <c r="F63" s="349">
        <v>25075</v>
      </c>
      <c r="G63" s="349">
        <v>23228</v>
      </c>
      <c r="H63" s="350">
        <v>21675</v>
      </c>
    </row>
    <row r="64" spans="2:8" x14ac:dyDescent="0.15"/>
  </sheetData>
  <sheetProtection algorithmName="SHA-512" hashValue="FNebrMCm0q4NbIZ0mLThvNDQdQLhJF/+vNy72PMjHF0MOaDUiREOTWebdlDL4KkmGNpmViI/c3eOtcHIlED3WA==" saltValue="N72/mNVpqloOvKvZaHLS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47206</v>
      </c>
      <c r="E3" s="142"/>
      <c r="F3" s="143">
        <v>52191</v>
      </c>
      <c r="G3" s="144"/>
      <c r="H3" s="145"/>
    </row>
    <row r="4" spans="1:8" x14ac:dyDescent="0.15">
      <c r="A4" s="146"/>
      <c r="B4" s="147"/>
      <c r="C4" s="148"/>
      <c r="D4" s="149">
        <v>23837</v>
      </c>
      <c r="E4" s="150"/>
      <c r="F4" s="151">
        <v>26807</v>
      </c>
      <c r="G4" s="152"/>
      <c r="H4" s="153"/>
    </row>
    <row r="5" spans="1:8" x14ac:dyDescent="0.15">
      <c r="A5" s="134" t="s">
        <v>523</v>
      </c>
      <c r="B5" s="139"/>
      <c r="C5" s="140"/>
      <c r="D5" s="141">
        <v>41525</v>
      </c>
      <c r="E5" s="142"/>
      <c r="F5" s="143">
        <v>48105</v>
      </c>
      <c r="G5" s="144"/>
      <c r="H5" s="145"/>
    </row>
    <row r="6" spans="1:8" x14ac:dyDescent="0.15">
      <c r="A6" s="146"/>
      <c r="B6" s="147"/>
      <c r="C6" s="148"/>
      <c r="D6" s="149">
        <v>21142</v>
      </c>
      <c r="E6" s="150"/>
      <c r="F6" s="151">
        <v>24072</v>
      </c>
      <c r="G6" s="152"/>
      <c r="H6" s="153"/>
    </row>
    <row r="7" spans="1:8" x14ac:dyDescent="0.15">
      <c r="A7" s="134" t="s">
        <v>524</v>
      </c>
      <c r="B7" s="139"/>
      <c r="C7" s="140"/>
      <c r="D7" s="141">
        <v>52015</v>
      </c>
      <c r="E7" s="142"/>
      <c r="F7" s="143">
        <v>47446</v>
      </c>
      <c r="G7" s="144"/>
      <c r="H7" s="145"/>
    </row>
    <row r="8" spans="1:8" x14ac:dyDescent="0.15">
      <c r="A8" s="146"/>
      <c r="B8" s="147"/>
      <c r="C8" s="148"/>
      <c r="D8" s="149">
        <v>24004</v>
      </c>
      <c r="E8" s="150"/>
      <c r="F8" s="151">
        <v>24371</v>
      </c>
      <c r="G8" s="152"/>
      <c r="H8" s="153"/>
    </row>
    <row r="9" spans="1:8" x14ac:dyDescent="0.15">
      <c r="A9" s="134" t="s">
        <v>525</v>
      </c>
      <c r="B9" s="139"/>
      <c r="C9" s="140"/>
      <c r="D9" s="141">
        <v>63211</v>
      </c>
      <c r="E9" s="142"/>
      <c r="F9" s="143">
        <v>48387</v>
      </c>
      <c r="G9" s="144"/>
      <c r="H9" s="145"/>
    </row>
    <row r="10" spans="1:8" x14ac:dyDescent="0.15">
      <c r="A10" s="146"/>
      <c r="B10" s="147"/>
      <c r="C10" s="148"/>
      <c r="D10" s="149">
        <v>22695</v>
      </c>
      <c r="E10" s="150"/>
      <c r="F10" s="151">
        <v>25592</v>
      </c>
      <c r="G10" s="152"/>
      <c r="H10" s="153"/>
    </row>
    <row r="11" spans="1:8" x14ac:dyDescent="0.15">
      <c r="A11" s="134" t="s">
        <v>526</v>
      </c>
      <c r="B11" s="139"/>
      <c r="C11" s="140"/>
      <c r="D11" s="141">
        <v>57491</v>
      </c>
      <c r="E11" s="142"/>
      <c r="F11" s="143">
        <v>49684</v>
      </c>
      <c r="G11" s="144"/>
      <c r="H11" s="145"/>
    </row>
    <row r="12" spans="1:8" x14ac:dyDescent="0.15">
      <c r="A12" s="146"/>
      <c r="B12" s="147"/>
      <c r="C12" s="154"/>
      <c r="D12" s="149">
        <v>29824</v>
      </c>
      <c r="E12" s="150"/>
      <c r="F12" s="151">
        <v>28303</v>
      </c>
      <c r="G12" s="152"/>
      <c r="H12" s="153"/>
    </row>
    <row r="13" spans="1:8" x14ac:dyDescent="0.15">
      <c r="A13" s="134"/>
      <c r="B13" s="139"/>
      <c r="C13" s="140"/>
      <c r="D13" s="141">
        <v>52290</v>
      </c>
      <c r="E13" s="142"/>
      <c r="F13" s="143">
        <v>49163</v>
      </c>
      <c r="G13" s="155"/>
      <c r="H13" s="145"/>
    </row>
    <row r="14" spans="1:8" x14ac:dyDescent="0.15">
      <c r="A14" s="146"/>
      <c r="B14" s="147"/>
      <c r="C14" s="148"/>
      <c r="D14" s="149">
        <v>24300</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2.97</v>
      </c>
      <c r="C19" s="156">
        <f>ROUND(VALUE(SUBSTITUTE(実質収支比率等に係る経年分析!G$48,"▲","-")),2)</f>
        <v>6.25</v>
      </c>
      <c r="D19" s="156">
        <f>ROUND(VALUE(SUBSTITUTE(実質収支比率等に係る経年分析!H$48,"▲","-")),2)</f>
        <v>4.93</v>
      </c>
      <c r="E19" s="156">
        <f>ROUND(VALUE(SUBSTITUTE(実質収支比率等に係る経年分析!I$48,"▲","-")),2)</f>
        <v>4.9400000000000004</v>
      </c>
      <c r="F19" s="156">
        <f>ROUND(VALUE(SUBSTITUTE(実質収支比率等に係る経年分析!J$48,"▲","-")),2)</f>
        <v>4.82</v>
      </c>
    </row>
    <row r="20" spans="1:11" x14ac:dyDescent="0.15">
      <c r="A20" s="156" t="s">
        <v>53</v>
      </c>
      <c r="B20" s="156">
        <f>ROUND(VALUE(SUBSTITUTE(実質収支比率等に係る経年分析!F$47,"▲","-")),2)</f>
        <v>5.41</v>
      </c>
      <c r="C20" s="156">
        <f>ROUND(VALUE(SUBSTITUTE(実質収支比率等に係る経年分析!G$47,"▲","-")),2)</f>
        <v>4.6500000000000004</v>
      </c>
      <c r="D20" s="156">
        <f>ROUND(VALUE(SUBSTITUTE(実質収支比率等に係る経年分析!H$47,"▲","-")),2)</f>
        <v>5.69</v>
      </c>
      <c r="E20" s="156">
        <f>ROUND(VALUE(SUBSTITUTE(実質収支比率等に係る経年分析!I$47,"▲","-")),2)</f>
        <v>5.61</v>
      </c>
      <c r="F20" s="156">
        <f>ROUND(VALUE(SUBSTITUTE(実質収支比率等に係る経年分析!J$47,"▲","-")),2)</f>
        <v>4.55</v>
      </c>
    </row>
    <row r="21" spans="1:11" x14ac:dyDescent="0.15">
      <c r="A21" s="156" t="s">
        <v>54</v>
      </c>
      <c r="B21" s="156">
        <f>IF(ISNUMBER(VALUE(SUBSTITUTE(実質収支比率等に係る経年分析!F$49,"▲","-"))),ROUND(VALUE(SUBSTITUTE(実質収支比率等に係る経年分析!F$49,"▲","-")),2),NA())</f>
        <v>-7.0000000000000007E-2</v>
      </c>
      <c r="C21" s="156">
        <f>IF(ISNUMBER(VALUE(SUBSTITUTE(実質収支比率等に係る経年分析!G$49,"▲","-"))),ROUND(VALUE(SUBSTITUTE(実質収支比率等に係る経年分析!G$49,"▲","-")),2),NA())</f>
        <v>2.9</v>
      </c>
      <c r="D21" s="156">
        <f>IF(ISNUMBER(VALUE(SUBSTITUTE(実質収支比率等に係る経年分析!H$49,"▲","-"))),ROUND(VALUE(SUBSTITUTE(実質収支比率等に係る経年分析!H$49,"▲","-")),2),NA())</f>
        <v>-0.45</v>
      </c>
      <c r="E21" s="156">
        <f>IF(ISNUMBER(VALUE(SUBSTITUTE(実質収支比率等に係る経年分析!I$49,"▲","-"))),ROUND(VALUE(SUBSTITUTE(実質収支比率等に係る経年分析!I$49,"▲","-")),2),NA())</f>
        <v>0.09</v>
      </c>
      <c r="F21" s="156">
        <f>IF(ISNUMBER(VALUE(SUBSTITUTE(実質収支比率等に係る経年分析!J$49,"▲","-"))),ROUND(VALUE(SUBSTITUTE(実質収支比率等に係る経年分析!J$49,"▲","-")),2),NA())</f>
        <v>-0.86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公設地方卸売市場事業特別会計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1.47</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4.9400000000000004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9.8800000000000008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18025</v>
      </c>
      <c r="E42" s="158"/>
      <c r="F42" s="158"/>
      <c r="G42" s="158">
        <f>'実質公債費比率（分子）の構造'!L$52</f>
        <v>17308</v>
      </c>
      <c r="H42" s="158"/>
      <c r="I42" s="158"/>
      <c r="J42" s="158">
        <f>'実質公債費比率（分子）の構造'!M$52</f>
        <v>17119</v>
      </c>
      <c r="K42" s="158"/>
      <c r="L42" s="158"/>
      <c r="M42" s="158">
        <f>'実質公債費比率（分子）の構造'!N$52</f>
        <v>16783</v>
      </c>
      <c r="N42" s="158"/>
      <c r="O42" s="158"/>
      <c r="P42" s="158">
        <f>'実質公債費比率（分子）の構造'!O$52</f>
        <v>15643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627</v>
      </c>
      <c r="C44" s="158"/>
      <c r="D44" s="158"/>
      <c r="E44" s="158">
        <f>'実質公債費比率（分子）の構造'!L$50</f>
        <v>267</v>
      </c>
      <c r="F44" s="158"/>
      <c r="G44" s="158"/>
      <c r="H44" s="158">
        <f>'実質公債費比率（分子）の構造'!M$50</f>
        <v>1180</v>
      </c>
      <c r="I44" s="158"/>
      <c r="J44" s="158"/>
      <c r="K44" s="158">
        <f>'実質公債費比率（分子）の構造'!N$50</f>
        <v>401</v>
      </c>
      <c r="L44" s="158"/>
      <c r="M44" s="158"/>
      <c r="N44" s="158">
        <f>'実質公債費比率（分子）の構造'!O$50</f>
        <v>213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3343</v>
      </c>
      <c r="C46" s="158"/>
      <c r="D46" s="158"/>
      <c r="E46" s="158">
        <f>'実質公債費比率（分子）の構造'!L$48</f>
        <v>2850</v>
      </c>
      <c r="F46" s="158"/>
      <c r="G46" s="158"/>
      <c r="H46" s="158">
        <f>'実質公債費比率（分子）の構造'!M$48</f>
        <v>3070</v>
      </c>
      <c r="I46" s="158"/>
      <c r="J46" s="158"/>
      <c r="K46" s="158">
        <f>'実質公債費比率（分子）の構造'!N$48</f>
        <v>3161</v>
      </c>
      <c r="L46" s="158"/>
      <c r="M46" s="158"/>
      <c r="N46" s="158">
        <f>'実質公債費比率（分子）の構造'!O$48</f>
        <v>2567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18895</v>
      </c>
      <c r="C49" s="158"/>
      <c r="D49" s="158"/>
      <c r="E49" s="158">
        <f>'実質公債費比率（分子）の構造'!L$45</f>
        <v>19042</v>
      </c>
      <c r="F49" s="158"/>
      <c r="G49" s="158"/>
      <c r="H49" s="158">
        <f>'実質公債費比率（分子）の構造'!M$45</f>
        <v>19097</v>
      </c>
      <c r="I49" s="158"/>
      <c r="J49" s="158"/>
      <c r="K49" s="158">
        <f>'実質公債費比率（分子）の構造'!N$45</f>
        <v>18515</v>
      </c>
      <c r="L49" s="158"/>
      <c r="M49" s="158"/>
      <c r="N49" s="158">
        <f>'実質公債費比率（分子）の構造'!O$45</f>
        <v>18422</v>
      </c>
      <c r="O49" s="158"/>
      <c r="P49" s="158"/>
    </row>
    <row r="50" spans="1:16" x14ac:dyDescent="0.15">
      <c r="A50" s="158" t="s">
        <v>67</v>
      </c>
      <c r="B50" s="158" t="e">
        <f>NA()</f>
        <v>#N/A</v>
      </c>
      <c r="C50" s="158">
        <f>IF(ISNUMBER('実質公債費比率（分子）の構造'!K$53),'実質公債費比率（分子）の構造'!K$53,NA())</f>
        <v>4840</v>
      </c>
      <c r="D50" s="158" t="e">
        <f>NA()</f>
        <v>#N/A</v>
      </c>
      <c r="E50" s="158" t="e">
        <f>NA()</f>
        <v>#N/A</v>
      </c>
      <c r="F50" s="158">
        <f>IF(ISNUMBER('実質公債費比率（分子）の構造'!L$53),'実質公債費比率（分子）の構造'!L$53,NA())</f>
        <v>4851</v>
      </c>
      <c r="G50" s="158" t="e">
        <f>NA()</f>
        <v>#N/A</v>
      </c>
      <c r="H50" s="158" t="e">
        <f>NA()</f>
        <v>#N/A</v>
      </c>
      <c r="I50" s="158">
        <f>IF(ISNUMBER('実質公債費比率（分子）の構造'!M$53),'実質公債費比率（分子）の構造'!M$53,NA())</f>
        <v>6228</v>
      </c>
      <c r="J50" s="158" t="e">
        <f>NA()</f>
        <v>#N/A</v>
      </c>
      <c r="K50" s="158" t="e">
        <f>NA()</f>
        <v>#N/A</v>
      </c>
      <c r="L50" s="158">
        <f>IF(ISNUMBER('実質公債費比率（分子）の構造'!N$53),'実質公債費比率（分子）の構造'!N$53,NA())</f>
        <v>5294</v>
      </c>
      <c r="M50" s="158" t="e">
        <f>NA()</f>
        <v>#N/A</v>
      </c>
      <c r="N50" s="158" t="e">
        <f>NA()</f>
        <v>#N/A</v>
      </c>
      <c r="O50" s="158">
        <f>IF(ISNUMBER('実質公債費比率（分子）の構造'!O$53),'実質公債費比率（分子）の構造'!O$53,NA())</f>
        <v>5559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144025</v>
      </c>
      <c r="E56" s="157"/>
      <c r="F56" s="157"/>
      <c r="G56" s="157">
        <f>'将来負担比率（分子）の構造'!J$52</f>
        <v>143855</v>
      </c>
      <c r="H56" s="157"/>
      <c r="I56" s="157"/>
      <c r="J56" s="157">
        <f>'将来負担比率（分子）の構造'!K$52</f>
        <v>139431</v>
      </c>
      <c r="K56" s="157"/>
      <c r="L56" s="157"/>
      <c r="M56" s="157">
        <f>'将来負担比率（分子）の構造'!L$52</f>
        <v>135700</v>
      </c>
      <c r="N56" s="157"/>
      <c r="O56" s="157"/>
      <c r="P56" s="157">
        <f>'将来負担比率（分子）の構造'!M$52</f>
        <v>130410</v>
      </c>
    </row>
    <row r="57" spans="1:16" x14ac:dyDescent="0.15">
      <c r="A57" s="157" t="s">
        <v>42</v>
      </c>
      <c r="B57" s="157"/>
      <c r="C57" s="157"/>
      <c r="D57" s="157">
        <f>'将来負担比率（分子）の構造'!I$51</f>
        <v>36613</v>
      </c>
      <c r="E57" s="157"/>
      <c r="F57" s="157"/>
      <c r="G57" s="157">
        <f>'将来負担比率（分子）の構造'!J$51</f>
        <v>36857</v>
      </c>
      <c r="H57" s="157"/>
      <c r="I57" s="157"/>
      <c r="J57" s="157">
        <f>'将来負担比率（分子）の構造'!K$51</f>
        <v>36297</v>
      </c>
      <c r="K57" s="157"/>
      <c r="L57" s="157"/>
      <c r="M57" s="157">
        <f>'将来負担比率（分子）の構造'!L$51</f>
        <v>37848</v>
      </c>
      <c r="N57" s="157"/>
      <c r="O57" s="157"/>
      <c r="P57" s="157">
        <f>'将来負担比率（分子）の構造'!M$51</f>
        <v>39134</v>
      </c>
    </row>
    <row r="58" spans="1:16" x14ac:dyDescent="0.15">
      <c r="A58" s="157" t="s">
        <v>41</v>
      </c>
      <c r="B58" s="157"/>
      <c r="C58" s="157"/>
      <c r="D58" s="157">
        <f>'将来負担比率（分子）の構造'!I$50</f>
        <v>20879</v>
      </c>
      <c r="E58" s="157"/>
      <c r="F58" s="157"/>
      <c r="G58" s="157">
        <f>'将来負担比率（分子）の構造'!J$50</f>
        <v>20690</v>
      </c>
      <c r="H58" s="157"/>
      <c r="I58" s="157"/>
      <c r="J58" s="157">
        <f>'将来負担比率（分子）の構造'!K$50</f>
        <v>21978</v>
      </c>
      <c r="K58" s="157"/>
      <c r="L58" s="157"/>
      <c r="M58" s="157">
        <f>'将来負担比率（分子）の構造'!L$50</f>
        <v>19848</v>
      </c>
      <c r="N58" s="157"/>
      <c r="O58" s="157"/>
      <c r="P58" s="157">
        <f>'将来負担比率（分子）の構造'!M$50</f>
        <v>19173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23459</v>
      </c>
      <c r="C62" s="157"/>
      <c r="D62" s="157"/>
      <c r="E62" s="157">
        <f>'将来負担比率（分子）の構造'!J$45</f>
        <v>23222</v>
      </c>
      <c r="F62" s="157"/>
      <c r="G62" s="157"/>
      <c r="H62" s="157">
        <f>'将来負担比率（分子）の構造'!K$45</f>
        <v>23289</v>
      </c>
      <c r="I62" s="157"/>
      <c r="J62" s="157"/>
      <c r="K62" s="157">
        <f>'将来負担比率（分子）の構造'!L$45</f>
        <v>23848</v>
      </c>
      <c r="L62" s="157"/>
      <c r="M62" s="157"/>
      <c r="N62" s="157">
        <f>'将来負担比率（分子）の構造'!M$45</f>
        <v>23760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40828</v>
      </c>
      <c r="C64" s="157"/>
      <c r="D64" s="157"/>
      <c r="E64" s="157">
        <f>'将来負担比率（分子）の構造'!J$43</f>
        <v>38796</v>
      </c>
      <c r="F64" s="157"/>
      <c r="G64" s="157"/>
      <c r="H64" s="157">
        <f>'将来負担比率（分子）の構造'!K$43</f>
        <v>38434</v>
      </c>
      <c r="I64" s="157"/>
      <c r="J64" s="157"/>
      <c r="K64" s="157">
        <f>'将来負担比率（分子）の構造'!L$43</f>
        <v>38878</v>
      </c>
      <c r="L64" s="157"/>
      <c r="M64" s="157"/>
      <c r="N64" s="157">
        <f>'将来負担比率（分子）の構造'!M$43</f>
        <v>41121</v>
      </c>
      <c r="O64" s="157"/>
      <c r="P64" s="157"/>
    </row>
    <row r="65" spans="1:16" x14ac:dyDescent="0.15">
      <c r="A65" s="157" t="s">
        <v>32</v>
      </c>
      <c r="B65" s="157">
        <f>'将来負担比率（分子）の構造'!I$42</f>
        <v>1077</v>
      </c>
      <c r="C65" s="157"/>
      <c r="D65" s="157"/>
      <c r="E65" s="157">
        <f>'将来負担比率（分子）の構造'!J$42</f>
        <v>880</v>
      </c>
      <c r="F65" s="157"/>
      <c r="G65" s="157"/>
      <c r="H65" s="157">
        <f>'将来負担比率（分子）の構造'!K$42</f>
        <v>2143</v>
      </c>
      <c r="I65" s="157"/>
      <c r="J65" s="157"/>
      <c r="K65" s="157">
        <f>'将来負担比率（分子）の構造'!L$42</f>
        <v>3135</v>
      </c>
      <c r="L65" s="157"/>
      <c r="M65" s="157"/>
      <c r="N65" s="157">
        <f>'将来負担比率（分子）の構造'!M$42</f>
        <v>2922</v>
      </c>
      <c r="O65" s="157"/>
      <c r="P65" s="157"/>
    </row>
    <row r="66" spans="1:16" x14ac:dyDescent="0.15">
      <c r="A66" s="157" t="s">
        <v>31</v>
      </c>
      <c r="B66" s="157">
        <f>'将来負担比率（分子）の構造'!I$41</f>
        <v>168224</v>
      </c>
      <c r="C66" s="157"/>
      <c r="D66" s="157"/>
      <c r="E66" s="157">
        <f>'将来負担比率（分子）の構造'!J$41</f>
        <v>164277</v>
      </c>
      <c r="F66" s="157"/>
      <c r="G66" s="157"/>
      <c r="H66" s="157">
        <f>'将来負担比率（分子）の構造'!K$41</f>
        <v>163029</v>
      </c>
      <c r="I66" s="157"/>
      <c r="J66" s="157"/>
      <c r="K66" s="157">
        <f>'将来負担比率（分子）の構造'!L$41</f>
        <v>165874</v>
      </c>
      <c r="L66" s="157"/>
      <c r="M66" s="157"/>
      <c r="N66" s="157">
        <f>'将来負担比率（分子）の構造'!M$41</f>
        <v>165167</v>
      </c>
      <c r="O66" s="157"/>
      <c r="P66" s="157"/>
    </row>
    <row r="67" spans="1:16" x14ac:dyDescent="0.15">
      <c r="A67" s="157" t="s">
        <v>71</v>
      </c>
      <c r="B67" s="157" t="e">
        <f>NA()</f>
        <v>#N/A</v>
      </c>
      <c r="C67" s="157">
        <f>IF(ISNUMBER('将来負担比率（分子）の構造'!I$53), IF('将来負担比率（分子）の構造'!I$53 &lt; 0, 0, '将来負担比率（分子）の構造'!I$53), NA())</f>
        <v>32072</v>
      </c>
      <c r="D67" s="157" t="e">
        <f>NA()</f>
        <v>#N/A</v>
      </c>
      <c r="E67" s="157" t="e">
        <f>NA()</f>
        <v>#N/A</v>
      </c>
      <c r="F67" s="157">
        <f>IF(ISNUMBER('将来負担比率（分子）の構造'!J$53), IF('将来負担比率（分子）の構造'!J$53 &lt; 0, 0, '将来負担比率（分子）の構造'!J$53), NA())</f>
        <v>25774</v>
      </c>
      <c r="G67" s="157" t="e">
        <f>NA()</f>
        <v>#N/A</v>
      </c>
      <c r="H67" s="157" t="e">
        <f>NA()</f>
        <v>#N/A</v>
      </c>
      <c r="I67" s="157">
        <f>IF(ISNUMBER('将来負担比率（分子）の構造'!K$53), IF('将来負担比率（分子）の構造'!K$53 &lt; 0, 0, '将来負担比率（分子）の構造'!K$53), NA())</f>
        <v>29189</v>
      </c>
      <c r="J67" s="157" t="e">
        <f>NA()</f>
        <v>#N/A</v>
      </c>
      <c r="K67" s="157" t="e">
        <f>NA()</f>
        <v>#N/A</v>
      </c>
      <c r="L67" s="157">
        <f>IF(ISNUMBER('将来負担比率（分子）の構造'!L$53), IF('将来負担比率（分子）の構造'!L$53 &lt; 0, 0, '将来負担比率（分子）の構造'!L$53), NA())</f>
        <v>38340</v>
      </c>
      <c r="M67" s="157" t="e">
        <f>NA()</f>
        <v>#N/A</v>
      </c>
      <c r="N67" s="157" t="e">
        <f>NA()</f>
        <v>#N/A</v>
      </c>
      <c r="O67" s="157">
        <f>IF(ISNUMBER('将来負担比率（分子）の構造'!M$53), IF('将来負担比率（分子）の構造'!M$53 &lt; 0, 0, '将来負担比率（分子）の構造'!M$53), NA())</f>
        <v>44253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5915</v>
      </c>
      <c r="C72" s="161">
        <f>基金残高に係る経年分析!G55</f>
        <v>5922</v>
      </c>
      <c r="D72" s="161">
        <f>基金残高に係る経年分析!H55</f>
        <v>4934</v>
      </c>
    </row>
    <row r="73" spans="1:16" x14ac:dyDescent="0.15">
      <c r="A73" s="160" t="s">
        <v>74</v>
      </c>
      <c r="B73" s="161">
        <f>基金残高に係る経年分析!F56</f>
        <v>3507</v>
      </c>
      <c r="C73" s="161">
        <f>基金残高に係る経年分析!G56</f>
        <v>3508</v>
      </c>
      <c r="D73" s="161">
        <f>基金残高に係る経年分析!H56</f>
        <v>3746</v>
      </c>
    </row>
    <row r="74" spans="1:16" x14ac:dyDescent="0.15">
      <c r="A74" s="160" t="s">
        <v>75</v>
      </c>
      <c r="B74" s="161">
        <f>基金残高に係る経年分析!F57</f>
        <v>15653</v>
      </c>
      <c r="C74" s="161">
        <f>基金残高に係る経年分析!G57</f>
        <v>13798</v>
      </c>
      <c r="D74" s="161">
        <f>基金残高に係る経年分析!H57</f>
        <v>12995</v>
      </c>
    </row>
  </sheetData>
  <sheetProtection algorithmName="SHA-512" hashValue="xmA/FVDASDgPoeqgrIXfksn9428a9AsKV1Jc1GIEYjpsxsq5JCjY7IQyw2eriuO18u/DYop1czxYOF+goV5Hqw==" saltValue="8VfLahyJKeZi/LIbm+me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81536461</v>
      </c>
      <c r="S5" s="600"/>
      <c r="T5" s="600"/>
      <c r="U5" s="600"/>
      <c r="V5" s="600"/>
      <c r="W5" s="600"/>
      <c r="X5" s="600"/>
      <c r="Y5" s="601"/>
      <c r="Z5" s="602">
        <v>35.9</v>
      </c>
      <c r="AA5" s="602"/>
      <c r="AB5" s="602"/>
      <c r="AC5" s="602"/>
      <c r="AD5" s="603">
        <v>76521261</v>
      </c>
      <c r="AE5" s="603"/>
      <c r="AF5" s="603"/>
      <c r="AG5" s="603"/>
      <c r="AH5" s="603"/>
      <c r="AI5" s="603"/>
      <c r="AJ5" s="603"/>
      <c r="AK5" s="603"/>
      <c r="AL5" s="604">
        <v>69</v>
      </c>
      <c r="AM5" s="605"/>
      <c r="AN5" s="605"/>
      <c r="AO5" s="606"/>
      <c r="AP5" s="596" t="s">
        <v>215</v>
      </c>
      <c r="AQ5" s="597"/>
      <c r="AR5" s="597"/>
      <c r="AS5" s="597"/>
      <c r="AT5" s="597"/>
      <c r="AU5" s="597"/>
      <c r="AV5" s="597"/>
      <c r="AW5" s="597"/>
      <c r="AX5" s="597"/>
      <c r="AY5" s="597"/>
      <c r="AZ5" s="597"/>
      <c r="BA5" s="597"/>
      <c r="BB5" s="597"/>
      <c r="BC5" s="597"/>
      <c r="BD5" s="597"/>
      <c r="BE5" s="597"/>
      <c r="BF5" s="598"/>
      <c r="BG5" s="610">
        <v>73319641</v>
      </c>
      <c r="BH5" s="611"/>
      <c r="BI5" s="611"/>
      <c r="BJ5" s="611"/>
      <c r="BK5" s="611"/>
      <c r="BL5" s="611"/>
      <c r="BM5" s="611"/>
      <c r="BN5" s="612"/>
      <c r="BO5" s="613">
        <v>89.9</v>
      </c>
      <c r="BP5" s="613"/>
      <c r="BQ5" s="613"/>
      <c r="BR5" s="613"/>
      <c r="BS5" s="614">
        <v>1375816</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1797862</v>
      </c>
      <c r="S6" s="611"/>
      <c r="T6" s="611"/>
      <c r="U6" s="611"/>
      <c r="V6" s="611"/>
      <c r="W6" s="611"/>
      <c r="X6" s="611"/>
      <c r="Y6" s="612"/>
      <c r="Z6" s="613">
        <v>0.8</v>
      </c>
      <c r="AA6" s="613"/>
      <c r="AB6" s="613"/>
      <c r="AC6" s="613"/>
      <c r="AD6" s="614">
        <v>1797862</v>
      </c>
      <c r="AE6" s="614"/>
      <c r="AF6" s="614"/>
      <c r="AG6" s="614"/>
      <c r="AH6" s="614"/>
      <c r="AI6" s="614"/>
      <c r="AJ6" s="614"/>
      <c r="AK6" s="614"/>
      <c r="AL6" s="615">
        <v>1.6</v>
      </c>
      <c r="AM6" s="616"/>
      <c r="AN6" s="616"/>
      <c r="AO6" s="617"/>
      <c r="AP6" s="607" t="s">
        <v>220</v>
      </c>
      <c r="AQ6" s="608"/>
      <c r="AR6" s="608"/>
      <c r="AS6" s="608"/>
      <c r="AT6" s="608"/>
      <c r="AU6" s="608"/>
      <c r="AV6" s="608"/>
      <c r="AW6" s="608"/>
      <c r="AX6" s="608"/>
      <c r="AY6" s="608"/>
      <c r="AZ6" s="608"/>
      <c r="BA6" s="608"/>
      <c r="BB6" s="608"/>
      <c r="BC6" s="608"/>
      <c r="BD6" s="608"/>
      <c r="BE6" s="608"/>
      <c r="BF6" s="609"/>
      <c r="BG6" s="610">
        <v>73319641</v>
      </c>
      <c r="BH6" s="611"/>
      <c r="BI6" s="611"/>
      <c r="BJ6" s="611"/>
      <c r="BK6" s="611"/>
      <c r="BL6" s="611"/>
      <c r="BM6" s="611"/>
      <c r="BN6" s="612"/>
      <c r="BO6" s="613">
        <v>89.9</v>
      </c>
      <c r="BP6" s="613"/>
      <c r="BQ6" s="613"/>
      <c r="BR6" s="613"/>
      <c r="BS6" s="614">
        <v>1375816</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885748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885353</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28810</v>
      </c>
      <c r="S7" s="611"/>
      <c r="T7" s="611"/>
      <c r="U7" s="611"/>
      <c r="V7" s="611"/>
      <c r="W7" s="611"/>
      <c r="X7" s="611"/>
      <c r="Y7" s="612"/>
      <c r="Z7" s="613">
        <v>0</v>
      </c>
      <c r="AA7" s="613"/>
      <c r="AB7" s="613"/>
      <c r="AC7" s="613"/>
      <c r="AD7" s="614">
        <v>28810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30697975</v>
      </c>
      <c r="BH7" s="611"/>
      <c r="BI7" s="611"/>
      <c r="BJ7" s="611"/>
      <c r="BK7" s="611"/>
      <c r="BL7" s="611"/>
      <c r="BM7" s="611"/>
      <c r="BN7" s="612"/>
      <c r="BO7" s="613">
        <v>37.6</v>
      </c>
      <c r="BP7" s="613"/>
      <c r="BQ7" s="613"/>
      <c r="BR7" s="613"/>
      <c r="BS7" s="614">
        <v>1375816</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16942675</v>
      </c>
      <c r="CS7" s="611"/>
      <c r="CT7" s="611"/>
      <c r="CU7" s="611"/>
      <c r="CV7" s="611"/>
      <c r="CW7" s="611"/>
      <c r="CX7" s="611"/>
      <c r="CY7" s="612"/>
      <c r="CZ7" s="613">
        <v>7.7</v>
      </c>
      <c r="DA7" s="613"/>
      <c r="DB7" s="613"/>
      <c r="DC7" s="613"/>
      <c r="DD7" s="619">
        <v>538556</v>
      </c>
      <c r="DE7" s="611"/>
      <c r="DF7" s="611"/>
      <c r="DG7" s="611"/>
      <c r="DH7" s="611"/>
      <c r="DI7" s="611"/>
      <c r="DJ7" s="611"/>
      <c r="DK7" s="611"/>
      <c r="DL7" s="611"/>
      <c r="DM7" s="611"/>
      <c r="DN7" s="611"/>
      <c r="DO7" s="611"/>
      <c r="DP7" s="612"/>
      <c r="DQ7" s="619">
        <v>14135274</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435664</v>
      </c>
      <c r="S8" s="611"/>
      <c r="T8" s="611"/>
      <c r="U8" s="611"/>
      <c r="V8" s="611"/>
      <c r="W8" s="611"/>
      <c r="X8" s="611"/>
      <c r="Y8" s="612"/>
      <c r="Z8" s="613">
        <v>0.2</v>
      </c>
      <c r="AA8" s="613"/>
      <c r="AB8" s="613"/>
      <c r="AC8" s="613"/>
      <c r="AD8" s="614">
        <v>435664</v>
      </c>
      <c r="AE8" s="614"/>
      <c r="AF8" s="614"/>
      <c r="AG8" s="614"/>
      <c r="AH8" s="614"/>
      <c r="AI8" s="614"/>
      <c r="AJ8" s="614"/>
      <c r="AK8" s="614"/>
      <c r="AL8" s="615">
        <v>0.4</v>
      </c>
      <c r="AM8" s="616"/>
      <c r="AN8" s="616"/>
      <c r="AO8" s="617"/>
      <c r="AP8" s="607" t="s">
        <v>226</v>
      </c>
      <c r="AQ8" s="608"/>
      <c r="AR8" s="608"/>
      <c r="AS8" s="608"/>
      <c r="AT8" s="608"/>
      <c r="AU8" s="608"/>
      <c r="AV8" s="608"/>
      <c r="AW8" s="608"/>
      <c r="AX8" s="608"/>
      <c r="AY8" s="608"/>
      <c r="AZ8" s="608"/>
      <c r="BA8" s="608"/>
      <c r="BB8" s="608"/>
      <c r="BC8" s="608"/>
      <c r="BD8" s="608"/>
      <c r="BE8" s="608"/>
      <c r="BF8" s="609"/>
      <c r="BG8" s="610">
        <v>733724</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99194154</v>
      </c>
      <c r="CS8" s="611"/>
      <c r="CT8" s="611"/>
      <c r="CU8" s="611"/>
      <c r="CV8" s="611"/>
      <c r="CW8" s="611"/>
      <c r="CX8" s="611"/>
      <c r="CY8" s="612"/>
      <c r="CZ8" s="613">
        <v>44.9</v>
      </c>
      <c r="DA8" s="613"/>
      <c r="DB8" s="613"/>
      <c r="DC8" s="613"/>
      <c r="DD8" s="619">
        <v>751492</v>
      </c>
      <c r="DE8" s="611"/>
      <c r="DF8" s="611"/>
      <c r="DG8" s="611"/>
      <c r="DH8" s="611"/>
      <c r="DI8" s="611"/>
      <c r="DJ8" s="611"/>
      <c r="DK8" s="611"/>
      <c r="DL8" s="611"/>
      <c r="DM8" s="611"/>
      <c r="DN8" s="611"/>
      <c r="DO8" s="611"/>
      <c r="DP8" s="612"/>
      <c r="DQ8" s="619">
        <v>47796886</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513226</v>
      </c>
      <c r="S9" s="611"/>
      <c r="T9" s="611"/>
      <c r="U9" s="611"/>
      <c r="V9" s="611"/>
      <c r="W9" s="611"/>
      <c r="X9" s="611"/>
      <c r="Y9" s="612"/>
      <c r="Z9" s="613">
        <v>0.2</v>
      </c>
      <c r="AA9" s="613"/>
      <c r="AB9" s="613"/>
      <c r="AC9" s="613"/>
      <c r="AD9" s="614">
        <v>513226</v>
      </c>
      <c r="AE9" s="614"/>
      <c r="AF9" s="614"/>
      <c r="AG9" s="614"/>
      <c r="AH9" s="614"/>
      <c r="AI9" s="614"/>
      <c r="AJ9" s="614"/>
      <c r="AK9" s="614"/>
      <c r="AL9" s="615">
        <v>0.5</v>
      </c>
      <c r="AM9" s="616"/>
      <c r="AN9" s="616"/>
      <c r="AO9" s="617"/>
      <c r="AP9" s="607" t="s">
        <v>229</v>
      </c>
      <c r="AQ9" s="608"/>
      <c r="AR9" s="608"/>
      <c r="AS9" s="608"/>
      <c r="AT9" s="608"/>
      <c r="AU9" s="608"/>
      <c r="AV9" s="608"/>
      <c r="AW9" s="608"/>
      <c r="AX9" s="608"/>
      <c r="AY9" s="608"/>
      <c r="AZ9" s="608"/>
      <c r="BA9" s="608"/>
      <c r="BB9" s="608"/>
      <c r="BC9" s="608"/>
      <c r="BD9" s="608"/>
      <c r="BE9" s="608"/>
      <c r="BF9" s="609"/>
      <c r="BG9" s="610">
        <v>23817351</v>
      </c>
      <c r="BH9" s="611"/>
      <c r="BI9" s="611"/>
      <c r="BJ9" s="611"/>
      <c r="BK9" s="611"/>
      <c r="BL9" s="611"/>
      <c r="BM9" s="611"/>
      <c r="BN9" s="612"/>
      <c r="BO9" s="613">
        <v>29.2</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19027352</v>
      </c>
      <c r="CS9" s="611"/>
      <c r="CT9" s="611"/>
      <c r="CU9" s="611"/>
      <c r="CV9" s="611"/>
      <c r="CW9" s="611"/>
      <c r="CX9" s="611"/>
      <c r="CY9" s="612"/>
      <c r="CZ9" s="613">
        <v>8.6</v>
      </c>
      <c r="DA9" s="613"/>
      <c r="DB9" s="613"/>
      <c r="DC9" s="613"/>
      <c r="DD9" s="619">
        <v>3609362</v>
      </c>
      <c r="DE9" s="611"/>
      <c r="DF9" s="611"/>
      <c r="DG9" s="611"/>
      <c r="DH9" s="611"/>
      <c r="DI9" s="611"/>
      <c r="DJ9" s="611"/>
      <c r="DK9" s="611"/>
      <c r="DL9" s="611"/>
      <c r="DM9" s="611"/>
      <c r="DN9" s="611"/>
      <c r="DO9" s="611"/>
      <c r="DP9" s="612"/>
      <c r="DQ9" s="619">
        <v>13619140</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1545740</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186244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52984</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12950221</v>
      </c>
      <c r="S11" s="611"/>
      <c r="T11" s="611"/>
      <c r="U11" s="611"/>
      <c r="V11" s="611"/>
      <c r="W11" s="611"/>
      <c r="X11" s="611"/>
      <c r="Y11" s="612"/>
      <c r="Z11" s="615">
        <v>5.7</v>
      </c>
      <c r="AA11" s="616"/>
      <c r="AB11" s="616"/>
      <c r="AC11" s="622"/>
      <c r="AD11" s="619">
        <v>12950221</v>
      </c>
      <c r="AE11" s="611"/>
      <c r="AF11" s="611"/>
      <c r="AG11" s="611"/>
      <c r="AH11" s="611"/>
      <c r="AI11" s="611"/>
      <c r="AJ11" s="611"/>
      <c r="AK11" s="612"/>
      <c r="AL11" s="615">
        <v>11.7</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4601160</v>
      </c>
      <c r="BH11" s="611"/>
      <c r="BI11" s="611"/>
      <c r="BJ11" s="611"/>
      <c r="BK11" s="611"/>
      <c r="BL11" s="611"/>
      <c r="BM11" s="611"/>
      <c r="BN11" s="612"/>
      <c r="BO11" s="613">
        <v>5.6</v>
      </c>
      <c r="BP11" s="613"/>
      <c r="BQ11" s="613"/>
      <c r="BR11" s="613"/>
      <c r="BS11" s="614">
        <v>1375816</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2793746</v>
      </c>
      <c r="CS11" s="611"/>
      <c r="CT11" s="611"/>
      <c r="CU11" s="611"/>
      <c r="CV11" s="611"/>
      <c r="CW11" s="611"/>
      <c r="CX11" s="611"/>
      <c r="CY11" s="612"/>
      <c r="CZ11" s="613">
        <v>1.3</v>
      </c>
      <c r="DA11" s="613"/>
      <c r="DB11" s="613"/>
      <c r="DC11" s="613"/>
      <c r="DD11" s="619">
        <v>793212</v>
      </c>
      <c r="DE11" s="611"/>
      <c r="DF11" s="611"/>
      <c r="DG11" s="611"/>
      <c r="DH11" s="611"/>
      <c r="DI11" s="611"/>
      <c r="DJ11" s="611"/>
      <c r="DK11" s="611"/>
      <c r="DL11" s="611"/>
      <c r="DM11" s="611"/>
      <c r="DN11" s="611"/>
      <c r="DO11" s="611"/>
      <c r="DP11" s="612"/>
      <c r="DQ11" s="619">
        <v>1858902</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76472</v>
      </c>
      <c r="S12" s="611"/>
      <c r="T12" s="611"/>
      <c r="U12" s="611"/>
      <c r="V12" s="611"/>
      <c r="W12" s="611"/>
      <c r="X12" s="611"/>
      <c r="Y12" s="612"/>
      <c r="Z12" s="613">
        <v>0</v>
      </c>
      <c r="AA12" s="613"/>
      <c r="AB12" s="613"/>
      <c r="AC12" s="613"/>
      <c r="AD12" s="614">
        <v>76472</v>
      </c>
      <c r="AE12" s="614"/>
      <c r="AF12" s="614"/>
      <c r="AG12" s="614"/>
      <c r="AH12" s="614"/>
      <c r="AI12" s="614"/>
      <c r="AJ12" s="614"/>
      <c r="AK12" s="614"/>
      <c r="AL12" s="615">
        <v>0.1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37352644</v>
      </c>
      <c r="BH12" s="611"/>
      <c r="BI12" s="611"/>
      <c r="BJ12" s="611"/>
      <c r="BK12" s="611"/>
      <c r="BL12" s="611"/>
      <c r="BM12" s="611"/>
      <c r="BN12" s="612"/>
      <c r="BO12" s="613">
        <v>45.8</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7603235</v>
      </c>
      <c r="CS12" s="611"/>
      <c r="CT12" s="611"/>
      <c r="CU12" s="611"/>
      <c r="CV12" s="611"/>
      <c r="CW12" s="611"/>
      <c r="CX12" s="611"/>
      <c r="CY12" s="612"/>
      <c r="CZ12" s="613">
        <v>3.4</v>
      </c>
      <c r="DA12" s="613"/>
      <c r="DB12" s="613"/>
      <c r="DC12" s="613"/>
      <c r="DD12" s="619">
        <v>945265</v>
      </c>
      <c r="DE12" s="611"/>
      <c r="DF12" s="611"/>
      <c r="DG12" s="611"/>
      <c r="DH12" s="611"/>
      <c r="DI12" s="611"/>
      <c r="DJ12" s="611"/>
      <c r="DK12" s="611"/>
      <c r="DL12" s="611"/>
      <c r="DM12" s="611"/>
      <c r="DN12" s="611"/>
      <c r="DO12" s="611"/>
      <c r="DP12" s="612"/>
      <c r="DQ12" s="619">
        <v>3082533</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37218704</v>
      </c>
      <c r="BH13" s="611"/>
      <c r="BI13" s="611"/>
      <c r="BJ13" s="611"/>
      <c r="BK13" s="611"/>
      <c r="BL13" s="611"/>
      <c r="BM13" s="611"/>
      <c r="BN13" s="612"/>
      <c r="BO13" s="613">
        <v>45.6</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22445823</v>
      </c>
      <c r="CS13" s="611"/>
      <c r="CT13" s="611"/>
      <c r="CU13" s="611"/>
      <c r="CV13" s="611"/>
      <c r="CW13" s="611"/>
      <c r="CX13" s="611"/>
      <c r="CY13" s="612"/>
      <c r="CZ13" s="613">
        <v>10.199999999999999</v>
      </c>
      <c r="DA13" s="613"/>
      <c r="DB13" s="613"/>
      <c r="DC13" s="613"/>
      <c r="DD13" s="619">
        <v>11699659</v>
      </c>
      <c r="DE13" s="611"/>
      <c r="DF13" s="611"/>
      <c r="DG13" s="611"/>
      <c r="DH13" s="611"/>
      <c r="DI13" s="611"/>
      <c r="DJ13" s="611"/>
      <c r="DK13" s="611"/>
      <c r="DL13" s="611"/>
      <c r="DM13" s="611"/>
      <c r="DN13" s="611"/>
      <c r="DO13" s="611"/>
      <c r="DP13" s="612"/>
      <c r="DQ13" s="619">
        <v>10459559</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1645631</v>
      </c>
      <c r="BH14" s="611"/>
      <c r="BI14" s="611"/>
      <c r="BJ14" s="611"/>
      <c r="BK14" s="611"/>
      <c r="BL14" s="611"/>
      <c r="BM14" s="611"/>
      <c r="BN14" s="612"/>
      <c r="BO14" s="613">
        <v>2</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7505608</v>
      </c>
      <c r="CS14" s="611"/>
      <c r="CT14" s="611"/>
      <c r="CU14" s="611"/>
      <c r="CV14" s="611"/>
      <c r="CW14" s="611"/>
      <c r="CX14" s="611"/>
      <c r="CY14" s="612"/>
      <c r="CZ14" s="613">
        <v>3.4</v>
      </c>
      <c r="DA14" s="613"/>
      <c r="DB14" s="613"/>
      <c r="DC14" s="613"/>
      <c r="DD14" s="619">
        <v>2810372</v>
      </c>
      <c r="DE14" s="611"/>
      <c r="DF14" s="611"/>
      <c r="DG14" s="611"/>
      <c r="DH14" s="611"/>
      <c r="DI14" s="611"/>
      <c r="DJ14" s="611"/>
      <c r="DK14" s="611"/>
      <c r="DL14" s="611"/>
      <c r="DM14" s="611"/>
      <c r="DN14" s="611"/>
      <c r="DO14" s="611"/>
      <c r="DP14" s="612"/>
      <c r="DQ14" s="619">
        <v>4747691</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127412</v>
      </c>
      <c r="S15" s="611"/>
      <c r="T15" s="611"/>
      <c r="U15" s="611"/>
      <c r="V15" s="611"/>
      <c r="W15" s="611"/>
      <c r="X15" s="611"/>
      <c r="Y15" s="612"/>
      <c r="Z15" s="613">
        <v>0.1</v>
      </c>
      <c r="AA15" s="613"/>
      <c r="AB15" s="613"/>
      <c r="AC15" s="613"/>
      <c r="AD15" s="614">
        <v>127412</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3623391</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25576365</v>
      </c>
      <c r="CS15" s="611"/>
      <c r="CT15" s="611"/>
      <c r="CU15" s="611"/>
      <c r="CV15" s="611"/>
      <c r="CW15" s="611"/>
      <c r="CX15" s="611"/>
      <c r="CY15" s="612"/>
      <c r="CZ15" s="613">
        <v>11.6</v>
      </c>
      <c r="DA15" s="613"/>
      <c r="DB15" s="613"/>
      <c r="DC15" s="613"/>
      <c r="DD15" s="619">
        <v>6039583</v>
      </c>
      <c r="DE15" s="611"/>
      <c r="DF15" s="611"/>
      <c r="DG15" s="611"/>
      <c r="DH15" s="611"/>
      <c r="DI15" s="611"/>
      <c r="DJ15" s="611"/>
      <c r="DK15" s="611"/>
      <c r="DL15" s="611"/>
      <c r="DM15" s="611"/>
      <c r="DN15" s="611"/>
      <c r="DO15" s="611"/>
      <c r="DP15" s="612"/>
      <c r="DQ15" s="619">
        <v>15456159</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1039528</v>
      </c>
      <c r="S16" s="611"/>
      <c r="T16" s="611"/>
      <c r="U16" s="611"/>
      <c r="V16" s="611"/>
      <c r="W16" s="611"/>
      <c r="X16" s="611"/>
      <c r="Y16" s="612"/>
      <c r="Z16" s="613">
        <v>0.5</v>
      </c>
      <c r="AA16" s="613"/>
      <c r="AB16" s="613"/>
      <c r="AC16" s="613"/>
      <c r="AD16" s="614">
        <v>1039528</v>
      </c>
      <c r="AE16" s="614"/>
      <c r="AF16" s="614"/>
      <c r="AG16" s="614"/>
      <c r="AH16" s="614"/>
      <c r="AI16" s="614"/>
      <c r="AJ16" s="614"/>
      <c r="AK16" s="614"/>
      <c r="AL16" s="615">
        <v>0.9</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341053</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283613</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2722579</v>
      </c>
      <c r="S17" s="611"/>
      <c r="T17" s="611"/>
      <c r="U17" s="611"/>
      <c r="V17" s="611"/>
      <c r="W17" s="611"/>
      <c r="X17" s="611"/>
      <c r="Y17" s="612"/>
      <c r="Z17" s="613">
        <v>1.2</v>
      </c>
      <c r="AA17" s="613"/>
      <c r="AB17" s="613"/>
      <c r="AC17" s="613"/>
      <c r="AD17" s="614">
        <v>2722579</v>
      </c>
      <c r="AE17" s="614"/>
      <c r="AF17" s="614"/>
      <c r="AG17" s="614"/>
      <c r="AH17" s="614"/>
      <c r="AI17" s="614"/>
      <c r="AJ17" s="614"/>
      <c r="AK17" s="614"/>
      <c r="AL17" s="615">
        <v>2.5</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18424918</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17690001</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594588</v>
      </c>
      <c r="S18" s="611"/>
      <c r="T18" s="611"/>
      <c r="U18" s="611"/>
      <c r="V18" s="611"/>
      <c r="W18" s="611"/>
      <c r="X18" s="611"/>
      <c r="Y18" s="612"/>
      <c r="Z18" s="613">
        <v>0.3</v>
      </c>
      <c r="AA18" s="613"/>
      <c r="AB18" s="613"/>
      <c r="AC18" s="613"/>
      <c r="AD18" s="614">
        <v>594588</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2109448</v>
      </c>
      <c r="S19" s="611"/>
      <c r="T19" s="611"/>
      <c r="U19" s="611"/>
      <c r="V19" s="611"/>
      <c r="W19" s="611"/>
      <c r="X19" s="611"/>
      <c r="Y19" s="612"/>
      <c r="Z19" s="613">
        <v>0.9</v>
      </c>
      <c r="AA19" s="613"/>
      <c r="AB19" s="613"/>
      <c r="AC19" s="613"/>
      <c r="AD19" s="614">
        <v>2109448</v>
      </c>
      <c r="AE19" s="614"/>
      <c r="AF19" s="614"/>
      <c r="AG19" s="614"/>
      <c r="AH19" s="614"/>
      <c r="AI19" s="614"/>
      <c r="AJ19" s="614"/>
      <c r="AK19" s="614"/>
      <c r="AL19" s="615">
        <v>1.9</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8216820</v>
      </c>
      <c r="BH19" s="611"/>
      <c r="BI19" s="611"/>
      <c r="BJ19" s="611"/>
      <c r="BK19" s="611"/>
      <c r="BL19" s="611"/>
      <c r="BM19" s="611"/>
      <c r="BN19" s="612"/>
      <c r="BO19" s="613">
        <v>10.1</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18543</v>
      </c>
      <c r="S20" s="611"/>
      <c r="T20" s="611"/>
      <c r="U20" s="611"/>
      <c r="V20" s="611"/>
      <c r="W20" s="611"/>
      <c r="X20" s="611"/>
      <c r="Y20" s="612"/>
      <c r="Z20" s="613">
        <v>0</v>
      </c>
      <c r="AA20" s="613"/>
      <c r="AB20" s="613"/>
      <c r="AC20" s="613"/>
      <c r="AD20" s="614">
        <v>18543</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8216820</v>
      </c>
      <c r="BH20" s="611"/>
      <c r="BI20" s="611"/>
      <c r="BJ20" s="611"/>
      <c r="BK20" s="611"/>
      <c r="BL20" s="611"/>
      <c r="BM20" s="611"/>
      <c r="BN20" s="612"/>
      <c r="BO20" s="613">
        <v>10.1</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220926921</v>
      </c>
      <c r="CS20" s="611"/>
      <c r="CT20" s="611"/>
      <c r="CU20" s="611"/>
      <c r="CV20" s="611"/>
      <c r="CW20" s="611"/>
      <c r="CX20" s="611"/>
      <c r="CY20" s="612"/>
      <c r="CZ20" s="613">
        <v>100</v>
      </c>
      <c r="DA20" s="613"/>
      <c r="DB20" s="613"/>
      <c r="DC20" s="613"/>
      <c r="DD20" s="619">
        <v>27187501</v>
      </c>
      <c r="DE20" s="611"/>
      <c r="DF20" s="611"/>
      <c r="DG20" s="611"/>
      <c r="DH20" s="611"/>
      <c r="DI20" s="611"/>
      <c r="DJ20" s="611"/>
      <c r="DK20" s="611"/>
      <c r="DL20" s="611"/>
      <c r="DM20" s="611"/>
      <c r="DN20" s="611"/>
      <c r="DO20" s="611"/>
      <c r="DP20" s="612"/>
      <c r="DQ20" s="619">
        <v>130068095</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15035381</v>
      </c>
      <c r="S21" s="611"/>
      <c r="T21" s="611"/>
      <c r="U21" s="611"/>
      <c r="V21" s="611"/>
      <c r="W21" s="611"/>
      <c r="X21" s="611"/>
      <c r="Y21" s="612"/>
      <c r="Z21" s="613">
        <v>6.6</v>
      </c>
      <c r="AA21" s="613"/>
      <c r="AB21" s="613"/>
      <c r="AC21" s="613"/>
      <c r="AD21" s="614">
        <v>13962362</v>
      </c>
      <c r="AE21" s="614"/>
      <c r="AF21" s="614"/>
      <c r="AG21" s="614"/>
      <c r="AH21" s="614"/>
      <c r="AI21" s="614"/>
      <c r="AJ21" s="614"/>
      <c r="AK21" s="614"/>
      <c r="AL21" s="615">
        <v>12.6</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48851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13962362</v>
      </c>
      <c r="S22" s="611"/>
      <c r="T22" s="611"/>
      <c r="U22" s="611"/>
      <c r="V22" s="611"/>
      <c r="W22" s="611"/>
      <c r="X22" s="611"/>
      <c r="Y22" s="612"/>
      <c r="Z22" s="613">
        <v>6.2</v>
      </c>
      <c r="AA22" s="613"/>
      <c r="AB22" s="613"/>
      <c r="AC22" s="613"/>
      <c r="AD22" s="614">
        <v>13962362</v>
      </c>
      <c r="AE22" s="614"/>
      <c r="AF22" s="614"/>
      <c r="AG22" s="614"/>
      <c r="AH22" s="614"/>
      <c r="AI22" s="614"/>
      <c r="AJ22" s="614"/>
      <c r="AK22" s="614"/>
      <c r="AL22" s="615">
        <v>12.6</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v>3152769</v>
      </c>
      <c r="BH22" s="611"/>
      <c r="BI22" s="611"/>
      <c r="BJ22" s="611"/>
      <c r="BK22" s="611"/>
      <c r="BL22" s="611"/>
      <c r="BM22" s="611"/>
      <c r="BN22" s="612"/>
      <c r="BO22" s="613">
        <v>3.9</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1073019</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5015200</v>
      </c>
      <c r="BH23" s="611"/>
      <c r="BI23" s="611"/>
      <c r="BJ23" s="611"/>
      <c r="BK23" s="611"/>
      <c r="BL23" s="611"/>
      <c r="BM23" s="611"/>
      <c r="BN23" s="612"/>
      <c r="BO23" s="613">
        <v>6.2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127503062</v>
      </c>
      <c r="CS24" s="600"/>
      <c r="CT24" s="600"/>
      <c r="CU24" s="600"/>
      <c r="CV24" s="600"/>
      <c r="CW24" s="600"/>
      <c r="CX24" s="600"/>
      <c r="CY24" s="601"/>
      <c r="CZ24" s="604">
        <v>57.7</v>
      </c>
      <c r="DA24" s="605"/>
      <c r="DB24" s="605"/>
      <c r="DC24" s="621"/>
      <c r="DD24" s="640">
        <v>76764244</v>
      </c>
      <c r="DE24" s="600"/>
      <c r="DF24" s="600"/>
      <c r="DG24" s="600"/>
      <c r="DH24" s="600"/>
      <c r="DI24" s="600"/>
      <c r="DJ24" s="600"/>
      <c r="DK24" s="601"/>
      <c r="DL24" s="640">
        <v>68391902</v>
      </c>
      <c r="DM24" s="600"/>
      <c r="DN24" s="600"/>
      <c r="DO24" s="600"/>
      <c r="DP24" s="600"/>
      <c r="DQ24" s="600"/>
      <c r="DR24" s="600"/>
      <c r="DS24" s="600"/>
      <c r="DT24" s="600"/>
      <c r="DU24" s="600"/>
      <c r="DV24" s="601"/>
      <c r="DW24" s="604">
        <v>61.1</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116263616</v>
      </c>
      <c r="S25" s="611"/>
      <c r="T25" s="611"/>
      <c r="U25" s="611"/>
      <c r="V25" s="611"/>
      <c r="W25" s="611"/>
      <c r="X25" s="611"/>
      <c r="Y25" s="612"/>
      <c r="Z25" s="613">
        <v>51.2</v>
      </c>
      <c r="AA25" s="613"/>
      <c r="AB25" s="613"/>
      <c r="AC25" s="613"/>
      <c r="AD25" s="614">
        <v>110175397</v>
      </c>
      <c r="AE25" s="614"/>
      <c r="AF25" s="614"/>
      <c r="AG25" s="614"/>
      <c r="AH25" s="614"/>
      <c r="AI25" s="614"/>
      <c r="AJ25" s="614"/>
      <c r="AK25" s="614"/>
      <c r="AL25" s="615">
        <v>99.3</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32781390</v>
      </c>
      <c r="CS25" s="643"/>
      <c r="CT25" s="643"/>
      <c r="CU25" s="643"/>
      <c r="CV25" s="643"/>
      <c r="CW25" s="643"/>
      <c r="CX25" s="643"/>
      <c r="CY25" s="644"/>
      <c r="CZ25" s="615">
        <v>14.8</v>
      </c>
      <c r="DA25" s="641"/>
      <c r="DB25" s="641"/>
      <c r="DC25" s="645"/>
      <c r="DD25" s="619">
        <v>31129776</v>
      </c>
      <c r="DE25" s="643"/>
      <c r="DF25" s="643"/>
      <c r="DG25" s="643"/>
      <c r="DH25" s="643"/>
      <c r="DI25" s="643"/>
      <c r="DJ25" s="643"/>
      <c r="DK25" s="644"/>
      <c r="DL25" s="619">
        <v>30432486</v>
      </c>
      <c r="DM25" s="643"/>
      <c r="DN25" s="643"/>
      <c r="DO25" s="643"/>
      <c r="DP25" s="643"/>
      <c r="DQ25" s="643"/>
      <c r="DR25" s="643"/>
      <c r="DS25" s="643"/>
      <c r="DT25" s="643"/>
      <c r="DU25" s="643"/>
      <c r="DV25" s="644"/>
      <c r="DW25" s="615">
        <v>27.2</v>
      </c>
      <c r="DX25" s="641"/>
      <c r="DY25" s="641"/>
      <c r="DZ25" s="641"/>
      <c r="EA25" s="641"/>
      <c r="EB25" s="641"/>
      <c r="EC25" s="642"/>
    </row>
    <row r="26" spans="2:133" ht="11.25" customHeight="1" x14ac:dyDescent="0.15">
      <c r="B26" s="607" t="s">
        <v>282</v>
      </c>
      <c r="C26" s="608"/>
      <c r="D26" s="608"/>
      <c r="E26" s="608"/>
      <c r="F26" s="608"/>
      <c r="G26" s="608"/>
      <c r="H26" s="608"/>
      <c r="I26" s="608"/>
      <c r="J26" s="608"/>
      <c r="K26" s="608"/>
      <c r="L26" s="608"/>
      <c r="M26" s="608"/>
      <c r="N26" s="608"/>
      <c r="O26" s="608"/>
      <c r="P26" s="608"/>
      <c r="Q26" s="609"/>
      <c r="R26" s="610">
        <v>58234</v>
      </c>
      <c r="S26" s="611"/>
      <c r="T26" s="611"/>
      <c r="U26" s="611"/>
      <c r="V26" s="611"/>
      <c r="W26" s="611"/>
      <c r="X26" s="611"/>
      <c r="Y26" s="612"/>
      <c r="Z26" s="613">
        <v>0</v>
      </c>
      <c r="AA26" s="613"/>
      <c r="AB26" s="613"/>
      <c r="AC26" s="613"/>
      <c r="AD26" s="614">
        <v>58234</v>
      </c>
      <c r="AE26" s="614"/>
      <c r="AF26" s="614"/>
      <c r="AG26" s="614"/>
      <c r="AH26" s="614"/>
      <c r="AI26" s="614"/>
      <c r="AJ26" s="614"/>
      <c r="AK26" s="614"/>
      <c r="AL26" s="615">
        <v>0.1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19955810</v>
      </c>
      <c r="CS26" s="611"/>
      <c r="CT26" s="611"/>
      <c r="CU26" s="611"/>
      <c r="CV26" s="611"/>
      <c r="CW26" s="611"/>
      <c r="CX26" s="611"/>
      <c r="CY26" s="612"/>
      <c r="CZ26" s="615">
        <v>9</v>
      </c>
      <c r="DA26" s="641"/>
      <c r="DB26" s="641"/>
      <c r="DC26" s="645"/>
      <c r="DD26" s="619">
        <v>18945688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285</v>
      </c>
      <c r="C27" s="608"/>
      <c r="D27" s="608"/>
      <c r="E27" s="608"/>
      <c r="F27" s="608"/>
      <c r="G27" s="608"/>
      <c r="H27" s="608"/>
      <c r="I27" s="608"/>
      <c r="J27" s="608"/>
      <c r="K27" s="608"/>
      <c r="L27" s="608"/>
      <c r="M27" s="608"/>
      <c r="N27" s="608"/>
      <c r="O27" s="608"/>
      <c r="P27" s="608"/>
      <c r="Q27" s="609"/>
      <c r="R27" s="610">
        <v>401208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81536461</v>
      </c>
      <c r="BH27" s="611"/>
      <c r="BI27" s="611"/>
      <c r="BJ27" s="611"/>
      <c r="BK27" s="611"/>
      <c r="BL27" s="611"/>
      <c r="BM27" s="611"/>
      <c r="BN27" s="612"/>
      <c r="BO27" s="613">
        <v>100</v>
      </c>
      <c r="BP27" s="613"/>
      <c r="BQ27" s="613"/>
      <c r="BR27" s="613"/>
      <c r="BS27" s="614">
        <v>1375816</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76296754</v>
      </c>
      <c r="CS27" s="643"/>
      <c r="CT27" s="643"/>
      <c r="CU27" s="643"/>
      <c r="CV27" s="643"/>
      <c r="CW27" s="643"/>
      <c r="CX27" s="643"/>
      <c r="CY27" s="644"/>
      <c r="CZ27" s="615">
        <v>34.5</v>
      </c>
      <c r="DA27" s="641"/>
      <c r="DB27" s="641"/>
      <c r="DC27" s="645"/>
      <c r="DD27" s="619">
        <v>27944467</v>
      </c>
      <c r="DE27" s="643"/>
      <c r="DF27" s="643"/>
      <c r="DG27" s="643"/>
      <c r="DH27" s="643"/>
      <c r="DI27" s="643"/>
      <c r="DJ27" s="643"/>
      <c r="DK27" s="644"/>
      <c r="DL27" s="619">
        <v>20319222</v>
      </c>
      <c r="DM27" s="643"/>
      <c r="DN27" s="643"/>
      <c r="DO27" s="643"/>
      <c r="DP27" s="643"/>
      <c r="DQ27" s="643"/>
      <c r="DR27" s="643"/>
      <c r="DS27" s="643"/>
      <c r="DT27" s="643"/>
      <c r="DU27" s="643"/>
      <c r="DV27" s="644"/>
      <c r="DW27" s="615">
        <v>18.100000000000001</v>
      </c>
      <c r="DX27" s="641"/>
      <c r="DY27" s="641"/>
      <c r="DZ27" s="641"/>
      <c r="EA27" s="641"/>
      <c r="EB27" s="641"/>
      <c r="EC27" s="642"/>
    </row>
    <row r="28" spans="2:133" ht="11.25" customHeight="1" x14ac:dyDescent="0.15">
      <c r="B28" s="607" t="s">
        <v>288</v>
      </c>
      <c r="C28" s="608"/>
      <c r="D28" s="608"/>
      <c r="E28" s="608"/>
      <c r="F28" s="608"/>
      <c r="G28" s="608"/>
      <c r="H28" s="608"/>
      <c r="I28" s="608"/>
      <c r="J28" s="608"/>
      <c r="K28" s="608"/>
      <c r="L28" s="608"/>
      <c r="M28" s="608"/>
      <c r="N28" s="608"/>
      <c r="O28" s="608"/>
      <c r="P28" s="608"/>
      <c r="Q28" s="609"/>
      <c r="R28" s="610">
        <v>2298640</v>
      </c>
      <c r="S28" s="611"/>
      <c r="T28" s="611"/>
      <c r="U28" s="611"/>
      <c r="V28" s="611"/>
      <c r="W28" s="611"/>
      <c r="X28" s="611"/>
      <c r="Y28" s="612"/>
      <c r="Z28" s="613">
        <v>1</v>
      </c>
      <c r="AA28" s="613"/>
      <c r="AB28" s="613"/>
      <c r="AC28" s="613"/>
      <c r="AD28" s="614">
        <v>204699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18424918</v>
      </c>
      <c r="CS28" s="611"/>
      <c r="CT28" s="611"/>
      <c r="CU28" s="611"/>
      <c r="CV28" s="611"/>
      <c r="CW28" s="611"/>
      <c r="CX28" s="611"/>
      <c r="CY28" s="612"/>
      <c r="CZ28" s="615">
        <v>8.3000000000000007</v>
      </c>
      <c r="DA28" s="641"/>
      <c r="DB28" s="641"/>
      <c r="DC28" s="645"/>
      <c r="DD28" s="619">
        <v>17690001</v>
      </c>
      <c r="DE28" s="611"/>
      <c r="DF28" s="611"/>
      <c r="DG28" s="611"/>
      <c r="DH28" s="611"/>
      <c r="DI28" s="611"/>
      <c r="DJ28" s="611"/>
      <c r="DK28" s="612"/>
      <c r="DL28" s="619">
        <v>17640194</v>
      </c>
      <c r="DM28" s="611"/>
      <c r="DN28" s="611"/>
      <c r="DO28" s="611"/>
      <c r="DP28" s="611"/>
      <c r="DQ28" s="611"/>
      <c r="DR28" s="611"/>
      <c r="DS28" s="611"/>
      <c r="DT28" s="611"/>
      <c r="DU28" s="611"/>
      <c r="DV28" s="612"/>
      <c r="DW28" s="615">
        <v>15.8</v>
      </c>
      <c r="DX28" s="641"/>
      <c r="DY28" s="641"/>
      <c r="DZ28" s="641"/>
      <c r="EA28" s="641"/>
      <c r="EB28" s="641"/>
      <c r="EC28" s="642"/>
    </row>
    <row r="29" spans="2:133" ht="11.25" customHeight="1" x14ac:dyDescent="0.15">
      <c r="B29" s="607" t="s">
        <v>290</v>
      </c>
      <c r="C29" s="608"/>
      <c r="D29" s="608"/>
      <c r="E29" s="608"/>
      <c r="F29" s="608"/>
      <c r="G29" s="608"/>
      <c r="H29" s="608"/>
      <c r="I29" s="608"/>
      <c r="J29" s="608"/>
      <c r="K29" s="608"/>
      <c r="L29" s="608"/>
      <c r="M29" s="608"/>
      <c r="N29" s="608"/>
      <c r="O29" s="608"/>
      <c r="P29" s="608"/>
      <c r="Q29" s="609"/>
      <c r="R29" s="610">
        <v>779002</v>
      </c>
      <c r="S29" s="611"/>
      <c r="T29" s="611"/>
      <c r="U29" s="611"/>
      <c r="V29" s="611"/>
      <c r="W29" s="611"/>
      <c r="X29" s="611"/>
      <c r="Y29" s="612"/>
      <c r="Z29" s="613">
        <v>0.3</v>
      </c>
      <c r="AA29" s="613"/>
      <c r="AB29" s="613"/>
      <c r="AC29" s="613"/>
      <c r="AD29" s="614">
        <v>118301</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18423118</v>
      </c>
      <c r="CS29" s="643"/>
      <c r="CT29" s="643"/>
      <c r="CU29" s="643"/>
      <c r="CV29" s="643"/>
      <c r="CW29" s="643"/>
      <c r="CX29" s="643"/>
      <c r="CY29" s="644"/>
      <c r="CZ29" s="615">
        <v>8.3000000000000007</v>
      </c>
      <c r="DA29" s="641"/>
      <c r="DB29" s="641"/>
      <c r="DC29" s="645"/>
      <c r="DD29" s="619">
        <v>17688201</v>
      </c>
      <c r="DE29" s="643"/>
      <c r="DF29" s="643"/>
      <c r="DG29" s="643"/>
      <c r="DH29" s="643"/>
      <c r="DI29" s="643"/>
      <c r="DJ29" s="643"/>
      <c r="DK29" s="644"/>
      <c r="DL29" s="619">
        <v>17638394</v>
      </c>
      <c r="DM29" s="643"/>
      <c r="DN29" s="643"/>
      <c r="DO29" s="643"/>
      <c r="DP29" s="643"/>
      <c r="DQ29" s="643"/>
      <c r="DR29" s="643"/>
      <c r="DS29" s="643"/>
      <c r="DT29" s="643"/>
      <c r="DU29" s="643"/>
      <c r="DV29" s="644"/>
      <c r="DW29" s="615">
        <v>15.8</v>
      </c>
      <c r="DX29" s="641"/>
      <c r="DY29" s="641"/>
      <c r="DZ29" s="641"/>
      <c r="EA29" s="641"/>
      <c r="EB29" s="641"/>
      <c r="EC29" s="642"/>
    </row>
    <row r="30" spans="2:133" ht="11.25" customHeight="1" x14ac:dyDescent="0.15">
      <c r="B30" s="607" t="s">
        <v>292</v>
      </c>
      <c r="C30" s="608"/>
      <c r="D30" s="608"/>
      <c r="E30" s="608"/>
      <c r="F30" s="608"/>
      <c r="G30" s="608"/>
      <c r="H30" s="608"/>
      <c r="I30" s="608"/>
      <c r="J30" s="608"/>
      <c r="K30" s="608"/>
      <c r="L30" s="608"/>
      <c r="M30" s="608"/>
      <c r="N30" s="608"/>
      <c r="O30" s="608"/>
      <c r="P30" s="608"/>
      <c r="Q30" s="609"/>
      <c r="R30" s="610">
        <v>54199345</v>
      </c>
      <c r="S30" s="611"/>
      <c r="T30" s="611"/>
      <c r="U30" s="611"/>
      <c r="V30" s="611"/>
      <c r="W30" s="611"/>
      <c r="X30" s="611"/>
      <c r="Y30" s="612"/>
      <c r="Z30" s="613">
        <v>23.9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17731086</v>
      </c>
      <c r="CS30" s="611"/>
      <c r="CT30" s="611"/>
      <c r="CU30" s="611"/>
      <c r="CV30" s="611"/>
      <c r="CW30" s="611"/>
      <c r="CX30" s="611"/>
      <c r="CY30" s="612"/>
      <c r="CZ30" s="615">
        <v>8</v>
      </c>
      <c r="DA30" s="641"/>
      <c r="DB30" s="641"/>
      <c r="DC30" s="645"/>
      <c r="DD30" s="619">
        <v>17005643</v>
      </c>
      <c r="DE30" s="611"/>
      <c r="DF30" s="611"/>
      <c r="DG30" s="611"/>
      <c r="DH30" s="611"/>
      <c r="DI30" s="611"/>
      <c r="DJ30" s="611"/>
      <c r="DK30" s="612"/>
      <c r="DL30" s="619">
        <v>16955837</v>
      </c>
      <c r="DM30" s="611"/>
      <c r="DN30" s="611"/>
      <c r="DO30" s="611"/>
      <c r="DP30" s="611"/>
      <c r="DQ30" s="611"/>
      <c r="DR30" s="611"/>
      <c r="DS30" s="611"/>
      <c r="DT30" s="611"/>
      <c r="DU30" s="611"/>
      <c r="DV30" s="612"/>
      <c r="DW30" s="615">
        <v>15.1</v>
      </c>
      <c r="DX30" s="641"/>
      <c r="DY30" s="641"/>
      <c r="DZ30" s="641"/>
      <c r="EA30" s="641"/>
      <c r="EB30" s="641"/>
      <c r="EC30" s="642"/>
    </row>
    <row r="31" spans="2:133" ht="11.25" customHeight="1" x14ac:dyDescent="0.15">
      <c r="B31" s="623" t="s">
        <v>296</v>
      </c>
      <c r="C31" s="624"/>
      <c r="D31" s="624"/>
      <c r="E31" s="624"/>
      <c r="F31" s="624"/>
      <c r="G31" s="624"/>
      <c r="H31" s="624"/>
      <c r="I31" s="624"/>
      <c r="J31" s="624"/>
      <c r="K31" s="624"/>
      <c r="L31" s="624"/>
      <c r="M31" s="624"/>
      <c r="N31" s="624"/>
      <c r="O31" s="624"/>
      <c r="P31" s="624"/>
      <c r="Q31" s="625"/>
      <c r="R31" s="610">
        <v>17292</v>
      </c>
      <c r="S31" s="611"/>
      <c r="T31" s="611"/>
      <c r="U31" s="611"/>
      <c r="V31" s="611"/>
      <c r="W31" s="611"/>
      <c r="X31" s="611"/>
      <c r="Y31" s="612"/>
      <c r="Z31" s="613">
        <v>0</v>
      </c>
      <c r="AA31" s="613"/>
      <c r="AB31" s="613"/>
      <c r="AC31" s="613"/>
      <c r="AD31" s="614">
        <v>17292</v>
      </c>
      <c r="AE31" s="614"/>
      <c r="AF31" s="614"/>
      <c r="AG31" s="614"/>
      <c r="AH31" s="614"/>
      <c r="AI31" s="614"/>
      <c r="AJ31" s="614"/>
      <c r="AK31" s="614"/>
      <c r="AL31" s="615">
        <v>0</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99.8</v>
      </c>
      <c r="BH31" s="654"/>
      <c r="BI31" s="654"/>
      <c r="BJ31" s="654"/>
      <c r="BK31" s="654"/>
      <c r="BL31" s="654"/>
      <c r="BM31" s="605">
        <v>99.6</v>
      </c>
      <c r="BN31" s="654"/>
      <c r="BO31" s="654"/>
      <c r="BP31" s="654"/>
      <c r="BQ31" s="655"/>
      <c r="BR31" s="666">
        <v>99.9</v>
      </c>
      <c r="BS31" s="654"/>
      <c r="BT31" s="654"/>
      <c r="BU31" s="654"/>
      <c r="BV31" s="654"/>
      <c r="BW31" s="654"/>
      <c r="BX31" s="605">
        <v>99.6</v>
      </c>
      <c r="BY31" s="654"/>
      <c r="BZ31" s="654"/>
      <c r="CA31" s="654"/>
      <c r="CB31" s="655"/>
      <c r="CD31" s="648"/>
      <c r="CE31" s="649"/>
      <c r="CF31" s="607" t="s">
        <v>299</v>
      </c>
      <c r="CG31" s="608"/>
      <c r="CH31" s="608"/>
      <c r="CI31" s="608"/>
      <c r="CJ31" s="608"/>
      <c r="CK31" s="608"/>
      <c r="CL31" s="608"/>
      <c r="CM31" s="608"/>
      <c r="CN31" s="608"/>
      <c r="CO31" s="608"/>
      <c r="CP31" s="608"/>
      <c r="CQ31" s="609"/>
      <c r="CR31" s="610">
        <v>692032</v>
      </c>
      <c r="CS31" s="643"/>
      <c r="CT31" s="643"/>
      <c r="CU31" s="643"/>
      <c r="CV31" s="643"/>
      <c r="CW31" s="643"/>
      <c r="CX31" s="643"/>
      <c r="CY31" s="644"/>
      <c r="CZ31" s="615">
        <v>0.3</v>
      </c>
      <c r="DA31" s="641"/>
      <c r="DB31" s="641"/>
      <c r="DC31" s="645"/>
      <c r="DD31" s="619">
        <v>682558</v>
      </c>
      <c r="DE31" s="643"/>
      <c r="DF31" s="643"/>
      <c r="DG31" s="643"/>
      <c r="DH31" s="643"/>
      <c r="DI31" s="643"/>
      <c r="DJ31" s="643"/>
      <c r="DK31" s="644"/>
      <c r="DL31" s="619">
        <v>682557</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15">
      <c r="B32" s="607" t="s">
        <v>300</v>
      </c>
      <c r="C32" s="608"/>
      <c r="D32" s="608"/>
      <c r="E32" s="608"/>
      <c r="F32" s="608"/>
      <c r="G32" s="608"/>
      <c r="H32" s="608"/>
      <c r="I32" s="608"/>
      <c r="J32" s="608"/>
      <c r="K32" s="608"/>
      <c r="L32" s="608"/>
      <c r="M32" s="608"/>
      <c r="N32" s="608"/>
      <c r="O32" s="608"/>
      <c r="P32" s="608"/>
      <c r="Q32" s="609"/>
      <c r="R32" s="610">
        <v>16696039</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99.7</v>
      </c>
      <c r="BH32" s="643"/>
      <c r="BI32" s="643"/>
      <c r="BJ32" s="643"/>
      <c r="BK32" s="643"/>
      <c r="BL32" s="643"/>
      <c r="BM32" s="616">
        <v>99.2</v>
      </c>
      <c r="BN32" s="643"/>
      <c r="BO32" s="643"/>
      <c r="BP32" s="643"/>
      <c r="BQ32" s="665"/>
      <c r="BR32" s="667">
        <v>99.7</v>
      </c>
      <c r="BS32" s="643"/>
      <c r="BT32" s="643"/>
      <c r="BU32" s="643"/>
      <c r="BV32" s="643"/>
      <c r="BW32" s="643"/>
      <c r="BX32" s="616">
        <v>99.3</v>
      </c>
      <c r="BY32" s="643"/>
      <c r="BZ32" s="643"/>
      <c r="CA32" s="643"/>
      <c r="CB32" s="665"/>
      <c r="CD32" s="650"/>
      <c r="CE32" s="651"/>
      <c r="CF32" s="607" t="s">
        <v>303</v>
      </c>
      <c r="CG32" s="608"/>
      <c r="CH32" s="608"/>
      <c r="CI32" s="608"/>
      <c r="CJ32" s="608"/>
      <c r="CK32" s="608"/>
      <c r="CL32" s="608"/>
      <c r="CM32" s="608"/>
      <c r="CN32" s="608"/>
      <c r="CO32" s="608"/>
      <c r="CP32" s="608"/>
      <c r="CQ32" s="609"/>
      <c r="CR32" s="610">
        <v>1800</v>
      </c>
      <c r="CS32" s="611"/>
      <c r="CT32" s="611"/>
      <c r="CU32" s="611"/>
      <c r="CV32" s="611"/>
      <c r="CW32" s="611"/>
      <c r="CX32" s="611"/>
      <c r="CY32" s="612"/>
      <c r="CZ32" s="615">
        <v>0</v>
      </c>
      <c r="DA32" s="641"/>
      <c r="DB32" s="641"/>
      <c r="DC32" s="645"/>
      <c r="DD32" s="619">
        <v>1800</v>
      </c>
      <c r="DE32" s="611"/>
      <c r="DF32" s="611"/>
      <c r="DG32" s="611"/>
      <c r="DH32" s="611"/>
      <c r="DI32" s="611"/>
      <c r="DJ32" s="611"/>
      <c r="DK32" s="612"/>
      <c r="DL32" s="619">
        <v>1800</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304</v>
      </c>
      <c r="C33" s="608"/>
      <c r="D33" s="608"/>
      <c r="E33" s="608"/>
      <c r="F33" s="608"/>
      <c r="G33" s="608"/>
      <c r="H33" s="608"/>
      <c r="I33" s="608"/>
      <c r="J33" s="608"/>
      <c r="K33" s="608"/>
      <c r="L33" s="608"/>
      <c r="M33" s="608"/>
      <c r="N33" s="608"/>
      <c r="O33" s="608"/>
      <c r="P33" s="608"/>
      <c r="Q33" s="609"/>
      <c r="R33" s="610">
        <v>250163</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99.9</v>
      </c>
      <c r="BH33" s="669"/>
      <c r="BI33" s="669"/>
      <c r="BJ33" s="669"/>
      <c r="BK33" s="669"/>
      <c r="BL33" s="669"/>
      <c r="BM33" s="670">
        <v>99.8</v>
      </c>
      <c r="BN33" s="669"/>
      <c r="BO33" s="669"/>
      <c r="BP33" s="669"/>
      <c r="BQ33" s="671"/>
      <c r="BR33" s="668">
        <v>99.9</v>
      </c>
      <c r="BS33" s="669"/>
      <c r="BT33" s="669"/>
      <c r="BU33" s="669"/>
      <c r="BV33" s="669"/>
      <c r="BW33" s="669"/>
      <c r="BX33" s="670">
        <v>99.7</v>
      </c>
      <c r="BY33" s="669"/>
      <c r="BZ33" s="669"/>
      <c r="CA33" s="669"/>
      <c r="CB33" s="671"/>
      <c r="CD33" s="607" t="s">
        <v>306</v>
      </c>
      <c r="CE33" s="608"/>
      <c r="CF33" s="608"/>
      <c r="CG33" s="608"/>
      <c r="CH33" s="608"/>
      <c r="CI33" s="608"/>
      <c r="CJ33" s="608"/>
      <c r="CK33" s="608"/>
      <c r="CL33" s="608"/>
      <c r="CM33" s="608"/>
      <c r="CN33" s="608"/>
      <c r="CO33" s="608"/>
      <c r="CP33" s="608"/>
      <c r="CQ33" s="609"/>
      <c r="CR33" s="610">
        <v>65895305</v>
      </c>
      <c r="CS33" s="643"/>
      <c r="CT33" s="643"/>
      <c r="CU33" s="643"/>
      <c r="CV33" s="643"/>
      <c r="CW33" s="643"/>
      <c r="CX33" s="643"/>
      <c r="CY33" s="644"/>
      <c r="CZ33" s="615">
        <v>29.8</v>
      </c>
      <c r="DA33" s="641"/>
      <c r="DB33" s="641"/>
      <c r="DC33" s="645"/>
      <c r="DD33" s="619">
        <v>48820888</v>
      </c>
      <c r="DE33" s="643"/>
      <c r="DF33" s="643"/>
      <c r="DG33" s="643"/>
      <c r="DH33" s="643"/>
      <c r="DI33" s="643"/>
      <c r="DJ33" s="643"/>
      <c r="DK33" s="644"/>
      <c r="DL33" s="619">
        <v>40216563</v>
      </c>
      <c r="DM33" s="643"/>
      <c r="DN33" s="643"/>
      <c r="DO33" s="643"/>
      <c r="DP33" s="643"/>
      <c r="DQ33" s="643"/>
      <c r="DR33" s="643"/>
      <c r="DS33" s="643"/>
      <c r="DT33" s="643"/>
      <c r="DU33" s="643"/>
      <c r="DV33" s="644"/>
      <c r="DW33" s="615">
        <v>35.9</v>
      </c>
      <c r="DX33" s="641"/>
      <c r="DY33" s="641"/>
      <c r="DZ33" s="641"/>
      <c r="EA33" s="641"/>
      <c r="EB33" s="641"/>
      <c r="EC33" s="642"/>
    </row>
    <row r="34" spans="2:133" ht="11.25" customHeight="1" x14ac:dyDescent="0.15">
      <c r="B34" s="607" t="s">
        <v>307</v>
      </c>
      <c r="C34" s="608"/>
      <c r="D34" s="608"/>
      <c r="E34" s="608"/>
      <c r="F34" s="608"/>
      <c r="G34" s="608"/>
      <c r="H34" s="608"/>
      <c r="I34" s="608"/>
      <c r="J34" s="608"/>
      <c r="K34" s="608"/>
      <c r="L34" s="608"/>
      <c r="M34" s="608"/>
      <c r="N34" s="608"/>
      <c r="O34" s="608"/>
      <c r="P34" s="608"/>
      <c r="Q34" s="609"/>
      <c r="R34" s="610">
        <v>1147423</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26056421</v>
      </c>
      <c r="CS34" s="611"/>
      <c r="CT34" s="611"/>
      <c r="CU34" s="611"/>
      <c r="CV34" s="611"/>
      <c r="CW34" s="611"/>
      <c r="CX34" s="611"/>
      <c r="CY34" s="612"/>
      <c r="CZ34" s="615">
        <v>11.8</v>
      </c>
      <c r="DA34" s="641"/>
      <c r="DB34" s="641"/>
      <c r="DC34" s="645"/>
      <c r="DD34" s="619">
        <v>19376660</v>
      </c>
      <c r="DE34" s="611"/>
      <c r="DF34" s="611"/>
      <c r="DG34" s="611"/>
      <c r="DH34" s="611"/>
      <c r="DI34" s="611"/>
      <c r="DJ34" s="611"/>
      <c r="DK34" s="612"/>
      <c r="DL34" s="619">
        <v>16815598</v>
      </c>
      <c r="DM34" s="611"/>
      <c r="DN34" s="611"/>
      <c r="DO34" s="611"/>
      <c r="DP34" s="611"/>
      <c r="DQ34" s="611"/>
      <c r="DR34" s="611"/>
      <c r="DS34" s="611"/>
      <c r="DT34" s="611"/>
      <c r="DU34" s="611"/>
      <c r="DV34" s="612"/>
      <c r="DW34" s="615">
        <v>15</v>
      </c>
      <c r="DX34" s="641"/>
      <c r="DY34" s="641"/>
      <c r="DZ34" s="641"/>
      <c r="EA34" s="641"/>
      <c r="EB34" s="641"/>
      <c r="EC34" s="642"/>
    </row>
    <row r="35" spans="2:133" ht="11.25" customHeight="1" x14ac:dyDescent="0.15">
      <c r="B35" s="607" t="s">
        <v>309</v>
      </c>
      <c r="C35" s="608"/>
      <c r="D35" s="608"/>
      <c r="E35" s="608"/>
      <c r="F35" s="608"/>
      <c r="G35" s="608"/>
      <c r="H35" s="608"/>
      <c r="I35" s="608"/>
      <c r="J35" s="608"/>
      <c r="K35" s="608"/>
      <c r="L35" s="608"/>
      <c r="M35" s="608"/>
      <c r="N35" s="608"/>
      <c r="O35" s="608"/>
      <c r="P35" s="608"/>
      <c r="Q35" s="609"/>
      <c r="R35" s="610">
        <v>3579716</v>
      </c>
      <c r="S35" s="611"/>
      <c r="T35" s="611"/>
      <c r="U35" s="611"/>
      <c r="V35" s="611"/>
      <c r="W35" s="611"/>
      <c r="X35" s="611"/>
      <c r="Y35" s="612"/>
      <c r="Z35" s="613">
        <v>1.6</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3192223</v>
      </c>
      <c r="CS35" s="643"/>
      <c r="CT35" s="643"/>
      <c r="CU35" s="643"/>
      <c r="CV35" s="643"/>
      <c r="CW35" s="643"/>
      <c r="CX35" s="643"/>
      <c r="CY35" s="644"/>
      <c r="CZ35" s="615">
        <v>1.4</v>
      </c>
      <c r="DA35" s="641"/>
      <c r="DB35" s="641"/>
      <c r="DC35" s="645"/>
      <c r="DD35" s="619">
        <v>2433282</v>
      </c>
      <c r="DE35" s="643"/>
      <c r="DF35" s="643"/>
      <c r="DG35" s="643"/>
      <c r="DH35" s="643"/>
      <c r="DI35" s="643"/>
      <c r="DJ35" s="643"/>
      <c r="DK35" s="644"/>
      <c r="DL35" s="619">
        <v>2433282</v>
      </c>
      <c r="DM35" s="643"/>
      <c r="DN35" s="643"/>
      <c r="DO35" s="643"/>
      <c r="DP35" s="643"/>
      <c r="DQ35" s="643"/>
      <c r="DR35" s="643"/>
      <c r="DS35" s="643"/>
      <c r="DT35" s="643"/>
      <c r="DU35" s="643"/>
      <c r="DV35" s="644"/>
      <c r="DW35" s="615">
        <v>2.2000000000000002</v>
      </c>
      <c r="DX35" s="641"/>
      <c r="DY35" s="641"/>
      <c r="DZ35" s="641"/>
      <c r="EA35" s="641"/>
      <c r="EB35" s="641"/>
      <c r="EC35" s="642"/>
    </row>
    <row r="36" spans="2:133" ht="11.25" customHeight="1" x14ac:dyDescent="0.15">
      <c r="B36" s="607" t="s">
        <v>313</v>
      </c>
      <c r="C36" s="608"/>
      <c r="D36" s="608"/>
      <c r="E36" s="608"/>
      <c r="F36" s="608"/>
      <c r="G36" s="608"/>
      <c r="H36" s="608"/>
      <c r="I36" s="608"/>
      <c r="J36" s="608"/>
      <c r="K36" s="608"/>
      <c r="L36" s="608"/>
      <c r="M36" s="608"/>
      <c r="N36" s="608"/>
      <c r="O36" s="608"/>
      <c r="P36" s="608"/>
      <c r="Q36" s="609"/>
      <c r="R36" s="610">
        <v>5923625</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23542083</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1600063</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11631305</v>
      </c>
      <c r="CS36" s="611"/>
      <c r="CT36" s="611"/>
      <c r="CU36" s="611"/>
      <c r="CV36" s="611"/>
      <c r="CW36" s="611"/>
      <c r="CX36" s="611"/>
      <c r="CY36" s="612"/>
      <c r="CZ36" s="615">
        <v>5.3</v>
      </c>
      <c r="DA36" s="641"/>
      <c r="DB36" s="641"/>
      <c r="DC36" s="645"/>
      <c r="DD36" s="619">
        <v>10087525</v>
      </c>
      <c r="DE36" s="611"/>
      <c r="DF36" s="611"/>
      <c r="DG36" s="611"/>
      <c r="DH36" s="611"/>
      <c r="DI36" s="611"/>
      <c r="DJ36" s="611"/>
      <c r="DK36" s="612"/>
      <c r="DL36" s="619">
        <v>6799253</v>
      </c>
      <c r="DM36" s="611"/>
      <c r="DN36" s="611"/>
      <c r="DO36" s="611"/>
      <c r="DP36" s="611"/>
      <c r="DQ36" s="611"/>
      <c r="DR36" s="611"/>
      <c r="DS36" s="611"/>
      <c r="DT36" s="611"/>
      <c r="DU36" s="611"/>
      <c r="DV36" s="612"/>
      <c r="DW36" s="615">
        <v>6.1</v>
      </c>
      <c r="DX36" s="641"/>
      <c r="DY36" s="641"/>
      <c r="DZ36" s="641"/>
      <c r="EA36" s="641"/>
      <c r="EB36" s="641"/>
      <c r="EC36" s="642"/>
    </row>
    <row r="37" spans="2:133" ht="11.25" customHeight="1" x14ac:dyDescent="0.15">
      <c r="B37" s="607" t="s">
        <v>317</v>
      </c>
      <c r="C37" s="608"/>
      <c r="D37" s="608"/>
      <c r="E37" s="608"/>
      <c r="F37" s="608"/>
      <c r="G37" s="608"/>
      <c r="H37" s="608"/>
      <c r="I37" s="608"/>
      <c r="J37" s="608"/>
      <c r="K37" s="608"/>
      <c r="L37" s="608"/>
      <c r="M37" s="608"/>
      <c r="N37" s="608"/>
      <c r="O37" s="608"/>
      <c r="P37" s="608"/>
      <c r="Q37" s="609"/>
      <c r="R37" s="610">
        <v>8383738</v>
      </c>
      <c r="S37" s="611"/>
      <c r="T37" s="611"/>
      <c r="U37" s="611"/>
      <c r="V37" s="611"/>
      <c r="W37" s="611"/>
      <c r="X37" s="611"/>
      <c r="Y37" s="612"/>
      <c r="Z37" s="613">
        <v>3.7</v>
      </c>
      <c r="AA37" s="613"/>
      <c r="AB37" s="613"/>
      <c r="AC37" s="613"/>
      <c r="AD37" s="614">
        <v>341825</v>
      </c>
      <c r="AE37" s="614"/>
      <c r="AF37" s="614"/>
      <c r="AG37" s="614"/>
      <c r="AH37" s="614"/>
      <c r="AI37" s="614"/>
      <c r="AJ37" s="614"/>
      <c r="AK37" s="614"/>
      <c r="AL37" s="615">
        <v>0.3</v>
      </c>
      <c r="AM37" s="616"/>
      <c r="AN37" s="616"/>
      <c r="AO37" s="617"/>
      <c r="AQ37" s="673" t="s">
        <v>318</v>
      </c>
      <c r="AR37" s="674"/>
      <c r="AS37" s="674"/>
      <c r="AT37" s="674"/>
      <c r="AU37" s="674"/>
      <c r="AV37" s="674"/>
      <c r="AW37" s="674"/>
      <c r="AX37" s="674"/>
      <c r="AY37" s="675"/>
      <c r="AZ37" s="610">
        <v>4195159</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849959</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60052</v>
      </c>
      <c r="CS37" s="643"/>
      <c r="CT37" s="643"/>
      <c r="CU37" s="643"/>
      <c r="CV37" s="643"/>
      <c r="CW37" s="643"/>
      <c r="CX37" s="643"/>
      <c r="CY37" s="644"/>
      <c r="CZ37" s="615">
        <v>0</v>
      </c>
      <c r="DA37" s="641"/>
      <c r="DB37" s="641"/>
      <c r="DC37" s="645"/>
      <c r="DD37" s="619">
        <v>60052</v>
      </c>
      <c r="DE37" s="643"/>
      <c r="DF37" s="643"/>
      <c r="DG37" s="643"/>
      <c r="DH37" s="643"/>
      <c r="DI37" s="643"/>
      <c r="DJ37" s="643"/>
      <c r="DK37" s="644"/>
      <c r="DL37" s="619">
        <v>27770</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15">
      <c r="B38" s="607" t="s">
        <v>321</v>
      </c>
      <c r="C38" s="608"/>
      <c r="D38" s="608"/>
      <c r="E38" s="608"/>
      <c r="F38" s="608"/>
      <c r="G38" s="608"/>
      <c r="H38" s="608"/>
      <c r="I38" s="608"/>
      <c r="J38" s="608"/>
      <c r="K38" s="608"/>
      <c r="L38" s="608"/>
      <c r="M38" s="608"/>
      <c r="N38" s="608"/>
      <c r="O38" s="608"/>
      <c r="P38" s="608"/>
      <c r="Q38" s="609"/>
      <c r="R38" s="610">
        <v>17023200</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302037</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51665</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19601992</v>
      </c>
      <c r="CS38" s="611"/>
      <c r="CT38" s="611"/>
      <c r="CU38" s="611"/>
      <c r="CV38" s="611"/>
      <c r="CW38" s="611"/>
      <c r="CX38" s="611"/>
      <c r="CY38" s="612"/>
      <c r="CZ38" s="615">
        <v>8.9</v>
      </c>
      <c r="DA38" s="641"/>
      <c r="DB38" s="641"/>
      <c r="DC38" s="645"/>
      <c r="DD38" s="619">
        <v>15995092</v>
      </c>
      <c r="DE38" s="611"/>
      <c r="DF38" s="611"/>
      <c r="DG38" s="611"/>
      <c r="DH38" s="611"/>
      <c r="DI38" s="611"/>
      <c r="DJ38" s="611"/>
      <c r="DK38" s="612"/>
      <c r="DL38" s="619">
        <v>14168430</v>
      </c>
      <c r="DM38" s="611"/>
      <c r="DN38" s="611"/>
      <c r="DO38" s="611"/>
      <c r="DP38" s="611"/>
      <c r="DQ38" s="611"/>
      <c r="DR38" s="611"/>
      <c r="DS38" s="611"/>
      <c r="DT38" s="611"/>
      <c r="DU38" s="611"/>
      <c r="DV38" s="612"/>
      <c r="DW38" s="615">
        <v>12.7</v>
      </c>
      <c r="DX38" s="641"/>
      <c r="DY38" s="641"/>
      <c r="DZ38" s="641"/>
      <c r="EA38" s="641"/>
      <c r="EB38" s="641"/>
      <c r="EC38" s="642"/>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73666</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1408546</v>
      </c>
      <c r="CS39" s="643"/>
      <c r="CT39" s="643"/>
      <c r="CU39" s="643"/>
      <c r="CV39" s="643"/>
      <c r="CW39" s="643"/>
      <c r="CX39" s="643"/>
      <c r="CY39" s="644"/>
      <c r="CZ39" s="615">
        <v>0.6</v>
      </c>
      <c r="DA39" s="641"/>
      <c r="DB39" s="641"/>
      <c r="DC39" s="645"/>
      <c r="DD39" s="619">
        <v>822105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329</v>
      </c>
      <c r="C40" s="608"/>
      <c r="D40" s="608"/>
      <c r="E40" s="608"/>
      <c r="F40" s="608"/>
      <c r="G40" s="608"/>
      <c r="H40" s="608"/>
      <c r="I40" s="608"/>
      <c r="J40" s="608"/>
      <c r="K40" s="608"/>
      <c r="L40" s="608"/>
      <c r="M40" s="608"/>
      <c r="N40" s="608"/>
      <c r="O40" s="608"/>
      <c r="P40" s="608"/>
      <c r="Q40" s="609"/>
      <c r="R40" s="610">
        <v>1038000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65"/>
      <c r="BG40" s="658" t="s">
        <v>331</v>
      </c>
      <c r="BH40" s="659"/>
      <c r="BI40" s="659"/>
      <c r="BJ40" s="659"/>
      <c r="BK40" s="659"/>
      <c r="BL40" s="202"/>
      <c r="BM40" s="608" t="s">
        <v>332</v>
      </c>
      <c r="BN40" s="608"/>
      <c r="BO40" s="608"/>
      <c r="BP40" s="608"/>
      <c r="BQ40" s="608"/>
      <c r="BR40" s="608"/>
      <c r="BS40" s="608"/>
      <c r="BT40" s="608"/>
      <c r="BU40" s="609"/>
      <c r="BV40" s="610">
        <v>95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4004818</v>
      </c>
      <c r="CS40" s="611"/>
      <c r="CT40" s="611"/>
      <c r="CU40" s="611"/>
      <c r="CV40" s="611"/>
      <c r="CW40" s="611"/>
      <c r="CX40" s="611"/>
      <c r="CY40" s="612"/>
      <c r="CZ40" s="615">
        <v>1.8</v>
      </c>
      <c r="DA40" s="641"/>
      <c r="DB40" s="641"/>
      <c r="DC40" s="645"/>
      <c r="DD40" s="619">
        <v>106224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334</v>
      </c>
      <c r="C41" s="632"/>
      <c r="D41" s="632"/>
      <c r="E41" s="632"/>
      <c r="F41" s="632"/>
      <c r="G41" s="632"/>
      <c r="H41" s="632"/>
      <c r="I41" s="632"/>
      <c r="J41" s="632"/>
      <c r="K41" s="632"/>
      <c r="L41" s="632"/>
      <c r="M41" s="632"/>
      <c r="N41" s="632"/>
      <c r="O41" s="632"/>
      <c r="P41" s="632"/>
      <c r="Q41" s="633"/>
      <c r="R41" s="682">
        <v>227021241</v>
      </c>
      <c r="S41" s="683"/>
      <c r="T41" s="683"/>
      <c r="U41" s="683"/>
      <c r="V41" s="683"/>
      <c r="W41" s="683"/>
      <c r="X41" s="683"/>
      <c r="Y41" s="687"/>
      <c r="Z41" s="688">
        <v>100</v>
      </c>
      <c r="AA41" s="688"/>
      <c r="AB41" s="688"/>
      <c r="AC41" s="688"/>
      <c r="AD41" s="689">
        <v>110915748</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4011567</v>
      </c>
      <c r="BA41" s="611"/>
      <c r="BB41" s="611"/>
      <c r="BC41" s="611"/>
      <c r="BD41" s="643"/>
      <c r="BE41" s="643"/>
      <c r="BF41" s="665"/>
      <c r="BG41" s="658"/>
      <c r="BH41" s="659"/>
      <c r="BI41" s="659"/>
      <c r="BJ41" s="659"/>
      <c r="BK41" s="659"/>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15033320</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452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27528554</v>
      </c>
      <c r="CS42" s="643"/>
      <c r="CT42" s="643"/>
      <c r="CU42" s="643"/>
      <c r="CV42" s="643"/>
      <c r="CW42" s="643"/>
      <c r="CX42" s="643"/>
      <c r="CY42" s="644"/>
      <c r="CZ42" s="615">
        <v>12.5</v>
      </c>
      <c r="DA42" s="641"/>
      <c r="DB42" s="641"/>
      <c r="DC42" s="645"/>
      <c r="DD42" s="619">
        <v>4482963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390000</v>
      </c>
      <c r="CS43" s="643"/>
      <c r="CT43" s="643"/>
      <c r="CU43" s="643"/>
      <c r="CV43" s="643"/>
      <c r="CW43" s="643"/>
      <c r="CX43" s="643"/>
      <c r="CY43" s="644"/>
      <c r="CZ43" s="615">
        <v>0.2</v>
      </c>
      <c r="DA43" s="641"/>
      <c r="DB43" s="641"/>
      <c r="DC43" s="645"/>
      <c r="DD43" s="619">
        <v>390000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27187501</v>
      </c>
      <c r="CS44" s="611"/>
      <c r="CT44" s="611"/>
      <c r="CU44" s="611"/>
      <c r="CV44" s="611"/>
      <c r="CW44" s="611"/>
      <c r="CX44" s="611"/>
      <c r="CY44" s="612"/>
      <c r="CZ44" s="615">
        <v>12.3</v>
      </c>
      <c r="DA44" s="616"/>
      <c r="DB44" s="616"/>
      <c r="DC44" s="622"/>
      <c r="DD44" s="619">
        <v>4199350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11324675</v>
      </c>
      <c r="CS45" s="643"/>
      <c r="CT45" s="643"/>
      <c r="CU45" s="643"/>
      <c r="CV45" s="643"/>
      <c r="CW45" s="643"/>
      <c r="CX45" s="643"/>
      <c r="CY45" s="644"/>
      <c r="CZ45" s="615">
        <v>5.0999999999999996</v>
      </c>
      <c r="DA45" s="641"/>
      <c r="DB45" s="641"/>
      <c r="DC45" s="645"/>
      <c r="DD45" s="619">
        <v>262439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14103609</v>
      </c>
      <c r="CS46" s="611"/>
      <c r="CT46" s="611"/>
      <c r="CU46" s="611"/>
      <c r="CV46" s="611"/>
      <c r="CW46" s="611"/>
      <c r="CX46" s="611"/>
      <c r="CY46" s="612"/>
      <c r="CZ46" s="615">
        <v>6.4</v>
      </c>
      <c r="DA46" s="616"/>
      <c r="DB46" s="616"/>
      <c r="DC46" s="622"/>
      <c r="DD46" s="619">
        <v>3918810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v>341053</v>
      </c>
      <c r="CS47" s="643"/>
      <c r="CT47" s="643"/>
      <c r="CU47" s="643"/>
      <c r="CV47" s="643"/>
      <c r="CW47" s="643"/>
      <c r="CX47" s="643"/>
      <c r="CY47" s="644"/>
      <c r="CZ47" s="615">
        <v>0.2</v>
      </c>
      <c r="DA47" s="641"/>
      <c r="DB47" s="641"/>
      <c r="DC47" s="645"/>
      <c r="DD47" s="619">
        <v>283613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220926921</v>
      </c>
      <c r="CS49" s="669"/>
      <c r="CT49" s="669"/>
      <c r="CU49" s="669"/>
      <c r="CV49" s="669"/>
      <c r="CW49" s="669"/>
      <c r="CX49" s="669"/>
      <c r="CY49" s="698"/>
      <c r="CZ49" s="690">
        <v>100</v>
      </c>
      <c r="DA49" s="699"/>
      <c r="DB49" s="699"/>
      <c r="DC49" s="700"/>
      <c r="DD49" s="701">
        <v>130068095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cYpG6zRh9s6wvM+xlRHMS+90SDMEKX60Vn4fxkOvx9V9fAPg7fCzZZnENVzBAcXrs9tIDgNdaMnh5x9vYpgUg==" saltValue="XdejyRtnclIneg4IECEI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1" t="s">
        <v>370</v>
      </c>
      <c r="DH5" s="752"/>
      <c r="DI5" s="752"/>
      <c r="DJ5" s="752"/>
      <c r="DK5" s="753"/>
      <c r="DL5" s="751" t="s">
        <v>371</v>
      </c>
      <c r="DM5" s="752"/>
      <c r="DN5" s="752"/>
      <c r="DO5" s="752"/>
      <c r="DP5" s="753"/>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7"/>
    </row>
    <row r="7" spans="1:131" s="218" customFormat="1" ht="26.25" customHeight="1" thickTop="1" x14ac:dyDescent="0.15">
      <c r="A7" s="219">
        <v>1</v>
      </c>
      <c r="B7" s="737" t="s">
        <v>373</v>
      </c>
      <c r="C7" s="738"/>
      <c r="D7" s="738"/>
      <c r="E7" s="738"/>
      <c r="F7" s="738"/>
      <c r="G7" s="738"/>
      <c r="H7" s="738"/>
      <c r="I7" s="738"/>
      <c r="J7" s="738"/>
      <c r="K7" s="738"/>
      <c r="L7" s="738"/>
      <c r="M7" s="738"/>
      <c r="N7" s="738"/>
      <c r="O7" s="738"/>
      <c r="P7" s="739"/>
      <c r="Q7" s="740">
        <v>226471</v>
      </c>
      <c r="R7" s="741"/>
      <c r="S7" s="741"/>
      <c r="T7" s="741"/>
      <c r="U7" s="741"/>
      <c r="V7" s="741">
        <v>220403</v>
      </c>
      <c r="W7" s="741"/>
      <c r="X7" s="741"/>
      <c r="Y7" s="741"/>
      <c r="Z7" s="741"/>
      <c r="AA7" s="741">
        <v>6068</v>
      </c>
      <c r="AB7" s="741"/>
      <c r="AC7" s="741"/>
      <c r="AD7" s="741"/>
      <c r="AE7" s="742"/>
      <c r="AF7" s="743">
        <v>5226</v>
      </c>
      <c r="AG7" s="744"/>
      <c r="AH7" s="744"/>
      <c r="AI7" s="744"/>
      <c r="AJ7" s="745"/>
      <c r="AK7" s="746">
        <v>3144</v>
      </c>
      <c r="AL7" s="747"/>
      <c r="AM7" s="747"/>
      <c r="AN7" s="747"/>
      <c r="AO7" s="747"/>
      <c r="AP7" s="747">
        <v>165167</v>
      </c>
      <c r="AQ7" s="747"/>
      <c r="AR7" s="747"/>
      <c r="AS7" s="747"/>
      <c r="AT7" s="747"/>
      <c r="AU7" s="748" t="s">
        <v>555</v>
      </c>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50"/>
      <c r="CH7" s="730">
        <v>-6</v>
      </c>
      <c r="CI7" s="731"/>
      <c r="CJ7" s="731"/>
      <c r="CK7" s="731"/>
      <c r="CL7" s="732"/>
      <c r="CM7" s="730">
        <v>168</v>
      </c>
      <c r="CN7" s="731"/>
      <c r="CO7" s="731"/>
      <c r="CP7" s="731"/>
      <c r="CQ7" s="732"/>
      <c r="CR7" s="730">
        <v>28</v>
      </c>
      <c r="CS7" s="731"/>
      <c r="CT7" s="731"/>
      <c r="CU7" s="731"/>
      <c r="CV7" s="732"/>
      <c r="CW7" s="730">
        <v>4</v>
      </c>
      <c r="CX7" s="731"/>
      <c r="CY7" s="731"/>
      <c r="CZ7" s="731"/>
      <c r="DA7" s="732"/>
      <c r="DB7" s="736"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8" t="s">
        <v>374</v>
      </c>
      <c r="C8" s="769"/>
      <c r="D8" s="769"/>
      <c r="E8" s="769"/>
      <c r="F8" s="769"/>
      <c r="G8" s="769"/>
      <c r="H8" s="769"/>
      <c r="I8" s="769"/>
      <c r="J8" s="769"/>
      <c r="K8" s="769"/>
      <c r="L8" s="769"/>
      <c r="M8" s="769"/>
      <c r="N8" s="769"/>
      <c r="O8" s="769"/>
      <c r="P8" s="770"/>
      <c r="Q8" s="771">
        <v>470</v>
      </c>
      <c r="R8" s="772"/>
      <c r="S8" s="772"/>
      <c r="T8" s="772"/>
      <c r="U8" s="772"/>
      <c r="V8" s="772">
        <v>470</v>
      </c>
      <c r="W8" s="772"/>
      <c r="X8" s="772"/>
      <c r="Y8" s="772"/>
      <c r="Z8" s="772"/>
      <c r="AA8" s="772" t="s">
        <v>552</v>
      </c>
      <c r="AB8" s="772"/>
      <c r="AC8" s="772"/>
      <c r="AD8" s="772"/>
      <c r="AE8" s="773"/>
      <c r="AF8" s="774" t="s">
        <v>122</v>
      </c>
      <c r="AG8" s="775"/>
      <c r="AH8" s="775"/>
      <c r="AI8" s="775"/>
      <c r="AJ8" s="776"/>
      <c r="AK8" s="757">
        <v>470</v>
      </c>
      <c r="AL8" s="758"/>
      <c r="AM8" s="758"/>
      <c r="AN8" s="758"/>
      <c r="AO8" s="758"/>
      <c r="AP8" s="758" t="s">
        <v>552</v>
      </c>
      <c r="AQ8" s="758"/>
      <c r="AR8" s="758"/>
      <c r="AS8" s="758"/>
      <c r="AT8" s="758"/>
      <c r="AU8" s="759" t="s">
        <v>553</v>
      </c>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t="s">
        <v>561</v>
      </c>
      <c r="BT8" s="762"/>
      <c r="BU8" s="762"/>
      <c r="BV8" s="762"/>
      <c r="BW8" s="762"/>
      <c r="BX8" s="762"/>
      <c r="BY8" s="762"/>
      <c r="BZ8" s="762"/>
      <c r="CA8" s="762"/>
      <c r="CB8" s="762"/>
      <c r="CC8" s="762"/>
      <c r="CD8" s="762"/>
      <c r="CE8" s="762"/>
      <c r="CF8" s="762"/>
      <c r="CG8" s="763"/>
      <c r="CH8" s="764">
        <v>1</v>
      </c>
      <c r="CI8" s="765"/>
      <c r="CJ8" s="765"/>
      <c r="CK8" s="765"/>
      <c r="CL8" s="766"/>
      <c r="CM8" s="764">
        <v>88</v>
      </c>
      <c r="CN8" s="765"/>
      <c r="CO8" s="765"/>
      <c r="CP8" s="765"/>
      <c r="CQ8" s="766"/>
      <c r="CR8" s="764">
        <v>7</v>
      </c>
      <c r="CS8" s="765"/>
      <c r="CT8" s="765"/>
      <c r="CU8" s="765"/>
      <c r="CV8" s="766"/>
      <c r="CW8" s="764" t="s">
        <v>552</v>
      </c>
      <c r="CX8" s="765"/>
      <c r="CY8" s="765"/>
      <c r="CZ8" s="765"/>
      <c r="DA8" s="766"/>
      <c r="DB8" s="764" t="s">
        <v>552</v>
      </c>
      <c r="DC8" s="765"/>
      <c r="DD8" s="765"/>
      <c r="DE8" s="765"/>
      <c r="DF8" s="766"/>
      <c r="DG8" s="764" t="s">
        <v>552</v>
      </c>
      <c r="DH8" s="765"/>
      <c r="DI8" s="765"/>
      <c r="DJ8" s="765"/>
      <c r="DK8" s="766"/>
      <c r="DL8" s="764" t="s">
        <v>552</v>
      </c>
      <c r="DM8" s="765"/>
      <c r="DN8" s="765"/>
      <c r="DO8" s="765"/>
      <c r="DP8" s="766"/>
      <c r="DQ8" s="764" t="s">
        <v>552</v>
      </c>
      <c r="DR8" s="765"/>
      <c r="DS8" s="765"/>
      <c r="DT8" s="765"/>
      <c r="DU8" s="766"/>
      <c r="DV8" s="761"/>
      <c r="DW8" s="762"/>
      <c r="DX8" s="762"/>
      <c r="DY8" s="762"/>
      <c r="DZ8" s="767"/>
      <c r="EA8" s="217"/>
    </row>
    <row r="9" spans="1:131" s="218" customFormat="1" ht="26.25" customHeight="1" x14ac:dyDescent="0.15">
      <c r="A9" s="221">
        <v>3</v>
      </c>
      <c r="B9" s="768" t="s">
        <v>375</v>
      </c>
      <c r="C9" s="769"/>
      <c r="D9" s="769"/>
      <c r="E9" s="769"/>
      <c r="F9" s="769"/>
      <c r="G9" s="769"/>
      <c r="H9" s="769"/>
      <c r="I9" s="769"/>
      <c r="J9" s="769"/>
      <c r="K9" s="769"/>
      <c r="L9" s="769"/>
      <c r="M9" s="769"/>
      <c r="N9" s="769"/>
      <c r="O9" s="769"/>
      <c r="P9" s="770"/>
      <c r="Q9" s="771">
        <v>137</v>
      </c>
      <c r="R9" s="772"/>
      <c r="S9" s="772"/>
      <c r="T9" s="772"/>
      <c r="U9" s="772"/>
      <c r="V9" s="772">
        <v>111</v>
      </c>
      <c r="W9" s="772"/>
      <c r="X9" s="772"/>
      <c r="Y9" s="772"/>
      <c r="Z9" s="772"/>
      <c r="AA9" s="772">
        <v>27</v>
      </c>
      <c r="AB9" s="772"/>
      <c r="AC9" s="772"/>
      <c r="AD9" s="772"/>
      <c r="AE9" s="773"/>
      <c r="AF9" s="774" t="s">
        <v>122</v>
      </c>
      <c r="AG9" s="775"/>
      <c r="AH9" s="775"/>
      <c r="AI9" s="775"/>
      <c r="AJ9" s="776"/>
      <c r="AK9" s="757">
        <v>7</v>
      </c>
      <c r="AL9" s="758"/>
      <c r="AM9" s="758"/>
      <c r="AN9" s="758"/>
      <c r="AO9" s="758"/>
      <c r="AP9" s="758" t="s">
        <v>552</v>
      </c>
      <c r="AQ9" s="758"/>
      <c r="AR9" s="758"/>
      <c r="AS9" s="758"/>
      <c r="AT9" s="758"/>
      <c r="AU9" s="759" t="s">
        <v>554</v>
      </c>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t="s">
        <v>562</v>
      </c>
      <c r="BT9" s="762"/>
      <c r="BU9" s="762"/>
      <c r="BV9" s="762"/>
      <c r="BW9" s="762"/>
      <c r="BX9" s="762"/>
      <c r="BY9" s="762"/>
      <c r="BZ9" s="762"/>
      <c r="CA9" s="762"/>
      <c r="CB9" s="762"/>
      <c r="CC9" s="762"/>
      <c r="CD9" s="762"/>
      <c r="CE9" s="762"/>
      <c r="CF9" s="762"/>
      <c r="CG9" s="763"/>
      <c r="CH9" s="764">
        <v>1</v>
      </c>
      <c r="CI9" s="765"/>
      <c r="CJ9" s="765"/>
      <c r="CK9" s="765"/>
      <c r="CL9" s="766"/>
      <c r="CM9" s="764">
        <v>63</v>
      </c>
      <c r="CN9" s="765"/>
      <c r="CO9" s="765"/>
      <c r="CP9" s="765"/>
      <c r="CQ9" s="766"/>
      <c r="CR9" s="764" t="s">
        <v>552</v>
      </c>
      <c r="CS9" s="765"/>
      <c r="CT9" s="765"/>
      <c r="CU9" s="765"/>
      <c r="CV9" s="766"/>
      <c r="CW9" s="764" t="s">
        <v>552</v>
      </c>
      <c r="CX9" s="765"/>
      <c r="CY9" s="765"/>
      <c r="CZ9" s="765"/>
      <c r="DA9" s="766"/>
      <c r="DB9" s="764" t="s">
        <v>552</v>
      </c>
      <c r="DC9" s="765"/>
      <c r="DD9" s="765"/>
      <c r="DE9" s="765"/>
      <c r="DF9" s="766"/>
      <c r="DG9" s="764" t="s">
        <v>552</v>
      </c>
      <c r="DH9" s="765"/>
      <c r="DI9" s="765"/>
      <c r="DJ9" s="765"/>
      <c r="DK9" s="766"/>
      <c r="DL9" s="764" t="s">
        <v>552</v>
      </c>
      <c r="DM9" s="765"/>
      <c r="DN9" s="765"/>
      <c r="DO9" s="765"/>
      <c r="DP9" s="766"/>
      <c r="DQ9" s="764" t="s">
        <v>552</v>
      </c>
      <c r="DR9" s="765"/>
      <c r="DS9" s="765"/>
      <c r="DT9" s="765"/>
      <c r="DU9" s="766"/>
      <c r="DV9" s="761"/>
      <c r="DW9" s="762"/>
      <c r="DX9" s="762"/>
      <c r="DY9" s="762"/>
      <c r="DZ9" s="767"/>
      <c r="EA9" s="217"/>
    </row>
    <row r="10" spans="1:131" s="218" customFormat="1" ht="26.25" customHeight="1" x14ac:dyDescent="0.15">
      <c r="A10" s="221">
        <v>4</v>
      </c>
      <c r="B10" s="768" t="s">
        <v>376</v>
      </c>
      <c r="C10" s="769"/>
      <c r="D10" s="769"/>
      <c r="E10" s="769"/>
      <c r="F10" s="769"/>
      <c r="G10" s="769"/>
      <c r="H10" s="769"/>
      <c r="I10" s="769"/>
      <c r="J10" s="769"/>
      <c r="K10" s="769"/>
      <c r="L10" s="769"/>
      <c r="M10" s="769"/>
      <c r="N10" s="769"/>
      <c r="O10" s="769"/>
      <c r="P10" s="770"/>
      <c r="Q10" s="771">
        <v>0</v>
      </c>
      <c r="R10" s="772"/>
      <c r="S10" s="772"/>
      <c r="T10" s="772"/>
      <c r="U10" s="772"/>
      <c r="V10" s="772">
        <v>0</v>
      </c>
      <c r="W10" s="772"/>
      <c r="X10" s="772"/>
      <c r="Y10" s="772"/>
      <c r="Z10" s="772"/>
      <c r="AA10" s="772" t="s">
        <v>552</v>
      </c>
      <c r="AB10" s="772"/>
      <c r="AC10" s="772"/>
      <c r="AD10" s="772"/>
      <c r="AE10" s="773"/>
      <c r="AF10" s="774" t="s">
        <v>122</v>
      </c>
      <c r="AG10" s="775"/>
      <c r="AH10" s="775"/>
      <c r="AI10" s="775"/>
      <c r="AJ10" s="776"/>
      <c r="AK10" s="757" t="s">
        <v>552</v>
      </c>
      <c r="AL10" s="758"/>
      <c r="AM10" s="758"/>
      <c r="AN10" s="758"/>
      <c r="AO10" s="758"/>
      <c r="AP10" s="758" t="s">
        <v>552</v>
      </c>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t="s">
        <v>563</v>
      </c>
      <c r="BT10" s="762"/>
      <c r="BU10" s="762"/>
      <c r="BV10" s="762"/>
      <c r="BW10" s="762"/>
      <c r="BX10" s="762"/>
      <c r="BY10" s="762"/>
      <c r="BZ10" s="762"/>
      <c r="CA10" s="762"/>
      <c r="CB10" s="762"/>
      <c r="CC10" s="762"/>
      <c r="CD10" s="762"/>
      <c r="CE10" s="762"/>
      <c r="CF10" s="762"/>
      <c r="CG10" s="763"/>
      <c r="CH10" s="764">
        <v>141</v>
      </c>
      <c r="CI10" s="765"/>
      <c r="CJ10" s="765"/>
      <c r="CK10" s="765"/>
      <c r="CL10" s="766"/>
      <c r="CM10" s="764">
        <v>2330</v>
      </c>
      <c r="CN10" s="765"/>
      <c r="CO10" s="765"/>
      <c r="CP10" s="765"/>
      <c r="CQ10" s="766"/>
      <c r="CR10" s="764">
        <v>500</v>
      </c>
      <c r="CS10" s="765"/>
      <c r="CT10" s="765"/>
      <c r="CU10" s="765"/>
      <c r="CV10" s="766"/>
      <c r="CW10" s="764">
        <v>17</v>
      </c>
      <c r="CX10" s="765"/>
      <c r="CY10" s="765"/>
      <c r="CZ10" s="765"/>
      <c r="DA10" s="766"/>
      <c r="DB10" s="764" t="s">
        <v>552</v>
      </c>
      <c r="DC10" s="765"/>
      <c r="DD10" s="765"/>
      <c r="DE10" s="765"/>
      <c r="DF10" s="766"/>
      <c r="DG10" s="764" t="s">
        <v>552</v>
      </c>
      <c r="DH10" s="765"/>
      <c r="DI10" s="765"/>
      <c r="DJ10" s="765"/>
      <c r="DK10" s="766"/>
      <c r="DL10" s="764" t="s">
        <v>552</v>
      </c>
      <c r="DM10" s="765"/>
      <c r="DN10" s="765"/>
      <c r="DO10" s="765"/>
      <c r="DP10" s="766"/>
      <c r="DQ10" s="764" t="s">
        <v>552</v>
      </c>
      <c r="DR10" s="765"/>
      <c r="DS10" s="765"/>
      <c r="DT10" s="765"/>
      <c r="DU10" s="766"/>
      <c r="DV10" s="761"/>
      <c r="DW10" s="762"/>
      <c r="DX10" s="762"/>
      <c r="DY10" s="762"/>
      <c r="DZ10" s="767"/>
      <c r="EA10" s="217"/>
    </row>
    <row r="11" spans="1:131" s="218" customFormat="1" ht="26.25" customHeight="1" x14ac:dyDescent="0.15">
      <c r="A11" s="221">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t="s">
        <v>564</v>
      </c>
      <c r="BT11" s="762"/>
      <c r="BU11" s="762"/>
      <c r="BV11" s="762"/>
      <c r="BW11" s="762"/>
      <c r="BX11" s="762"/>
      <c r="BY11" s="762"/>
      <c r="BZ11" s="762"/>
      <c r="CA11" s="762"/>
      <c r="CB11" s="762"/>
      <c r="CC11" s="762"/>
      <c r="CD11" s="762"/>
      <c r="CE11" s="762"/>
      <c r="CF11" s="762"/>
      <c r="CG11" s="763"/>
      <c r="CH11" s="764">
        <v>4</v>
      </c>
      <c r="CI11" s="765"/>
      <c r="CJ11" s="765"/>
      <c r="CK11" s="765"/>
      <c r="CL11" s="766"/>
      <c r="CM11" s="764">
        <v>36</v>
      </c>
      <c r="CN11" s="765"/>
      <c r="CO11" s="765"/>
      <c r="CP11" s="765"/>
      <c r="CQ11" s="766"/>
      <c r="CR11" s="764">
        <v>2</v>
      </c>
      <c r="CS11" s="765"/>
      <c r="CT11" s="765"/>
      <c r="CU11" s="765"/>
      <c r="CV11" s="766"/>
      <c r="CW11" s="764">
        <v>5</v>
      </c>
      <c r="CX11" s="765"/>
      <c r="CY11" s="765"/>
      <c r="CZ11" s="765"/>
      <c r="DA11" s="766"/>
      <c r="DB11" s="764" t="s">
        <v>552</v>
      </c>
      <c r="DC11" s="765"/>
      <c r="DD11" s="765"/>
      <c r="DE11" s="765"/>
      <c r="DF11" s="766"/>
      <c r="DG11" s="764" t="s">
        <v>552</v>
      </c>
      <c r="DH11" s="765"/>
      <c r="DI11" s="765"/>
      <c r="DJ11" s="765"/>
      <c r="DK11" s="766"/>
      <c r="DL11" s="764" t="s">
        <v>552</v>
      </c>
      <c r="DM11" s="765"/>
      <c r="DN11" s="765"/>
      <c r="DO11" s="765"/>
      <c r="DP11" s="766"/>
      <c r="DQ11" s="764" t="s">
        <v>552</v>
      </c>
      <c r="DR11" s="765"/>
      <c r="DS11" s="765"/>
      <c r="DT11" s="765"/>
      <c r="DU11" s="766"/>
      <c r="DV11" s="761"/>
      <c r="DW11" s="762"/>
      <c r="DX11" s="762"/>
      <c r="DY11" s="762"/>
      <c r="DZ11" s="767"/>
      <c r="EA11" s="217"/>
    </row>
    <row r="12" spans="1:131" s="218" customFormat="1" ht="26.25" customHeight="1" x14ac:dyDescent="0.15">
      <c r="A12" s="221">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7"/>
    </row>
    <row r="13" spans="1:131" s="218" customFormat="1" ht="26.25" customHeight="1" x14ac:dyDescent="0.15">
      <c r="A13" s="221">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7"/>
    </row>
    <row r="14" spans="1:131" s="218" customFormat="1" ht="26.25" customHeight="1" x14ac:dyDescent="0.15">
      <c r="A14" s="221">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7"/>
    </row>
    <row r="15" spans="1:131" s="218" customFormat="1" ht="26.25" customHeight="1" x14ac:dyDescent="0.15">
      <c r="A15" s="221">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7"/>
    </row>
    <row r="16" spans="1:131" s="218" customFormat="1" ht="26.25" customHeight="1" x14ac:dyDescent="0.15">
      <c r="A16" s="221">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7"/>
    </row>
    <row r="17" spans="1:131" s="218" customFormat="1" ht="26.25" customHeight="1" x14ac:dyDescent="0.15">
      <c r="A17" s="221">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7"/>
    </row>
    <row r="18" spans="1:131" s="218" customFormat="1" ht="26.25" customHeight="1" x14ac:dyDescent="0.15">
      <c r="A18" s="221">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7"/>
    </row>
    <row r="19" spans="1:131" s="218" customFormat="1" ht="26.25" customHeight="1" x14ac:dyDescent="0.15">
      <c r="A19" s="221">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7"/>
    </row>
    <row r="20" spans="1:131" s="218" customFormat="1" ht="26.25" customHeight="1" x14ac:dyDescent="0.15">
      <c r="A20" s="221">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7"/>
    </row>
    <row r="21" spans="1:131" s="218" customFormat="1" ht="26.25" customHeight="1" thickBot="1" x14ac:dyDescent="0.2">
      <c r="A21" s="221">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7"/>
    </row>
    <row r="22" spans="1:131" s="218" customFormat="1" ht="26.25" customHeight="1" x14ac:dyDescent="0.15">
      <c r="A22" s="221">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377</v>
      </c>
      <c r="BA22" s="794"/>
      <c r="BB22" s="794"/>
      <c r="BC22" s="794"/>
      <c r="BD22" s="795"/>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7"/>
    </row>
    <row r="23" spans="1:131" s="218" customFormat="1" ht="26.25" customHeight="1" thickBot="1" x14ac:dyDescent="0.2">
      <c r="A23" s="223" t="s">
        <v>378</v>
      </c>
      <c r="B23" s="777" t="s">
        <v>379</v>
      </c>
      <c r="C23" s="778"/>
      <c r="D23" s="778"/>
      <c r="E23" s="778"/>
      <c r="F23" s="778"/>
      <c r="G23" s="778"/>
      <c r="H23" s="778"/>
      <c r="I23" s="778"/>
      <c r="J23" s="778"/>
      <c r="K23" s="778"/>
      <c r="L23" s="778"/>
      <c r="M23" s="778"/>
      <c r="N23" s="778"/>
      <c r="O23" s="778"/>
      <c r="P23" s="779"/>
      <c r="Q23" s="780">
        <v>227079</v>
      </c>
      <c r="R23" s="781"/>
      <c r="S23" s="781"/>
      <c r="T23" s="781"/>
      <c r="U23" s="781"/>
      <c r="V23" s="781">
        <v>220984</v>
      </c>
      <c r="W23" s="781"/>
      <c r="X23" s="781"/>
      <c r="Y23" s="781"/>
      <c r="Z23" s="781"/>
      <c r="AA23" s="781">
        <v>6094</v>
      </c>
      <c r="AB23" s="781"/>
      <c r="AC23" s="781"/>
      <c r="AD23" s="781"/>
      <c r="AE23" s="782"/>
      <c r="AF23" s="783">
        <v>5226</v>
      </c>
      <c r="AG23" s="781"/>
      <c r="AH23" s="781"/>
      <c r="AI23" s="781"/>
      <c r="AJ23" s="784"/>
      <c r="AK23" s="785"/>
      <c r="AL23" s="786"/>
      <c r="AM23" s="786"/>
      <c r="AN23" s="786"/>
      <c r="AO23" s="786"/>
      <c r="AP23" s="781">
        <v>165167</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7"/>
    </row>
    <row r="24" spans="1:131" s="218" customFormat="1" ht="26.25" customHeight="1" x14ac:dyDescent="0.15">
      <c r="A24" s="796" t="s">
        <v>380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2" t="s">
        <v>385</v>
      </c>
      <c r="AG26" s="803"/>
      <c r="AH26" s="803"/>
      <c r="AI26" s="803"/>
      <c r="AJ26" s="804"/>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363</v>
      </c>
      <c r="BF26" s="721"/>
      <c r="BG26" s="721"/>
      <c r="BH26" s="721"/>
      <c r="BI26" s="727"/>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15">
      <c r="A28" s="225">
        <v>1</v>
      </c>
      <c r="B28" s="737" t="s">
        <v>390</v>
      </c>
      <c r="C28" s="738"/>
      <c r="D28" s="738"/>
      <c r="E28" s="738"/>
      <c r="F28" s="738"/>
      <c r="G28" s="738"/>
      <c r="H28" s="738"/>
      <c r="I28" s="738"/>
      <c r="J28" s="738"/>
      <c r="K28" s="738"/>
      <c r="L28" s="738"/>
      <c r="M28" s="738"/>
      <c r="N28" s="738"/>
      <c r="O28" s="738"/>
      <c r="P28" s="739"/>
      <c r="Q28" s="810">
        <v>47298</v>
      </c>
      <c r="R28" s="811"/>
      <c r="S28" s="811"/>
      <c r="T28" s="811"/>
      <c r="U28" s="811"/>
      <c r="V28" s="811">
        <v>45698</v>
      </c>
      <c r="W28" s="811"/>
      <c r="X28" s="811"/>
      <c r="Y28" s="811"/>
      <c r="Z28" s="811"/>
      <c r="AA28" s="811">
        <v>1600</v>
      </c>
      <c r="AB28" s="811"/>
      <c r="AC28" s="811"/>
      <c r="AD28" s="811"/>
      <c r="AE28" s="812"/>
      <c r="AF28" s="813">
        <v>1600</v>
      </c>
      <c r="AG28" s="811"/>
      <c r="AH28" s="811"/>
      <c r="AI28" s="811"/>
      <c r="AJ28" s="814"/>
      <c r="AK28" s="815">
        <v>4012</v>
      </c>
      <c r="AL28" s="816"/>
      <c r="AM28" s="816"/>
      <c r="AN28" s="816"/>
      <c r="AO28" s="816"/>
      <c r="AP28" s="816" t="s">
        <v>552</v>
      </c>
      <c r="AQ28" s="816"/>
      <c r="AR28" s="816"/>
      <c r="AS28" s="816"/>
      <c r="AT28" s="816"/>
      <c r="AU28" s="816" t="s">
        <v>552</v>
      </c>
      <c r="AV28" s="816"/>
      <c r="AW28" s="816"/>
      <c r="AX28" s="816"/>
      <c r="AY28" s="816"/>
      <c r="AZ28" s="817"/>
      <c r="BA28" s="817"/>
      <c r="BB28" s="817"/>
      <c r="BC28" s="817"/>
      <c r="BD28" s="817"/>
      <c r="BE28" s="808"/>
      <c r="BF28" s="808"/>
      <c r="BG28" s="808"/>
      <c r="BH28" s="808"/>
      <c r="BI28" s="809"/>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15">
      <c r="A29" s="225">
        <v>2</v>
      </c>
      <c r="B29" s="768" t="s">
        <v>391</v>
      </c>
      <c r="C29" s="769"/>
      <c r="D29" s="769"/>
      <c r="E29" s="769"/>
      <c r="F29" s="769"/>
      <c r="G29" s="769"/>
      <c r="H29" s="769"/>
      <c r="I29" s="769"/>
      <c r="J29" s="769"/>
      <c r="K29" s="769"/>
      <c r="L29" s="769"/>
      <c r="M29" s="769"/>
      <c r="N29" s="769"/>
      <c r="O29" s="769"/>
      <c r="P29" s="770"/>
      <c r="Q29" s="771">
        <v>44822</v>
      </c>
      <c r="R29" s="772"/>
      <c r="S29" s="772"/>
      <c r="T29" s="772"/>
      <c r="U29" s="772"/>
      <c r="V29" s="772">
        <v>44773</v>
      </c>
      <c r="W29" s="772"/>
      <c r="X29" s="772"/>
      <c r="Y29" s="772"/>
      <c r="Z29" s="772"/>
      <c r="AA29" s="772">
        <v>50</v>
      </c>
      <c r="AB29" s="772"/>
      <c r="AC29" s="772"/>
      <c r="AD29" s="772"/>
      <c r="AE29" s="773"/>
      <c r="AF29" s="774">
        <v>50</v>
      </c>
      <c r="AG29" s="775"/>
      <c r="AH29" s="775"/>
      <c r="AI29" s="775"/>
      <c r="AJ29" s="776"/>
      <c r="AK29" s="822">
        <v>6812</v>
      </c>
      <c r="AL29" s="818"/>
      <c r="AM29" s="818"/>
      <c r="AN29" s="818"/>
      <c r="AO29" s="818"/>
      <c r="AP29" s="818" t="s">
        <v>552</v>
      </c>
      <c r="AQ29" s="818"/>
      <c r="AR29" s="818"/>
      <c r="AS29" s="818"/>
      <c r="AT29" s="818"/>
      <c r="AU29" s="818" t="s">
        <v>552</v>
      </c>
      <c r="AV29" s="818"/>
      <c r="AW29" s="818"/>
      <c r="AX29" s="818"/>
      <c r="AY29" s="818"/>
      <c r="AZ29" s="819"/>
      <c r="BA29" s="819"/>
      <c r="BB29" s="819"/>
      <c r="BC29" s="819"/>
      <c r="BD29" s="819"/>
      <c r="BE29" s="820"/>
      <c r="BF29" s="820"/>
      <c r="BG29" s="820"/>
      <c r="BH29" s="820"/>
      <c r="BI29" s="821"/>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15">
      <c r="A30" s="225">
        <v>3</v>
      </c>
      <c r="B30" s="768" t="s">
        <v>392</v>
      </c>
      <c r="C30" s="769"/>
      <c r="D30" s="769"/>
      <c r="E30" s="769"/>
      <c r="F30" s="769"/>
      <c r="G30" s="769"/>
      <c r="H30" s="769"/>
      <c r="I30" s="769"/>
      <c r="J30" s="769"/>
      <c r="K30" s="769"/>
      <c r="L30" s="769"/>
      <c r="M30" s="769"/>
      <c r="N30" s="769"/>
      <c r="O30" s="769"/>
      <c r="P30" s="770"/>
      <c r="Q30" s="771">
        <v>8452</v>
      </c>
      <c r="R30" s="772"/>
      <c r="S30" s="772"/>
      <c r="T30" s="772"/>
      <c r="U30" s="772"/>
      <c r="V30" s="772">
        <v>8414</v>
      </c>
      <c r="W30" s="772"/>
      <c r="X30" s="772"/>
      <c r="Y30" s="772"/>
      <c r="Z30" s="772"/>
      <c r="AA30" s="772">
        <v>38</v>
      </c>
      <c r="AB30" s="772"/>
      <c r="AC30" s="772"/>
      <c r="AD30" s="772"/>
      <c r="AE30" s="773"/>
      <c r="AF30" s="774">
        <v>38</v>
      </c>
      <c r="AG30" s="775"/>
      <c r="AH30" s="775"/>
      <c r="AI30" s="775"/>
      <c r="AJ30" s="776"/>
      <c r="AK30" s="822">
        <v>1715</v>
      </c>
      <c r="AL30" s="818"/>
      <c r="AM30" s="818"/>
      <c r="AN30" s="818"/>
      <c r="AO30" s="818"/>
      <c r="AP30" s="818" t="s">
        <v>552</v>
      </c>
      <c r="AQ30" s="818"/>
      <c r="AR30" s="818"/>
      <c r="AS30" s="818"/>
      <c r="AT30" s="818"/>
      <c r="AU30" s="818" t="s">
        <v>552</v>
      </c>
      <c r="AV30" s="818"/>
      <c r="AW30" s="818"/>
      <c r="AX30" s="818"/>
      <c r="AY30" s="818"/>
      <c r="AZ30" s="819"/>
      <c r="BA30" s="819"/>
      <c r="BB30" s="819"/>
      <c r="BC30" s="819"/>
      <c r="BD30" s="819"/>
      <c r="BE30" s="820"/>
      <c r="BF30" s="820"/>
      <c r="BG30" s="820"/>
      <c r="BH30" s="820"/>
      <c r="BI30" s="821"/>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15">
      <c r="A31" s="225">
        <v>4</v>
      </c>
      <c r="B31" s="768" t="s">
        <v>393</v>
      </c>
      <c r="C31" s="769"/>
      <c r="D31" s="769"/>
      <c r="E31" s="769"/>
      <c r="F31" s="769"/>
      <c r="G31" s="769"/>
      <c r="H31" s="769"/>
      <c r="I31" s="769"/>
      <c r="J31" s="769"/>
      <c r="K31" s="769"/>
      <c r="L31" s="769"/>
      <c r="M31" s="769"/>
      <c r="N31" s="769"/>
      <c r="O31" s="769"/>
      <c r="P31" s="770"/>
      <c r="Q31" s="771">
        <v>9598</v>
      </c>
      <c r="R31" s="772"/>
      <c r="S31" s="772"/>
      <c r="T31" s="772"/>
      <c r="U31" s="772"/>
      <c r="V31" s="772">
        <v>8792</v>
      </c>
      <c r="W31" s="772"/>
      <c r="X31" s="772"/>
      <c r="Y31" s="772"/>
      <c r="Z31" s="772"/>
      <c r="AA31" s="772">
        <v>806</v>
      </c>
      <c r="AB31" s="772"/>
      <c r="AC31" s="772"/>
      <c r="AD31" s="772"/>
      <c r="AE31" s="773"/>
      <c r="AF31" s="774">
        <v>10711</v>
      </c>
      <c r="AG31" s="775"/>
      <c r="AH31" s="775"/>
      <c r="AI31" s="775"/>
      <c r="AJ31" s="776"/>
      <c r="AK31" s="822">
        <v>275</v>
      </c>
      <c r="AL31" s="818"/>
      <c r="AM31" s="818"/>
      <c r="AN31" s="818"/>
      <c r="AO31" s="818"/>
      <c r="AP31" s="818">
        <v>19955</v>
      </c>
      <c r="AQ31" s="818"/>
      <c r="AR31" s="818"/>
      <c r="AS31" s="818"/>
      <c r="AT31" s="818"/>
      <c r="AU31" s="818">
        <v>918</v>
      </c>
      <c r="AV31" s="818"/>
      <c r="AW31" s="818"/>
      <c r="AX31" s="818"/>
      <c r="AY31" s="818"/>
      <c r="AZ31" s="819"/>
      <c r="BA31" s="819"/>
      <c r="BB31" s="819"/>
      <c r="BC31" s="819"/>
      <c r="BD31" s="819"/>
      <c r="BE31" s="820" t="s">
        <v>394</v>
      </c>
      <c r="BF31" s="820"/>
      <c r="BG31" s="820"/>
      <c r="BH31" s="820"/>
      <c r="BI31" s="821"/>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15">
      <c r="A32" s="225">
        <v>5</v>
      </c>
      <c r="B32" s="768" t="s">
        <v>395</v>
      </c>
      <c r="C32" s="769"/>
      <c r="D32" s="769"/>
      <c r="E32" s="769"/>
      <c r="F32" s="769"/>
      <c r="G32" s="769"/>
      <c r="H32" s="769"/>
      <c r="I32" s="769"/>
      <c r="J32" s="769"/>
      <c r="K32" s="769"/>
      <c r="L32" s="769"/>
      <c r="M32" s="769"/>
      <c r="N32" s="769"/>
      <c r="O32" s="769"/>
      <c r="P32" s="770"/>
      <c r="Q32" s="771">
        <v>12686</v>
      </c>
      <c r="R32" s="772"/>
      <c r="S32" s="772"/>
      <c r="T32" s="772"/>
      <c r="U32" s="772"/>
      <c r="V32" s="772">
        <v>12686</v>
      </c>
      <c r="W32" s="772"/>
      <c r="X32" s="772"/>
      <c r="Y32" s="772"/>
      <c r="Z32" s="772"/>
      <c r="AA32" s="772" t="s">
        <v>552</v>
      </c>
      <c r="AB32" s="772"/>
      <c r="AC32" s="772"/>
      <c r="AD32" s="772"/>
      <c r="AE32" s="773"/>
      <c r="AF32" s="774">
        <v>1794</v>
      </c>
      <c r="AG32" s="775"/>
      <c r="AH32" s="775"/>
      <c r="AI32" s="775"/>
      <c r="AJ32" s="776"/>
      <c r="AK32" s="822">
        <v>3638</v>
      </c>
      <c r="AL32" s="818"/>
      <c r="AM32" s="818"/>
      <c r="AN32" s="818"/>
      <c r="AO32" s="818"/>
      <c r="AP32" s="818">
        <v>81054</v>
      </c>
      <c r="AQ32" s="818"/>
      <c r="AR32" s="818"/>
      <c r="AS32" s="818"/>
      <c r="AT32" s="818"/>
      <c r="AU32" s="818">
        <v>40203</v>
      </c>
      <c r="AV32" s="818"/>
      <c r="AW32" s="818"/>
      <c r="AX32" s="818"/>
      <c r="AY32" s="818"/>
      <c r="AZ32" s="819"/>
      <c r="BA32" s="819"/>
      <c r="BB32" s="819"/>
      <c r="BC32" s="819"/>
      <c r="BD32" s="819"/>
      <c r="BE32" s="820" t="s">
        <v>394</v>
      </c>
      <c r="BF32" s="820"/>
      <c r="BG32" s="820"/>
      <c r="BH32" s="820"/>
      <c r="BI32" s="821"/>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15">
      <c r="A33" s="225">
        <v>6</v>
      </c>
      <c r="B33" s="768" t="s">
        <v>396</v>
      </c>
      <c r="C33" s="769"/>
      <c r="D33" s="769"/>
      <c r="E33" s="769"/>
      <c r="F33" s="769"/>
      <c r="G33" s="769"/>
      <c r="H33" s="769"/>
      <c r="I33" s="769"/>
      <c r="J33" s="769"/>
      <c r="K33" s="769"/>
      <c r="L33" s="769"/>
      <c r="M33" s="769"/>
      <c r="N33" s="769"/>
      <c r="O33" s="769"/>
      <c r="P33" s="770"/>
      <c r="Q33" s="771">
        <v>643</v>
      </c>
      <c r="R33" s="772"/>
      <c r="S33" s="772"/>
      <c r="T33" s="772"/>
      <c r="U33" s="772"/>
      <c r="V33" s="772">
        <v>305</v>
      </c>
      <c r="W33" s="772"/>
      <c r="X33" s="772"/>
      <c r="Y33" s="772"/>
      <c r="Z33" s="772"/>
      <c r="AA33" s="772">
        <v>338</v>
      </c>
      <c r="AB33" s="772"/>
      <c r="AC33" s="772"/>
      <c r="AD33" s="772"/>
      <c r="AE33" s="773"/>
      <c r="AF33" s="774">
        <v>338</v>
      </c>
      <c r="AG33" s="775"/>
      <c r="AH33" s="775"/>
      <c r="AI33" s="775"/>
      <c r="AJ33" s="776"/>
      <c r="AK33" s="822" t="s">
        <v>552</v>
      </c>
      <c r="AL33" s="818"/>
      <c r="AM33" s="818"/>
      <c r="AN33" s="818"/>
      <c r="AO33" s="818"/>
      <c r="AP33" s="818">
        <v>269</v>
      </c>
      <c r="AQ33" s="818"/>
      <c r="AR33" s="818"/>
      <c r="AS33" s="818"/>
      <c r="AT33" s="818"/>
      <c r="AU33" s="818" t="s">
        <v>552</v>
      </c>
      <c r="AV33" s="818"/>
      <c r="AW33" s="818"/>
      <c r="AX33" s="818"/>
      <c r="AY33" s="818"/>
      <c r="AZ33" s="819"/>
      <c r="BA33" s="819"/>
      <c r="BB33" s="819"/>
      <c r="BC33" s="819"/>
      <c r="BD33" s="819"/>
      <c r="BE33" s="820" t="s">
        <v>397</v>
      </c>
      <c r="BF33" s="820"/>
      <c r="BG33" s="820"/>
      <c r="BH33" s="820"/>
      <c r="BI33" s="821"/>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15">
      <c r="A34" s="225">
        <v>7</v>
      </c>
      <c r="B34" s="768" t="s">
        <v>398</v>
      </c>
      <c r="C34" s="769"/>
      <c r="D34" s="769"/>
      <c r="E34" s="769"/>
      <c r="F34" s="769"/>
      <c r="G34" s="769"/>
      <c r="H34" s="769"/>
      <c r="I34" s="769"/>
      <c r="J34" s="769"/>
      <c r="K34" s="769"/>
      <c r="L34" s="769"/>
      <c r="M34" s="769"/>
      <c r="N34" s="769"/>
      <c r="O34" s="769"/>
      <c r="P34" s="770"/>
      <c r="Q34" s="771">
        <v>586</v>
      </c>
      <c r="R34" s="772"/>
      <c r="S34" s="772"/>
      <c r="T34" s="772"/>
      <c r="U34" s="772"/>
      <c r="V34" s="772">
        <f>94+491+1</f>
        <v>586</v>
      </c>
      <c r="W34" s="772"/>
      <c r="X34" s="772"/>
      <c r="Y34" s="772"/>
      <c r="Z34" s="772"/>
      <c r="AA34" s="772" t="s">
        <v>552</v>
      </c>
      <c r="AB34" s="772"/>
      <c r="AC34" s="772"/>
      <c r="AD34" s="772"/>
      <c r="AE34" s="773"/>
      <c r="AF34" s="774" t="s">
        <v>122</v>
      </c>
      <c r="AG34" s="775"/>
      <c r="AH34" s="775"/>
      <c r="AI34" s="775"/>
      <c r="AJ34" s="776"/>
      <c r="AK34" s="822">
        <v>557</v>
      </c>
      <c r="AL34" s="818"/>
      <c r="AM34" s="818"/>
      <c r="AN34" s="818"/>
      <c r="AO34" s="818"/>
      <c r="AP34" s="818" t="s">
        <v>552</v>
      </c>
      <c r="AQ34" s="818"/>
      <c r="AR34" s="818"/>
      <c r="AS34" s="818"/>
      <c r="AT34" s="818"/>
      <c r="AU34" s="818" t="s">
        <v>552</v>
      </c>
      <c r="AV34" s="818"/>
      <c r="AW34" s="818"/>
      <c r="AX34" s="818"/>
      <c r="AY34" s="818"/>
      <c r="AZ34" s="819"/>
      <c r="BA34" s="819"/>
      <c r="BB34" s="819"/>
      <c r="BC34" s="819"/>
      <c r="BD34" s="819"/>
      <c r="BE34" s="820" t="s">
        <v>397</v>
      </c>
      <c r="BF34" s="820"/>
      <c r="BG34" s="820"/>
      <c r="BH34" s="820"/>
      <c r="BI34" s="821"/>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15">
      <c r="A35" s="225">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15">
      <c r="A36" s="225">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15">
      <c r="A37" s="225">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15">
      <c r="A38" s="225">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15">
      <c r="A39" s="225">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15">
      <c r="A40" s="221">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15">
      <c r="A41" s="221">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15">
      <c r="A42" s="221">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15">
      <c r="A43" s="221">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15">
      <c r="A44" s="221">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15">
      <c r="A45" s="221">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15">
      <c r="A46" s="221">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15">
      <c r="A47" s="221">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15">
      <c r="A48" s="221">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15">
      <c r="A49" s="221">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15">
      <c r="A50" s="221">
        <v>23</v>
      </c>
      <c r="B50" s="768"/>
      <c r="C50" s="769"/>
      <c r="D50" s="769"/>
      <c r="E50" s="769"/>
      <c r="F50" s="769"/>
      <c r="G50" s="769"/>
      <c r="H50" s="769"/>
      <c r="I50" s="769"/>
      <c r="J50" s="769"/>
      <c r="K50" s="769"/>
      <c r="L50" s="769"/>
      <c r="M50" s="769"/>
      <c r="N50" s="769"/>
      <c r="O50" s="769"/>
      <c r="P50" s="770"/>
      <c r="Q50" s="823"/>
      <c r="R50" s="824"/>
      <c r="S50" s="824"/>
      <c r="T50" s="824"/>
      <c r="U50" s="824"/>
      <c r="V50" s="824"/>
      <c r="W50" s="824"/>
      <c r="X50" s="824"/>
      <c r="Y50" s="824"/>
      <c r="Z50" s="824"/>
      <c r="AA50" s="824"/>
      <c r="AB50" s="824"/>
      <c r="AC50" s="824"/>
      <c r="AD50" s="824"/>
      <c r="AE50" s="825"/>
      <c r="AF50" s="774"/>
      <c r="AG50" s="775"/>
      <c r="AH50" s="775"/>
      <c r="AI50" s="775"/>
      <c r="AJ50" s="776"/>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15">
      <c r="A51" s="221">
        <v>24</v>
      </c>
      <c r="B51" s="768"/>
      <c r="C51" s="769"/>
      <c r="D51" s="769"/>
      <c r="E51" s="769"/>
      <c r="F51" s="769"/>
      <c r="G51" s="769"/>
      <c r="H51" s="769"/>
      <c r="I51" s="769"/>
      <c r="J51" s="769"/>
      <c r="K51" s="769"/>
      <c r="L51" s="769"/>
      <c r="M51" s="769"/>
      <c r="N51" s="769"/>
      <c r="O51" s="769"/>
      <c r="P51" s="770"/>
      <c r="Q51" s="823"/>
      <c r="R51" s="824"/>
      <c r="S51" s="824"/>
      <c r="T51" s="824"/>
      <c r="U51" s="824"/>
      <c r="V51" s="824"/>
      <c r="W51" s="824"/>
      <c r="X51" s="824"/>
      <c r="Y51" s="824"/>
      <c r="Z51" s="824"/>
      <c r="AA51" s="824"/>
      <c r="AB51" s="824"/>
      <c r="AC51" s="824"/>
      <c r="AD51" s="824"/>
      <c r="AE51" s="825"/>
      <c r="AF51" s="774"/>
      <c r="AG51" s="775"/>
      <c r="AH51" s="775"/>
      <c r="AI51" s="775"/>
      <c r="AJ51" s="776"/>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15">
      <c r="A52" s="221">
        <v>25</v>
      </c>
      <c r="B52" s="768"/>
      <c r="C52" s="769"/>
      <c r="D52" s="769"/>
      <c r="E52" s="769"/>
      <c r="F52" s="769"/>
      <c r="G52" s="769"/>
      <c r="H52" s="769"/>
      <c r="I52" s="769"/>
      <c r="J52" s="769"/>
      <c r="K52" s="769"/>
      <c r="L52" s="769"/>
      <c r="M52" s="769"/>
      <c r="N52" s="769"/>
      <c r="O52" s="769"/>
      <c r="P52" s="770"/>
      <c r="Q52" s="823"/>
      <c r="R52" s="824"/>
      <c r="S52" s="824"/>
      <c r="T52" s="824"/>
      <c r="U52" s="824"/>
      <c r="V52" s="824"/>
      <c r="W52" s="824"/>
      <c r="X52" s="824"/>
      <c r="Y52" s="824"/>
      <c r="Z52" s="824"/>
      <c r="AA52" s="824"/>
      <c r="AB52" s="824"/>
      <c r="AC52" s="824"/>
      <c r="AD52" s="824"/>
      <c r="AE52" s="825"/>
      <c r="AF52" s="774"/>
      <c r="AG52" s="775"/>
      <c r="AH52" s="775"/>
      <c r="AI52" s="775"/>
      <c r="AJ52" s="776"/>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15">
      <c r="A53" s="221">
        <v>26</v>
      </c>
      <c r="B53" s="768"/>
      <c r="C53" s="769"/>
      <c r="D53" s="769"/>
      <c r="E53" s="769"/>
      <c r="F53" s="769"/>
      <c r="G53" s="769"/>
      <c r="H53" s="769"/>
      <c r="I53" s="769"/>
      <c r="J53" s="769"/>
      <c r="K53" s="769"/>
      <c r="L53" s="769"/>
      <c r="M53" s="769"/>
      <c r="N53" s="769"/>
      <c r="O53" s="769"/>
      <c r="P53" s="770"/>
      <c r="Q53" s="823"/>
      <c r="R53" s="824"/>
      <c r="S53" s="824"/>
      <c r="T53" s="824"/>
      <c r="U53" s="824"/>
      <c r="V53" s="824"/>
      <c r="W53" s="824"/>
      <c r="X53" s="824"/>
      <c r="Y53" s="824"/>
      <c r="Z53" s="824"/>
      <c r="AA53" s="824"/>
      <c r="AB53" s="824"/>
      <c r="AC53" s="824"/>
      <c r="AD53" s="824"/>
      <c r="AE53" s="825"/>
      <c r="AF53" s="774"/>
      <c r="AG53" s="775"/>
      <c r="AH53" s="775"/>
      <c r="AI53" s="775"/>
      <c r="AJ53" s="776"/>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15">
      <c r="A54" s="221">
        <v>27</v>
      </c>
      <c r="B54" s="768"/>
      <c r="C54" s="769"/>
      <c r="D54" s="769"/>
      <c r="E54" s="769"/>
      <c r="F54" s="769"/>
      <c r="G54" s="769"/>
      <c r="H54" s="769"/>
      <c r="I54" s="769"/>
      <c r="J54" s="769"/>
      <c r="K54" s="769"/>
      <c r="L54" s="769"/>
      <c r="M54" s="769"/>
      <c r="N54" s="769"/>
      <c r="O54" s="769"/>
      <c r="P54" s="770"/>
      <c r="Q54" s="823"/>
      <c r="R54" s="824"/>
      <c r="S54" s="824"/>
      <c r="T54" s="824"/>
      <c r="U54" s="824"/>
      <c r="V54" s="824"/>
      <c r="W54" s="824"/>
      <c r="X54" s="824"/>
      <c r="Y54" s="824"/>
      <c r="Z54" s="824"/>
      <c r="AA54" s="824"/>
      <c r="AB54" s="824"/>
      <c r="AC54" s="824"/>
      <c r="AD54" s="824"/>
      <c r="AE54" s="825"/>
      <c r="AF54" s="774"/>
      <c r="AG54" s="775"/>
      <c r="AH54" s="775"/>
      <c r="AI54" s="775"/>
      <c r="AJ54" s="776"/>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15">
      <c r="A55" s="221">
        <v>28</v>
      </c>
      <c r="B55" s="768"/>
      <c r="C55" s="769"/>
      <c r="D55" s="769"/>
      <c r="E55" s="769"/>
      <c r="F55" s="769"/>
      <c r="G55" s="769"/>
      <c r="H55" s="769"/>
      <c r="I55" s="769"/>
      <c r="J55" s="769"/>
      <c r="K55" s="769"/>
      <c r="L55" s="769"/>
      <c r="M55" s="769"/>
      <c r="N55" s="769"/>
      <c r="O55" s="769"/>
      <c r="P55" s="770"/>
      <c r="Q55" s="823"/>
      <c r="R55" s="824"/>
      <c r="S55" s="824"/>
      <c r="T55" s="824"/>
      <c r="U55" s="824"/>
      <c r="V55" s="824"/>
      <c r="W55" s="824"/>
      <c r="X55" s="824"/>
      <c r="Y55" s="824"/>
      <c r="Z55" s="824"/>
      <c r="AA55" s="824"/>
      <c r="AB55" s="824"/>
      <c r="AC55" s="824"/>
      <c r="AD55" s="824"/>
      <c r="AE55" s="825"/>
      <c r="AF55" s="774"/>
      <c r="AG55" s="775"/>
      <c r="AH55" s="775"/>
      <c r="AI55" s="775"/>
      <c r="AJ55" s="776"/>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15">
      <c r="A56" s="221">
        <v>29</v>
      </c>
      <c r="B56" s="768"/>
      <c r="C56" s="769"/>
      <c r="D56" s="769"/>
      <c r="E56" s="769"/>
      <c r="F56" s="769"/>
      <c r="G56" s="769"/>
      <c r="H56" s="769"/>
      <c r="I56" s="769"/>
      <c r="J56" s="769"/>
      <c r="K56" s="769"/>
      <c r="L56" s="769"/>
      <c r="M56" s="769"/>
      <c r="N56" s="769"/>
      <c r="O56" s="769"/>
      <c r="P56" s="770"/>
      <c r="Q56" s="823"/>
      <c r="R56" s="824"/>
      <c r="S56" s="824"/>
      <c r="T56" s="824"/>
      <c r="U56" s="824"/>
      <c r="V56" s="824"/>
      <c r="W56" s="824"/>
      <c r="X56" s="824"/>
      <c r="Y56" s="824"/>
      <c r="Z56" s="824"/>
      <c r="AA56" s="824"/>
      <c r="AB56" s="824"/>
      <c r="AC56" s="824"/>
      <c r="AD56" s="824"/>
      <c r="AE56" s="825"/>
      <c r="AF56" s="774"/>
      <c r="AG56" s="775"/>
      <c r="AH56" s="775"/>
      <c r="AI56" s="775"/>
      <c r="AJ56" s="776"/>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15">
      <c r="A57" s="221">
        <v>30</v>
      </c>
      <c r="B57" s="768"/>
      <c r="C57" s="769"/>
      <c r="D57" s="769"/>
      <c r="E57" s="769"/>
      <c r="F57" s="769"/>
      <c r="G57" s="769"/>
      <c r="H57" s="769"/>
      <c r="I57" s="769"/>
      <c r="J57" s="769"/>
      <c r="K57" s="769"/>
      <c r="L57" s="769"/>
      <c r="M57" s="769"/>
      <c r="N57" s="769"/>
      <c r="O57" s="769"/>
      <c r="P57" s="770"/>
      <c r="Q57" s="823"/>
      <c r="R57" s="824"/>
      <c r="S57" s="824"/>
      <c r="T57" s="824"/>
      <c r="U57" s="824"/>
      <c r="V57" s="824"/>
      <c r="W57" s="824"/>
      <c r="X57" s="824"/>
      <c r="Y57" s="824"/>
      <c r="Z57" s="824"/>
      <c r="AA57" s="824"/>
      <c r="AB57" s="824"/>
      <c r="AC57" s="824"/>
      <c r="AD57" s="824"/>
      <c r="AE57" s="825"/>
      <c r="AF57" s="774"/>
      <c r="AG57" s="775"/>
      <c r="AH57" s="775"/>
      <c r="AI57" s="775"/>
      <c r="AJ57" s="776"/>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15">
      <c r="A58" s="221">
        <v>31</v>
      </c>
      <c r="B58" s="768"/>
      <c r="C58" s="769"/>
      <c r="D58" s="769"/>
      <c r="E58" s="769"/>
      <c r="F58" s="769"/>
      <c r="G58" s="769"/>
      <c r="H58" s="769"/>
      <c r="I58" s="769"/>
      <c r="J58" s="769"/>
      <c r="K58" s="769"/>
      <c r="L58" s="769"/>
      <c r="M58" s="769"/>
      <c r="N58" s="769"/>
      <c r="O58" s="769"/>
      <c r="P58" s="770"/>
      <c r="Q58" s="823"/>
      <c r="R58" s="824"/>
      <c r="S58" s="824"/>
      <c r="T58" s="824"/>
      <c r="U58" s="824"/>
      <c r="V58" s="824"/>
      <c r="W58" s="824"/>
      <c r="X58" s="824"/>
      <c r="Y58" s="824"/>
      <c r="Z58" s="824"/>
      <c r="AA58" s="824"/>
      <c r="AB58" s="824"/>
      <c r="AC58" s="824"/>
      <c r="AD58" s="824"/>
      <c r="AE58" s="825"/>
      <c r="AF58" s="774"/>
      <c r="AG58" s="775"/>
      <c r="AH58" s="775"/>
      <c r="AI58" s="775"/>
      <c r="AJ58" s="776"/>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15">
      <c r="A59" s="221">
        <v>32</v>
      </c>
      <c r="B59" s="768"/>
      <c r="C59" s="769"/>
      <c r="D59" s="769"/>
      <c r="E59" s="769"/>
      <c r="F59" s="769"/>
      <c r="G59" s="769"/>
      <c r="H59" s="769"/>
      <c r="I59" s="769"/>
      <c r="J59" s="769"/>
      <c r="K59" s="769"/>
      <c r="L59" s="769"/>
      <c r="M59" s="769"/>
      <c r="N59" s="769"/>
      <c r="O59" s="769"/>
      <c r="P59" s="770"/>
      <c r="Q59" s="823"/>
      <c r="R59" s="824"/>
      <c r="S59" s="824"/>
      <c r="T59" s="824"/>
      <c r="U59" s="824"/>
      <c r="V59" s="824"/>
      <c r="W59" s="824"/>
      <c r="X59" s="824"/>
      <c r="Y59" s="824"/>
      <c r="Z59" s="824"/>
      <c r="AA59" s="824"/>
      <c r="AB59" s="824"/>
      <c r="AC59" s="824"/>
      <c r="AD59" s="824"/>
      <c r="AE59" s="825"/>
      <c r="AF59" s="774"/>
      <c r="AG59" s="775"/>
      <c r="AH59" s="775"/>
      <c r="AI59" s="775"/>
      <c r="AJ59" s="776"/>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15">
      <c r="A60" s="221">
        <v>33</v>
      </c>
      <c r="B60" s="768"/>
      <c r="C60" s="769"/>
      <c r="D60" s="769"/>
      <c r="E60" s="769"/>
      <c r="F60" s="769"/>
      <c r="G60" s="769"/>
      <c r="H60" s="769"/>
      <c r="I60" s="769"/>
      <c r="J60" s="769"/>
      <c r="K60" s="769"/>
      <c r="L60" s="769"/>
      <c r="M60" s="769"/>
      <c r="N60" s="769"/>
      <c r="O60" s="769"/>
      <c r="P60" s="770"/>
      <c r="Q60" s="823"/>
      <c r="R60" s="824"/>
      <c r="S60" s="824"/>
      <c r="T60" s="824"/>
      <c r="U60" s="824"/>
      <c r="V60" s="824"/>
      <c r="W60" s="824"/>
      <c r="X60" s="824"/>
      <c r="Y60" s="824"/>
      <c r="Z60" s="824"/>
      <c r="AA60" s="824"/>
      <c r="AB60" s="824"/>
      <c r="AC60" s="824"/>
      <c r="AD60" s="824"/>
      <c r="AE60" s="825"/>
      <c r="AF60" s="774"/>
      <c r="AG60" s="775"/>
      <c r="AH60" s="775"/>
      <c r="AI60" s="775"/>
      <c r="AJ60" s="776"/>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
      <c r="A61" s="221">
        <v>34</v>
      </c>
      <c r="B61" s="768"/>
      <c r="C61" s="769"/>
      <c r="D61" s="769"/>
      <c r="E61" s="769"/>
      <c r="F61" s="769"/>
      <c r="G61" s="769"/>
      <c r="H61" s="769"/>
      <c r="I61" s="769"/>
      <c r="J61" s="769"/>
      <c r="K61" s="769"/>
      <c r="L61" s="769"/>
      <c r="M61" s="769"/>
      <c r="N61" s="769"/>
      <c r="O61" s="769"/>
      <c r="P61" s="770"/>
      <c r="Q61" s="823"/>
      <c r="R61" s="824"/>
      <c r="S61" s="824"/>
      <c r="T61" s="824"/>
      <c r="U61" s="824"/>
      <c r="V61" s="824"/>
      <c r="W61" s="824"/>
      <c r="X61" s="824"/>
      <c r="Y61" s="824"/>
      <c r="Z61" s="824"/>
      <c r="AA61" s="824"/>
      <c r="AB61" s="824"/>
      <c r="AC61" s="824"/>
      <c r="AD61" s="824"/>
      <c r="AE61" s="825"/>
      <c r="AF61" s="774"/>
      <c r="AG61" s="775"/>
      <c r="AH61" s="775"/>
      <c r="AI61" s="775"/>
      <c r="AJ61" s="776"/>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15">
      <c r="A62" s="221">
        <v>35</v>
      </c>
      <c r="B62" s="768"/>
      <c r="C62" s="769"/>
      <c r="D62" s="769"/>
      <c r="E62" s="769"/>
      <c r="F62" s="769"/>
      <c r="G62" s="769"/>
      <c r="H62" s="769"/>
      <c r="I62" s="769"/>
      <c r="J62" s="769"/>
      <c r="K62" s="769"/>
      <c r="L62" s="769"/>
      <c r="M62" s="769"/>
      <c r="N62" s="769"/>
      <c r="O62" s="769"/>
      <c r="P62" s="770"/>
      <c r="Q62" s="823"/>
      <c r="R62" s="824"/>
      <c r="S62" s="824"/>
      <c r="T62" s="824"/>
      <c r="U62" s="824"/>
      <c r="V62" s="824"/>
      <c r="W62" s="824"/>
      <c r="X62" s="824"/>
      <c r="Y62" s="824"/>
      <c r="Z62" s="824"/>
      <c r="AA62" s="824"/>
      <c r="AB62" s="824"/>
      <c r="AC62" s="824"/>
      <c r="AD62" s="824"/>
      <c r="AE62" s="825"/>
      <c r="AF62" s="774"/>
      <c r="AG62" s="775"/>
      <c r="AH62" s="775"/>
      <c r="AI62" s="775"/>
      <c r="AJ62" s="776"/>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399</v>
      </c>
      <c r="BK62" s="794"/>
      <c r="BL62" s="794"/>
      <c r="BM62" s="794"/>
      <c r="BN62" s="795"/>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
      <c r="A63" s="223" t="s">
        <v>378</v>
      </c>
      <c r="B63" s="777" t="s">
        <v>400</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14531</v>
      </c>
      <c r="AG63" s="832"/>
      <c r="AH63" s="832"/>
      <c r="AI63" s="832"/>
      <c r="AJ63" s="833"/>
      <c r="AK63" s="834"/>
      <c r="AL63" s="829"/>
      <c r="AM63" s="829"/>
      <c r="AN63" s="829"/>
      <c r="AO63" s="829"/>
      <c r="AP63" s="832">
        <v>101278</v>
      </c>
      <c r="AQ63" s="832"/>
      <c r="AR63" s="832"/>
      <c r="AS63" s="832"/>
      <c r="AT63" s="832"/>
      <c r="AU63" s="832">
        <v>41121</v>
      </c>
      <c r="AV63" s="832"/>
      <c r="AW63" s="832"/>
      <c r="AX63" s="832"/>
      <c r="AY63" s="832"/>
      <c r="AZ63" s="836"/>
      <c r="BA63" s="836"/>
      <c r="BB63" s="836"/>
      <c r="BC63" s="836"/>
      <c r="BD63" s="836"/>
      <c r="BE63" s="837"/>
      <c r="BF63" s="837"/>
      <c r="BG63" s="837"/>
      <c r="BH63" s="837"/>
      <c r="BI63" s="838"/>
      <c r="BJ63" s="839" t="s">
        <v>122</v>
      </c>
      <c r="BK63" s="840"/>
      <c r="BL63" s="840"/>
      <c r="BM63" s="840"/>
      <c r="BN63" s="841"/>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2" t="s">
        <v>385</v>
      </c>
      <c r="AG66" s="803"/>
      <c r="AH66" s="803"/>
      <c r="AI66" s="803"/>
      <c r="AJ66" s="843"/>
      <c r="AK66" s="720" t="s">
        <v>386</v>
      </c>
      <c r="AL66" s="715"/>
      <c r="AM66" s="715"/>
      <c r="AN66" s="715"/>
      <c r="AO66" s="716"/>
      <c r="AP66" s="720" t="s">
        <v>387</v>
      </c>
      <c r="AQ66" s="721"/>
      <c r="AR66" s="721"/>
      <c r="AS66" s="721"/>
      <c r="AT66" s="722"/>
      <c r="AU66" s="720" t="s">
        <v>403</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9">
        <v>1</v>
      </c>
      <c r="B68" s="857" t="s">
        <v>556</v>
      </c>
      <c r="C68" s="858"/>
      <c r="D68" s="858"/>
      <c r="E68" s="858"/>
      <c r="F68" s="858"/>
      <c r="G68" s="858"/>
      <c r="H68" s="858"/>
      <c r="I68" s="858"/>
      <c r="J68" s="858"/>
      <c r="K68" s="858"/>
      <c r="L68" s="858"/>
      <c r="M68" s="858"/>
      <c r="N68" s="858"/>
      <c r="O68" s="858"/>
      <c r="P68" s="859"/>
      <c r="Q68" s="860">
        <v>218789</v>
      </c>
      <c r="R68" s="854"/>
      <c r="S68" s="854"/>
      <c r="T68" s="854"/>
      <c r="U68" s="854"/>
      <c r="V68" s="854">
        <v>212178</v>
      </c>
      <c r="W68" s="854"/>
      <c r="X68" s="854"/>
      <c r="Y68" s="854"/>
      <c r="Z68" s="854"/>
      <c r="AA68" s="854">
        <v>6611</v>
      </c>
      <c r="AB68" s="854"/>
      <c r="AC68" s="854"/>
      <c r="AD68" s="854"/>
      <c r="AE68" s="854"/>
      <c r="AF68" s="854">
        <v>6611</v>
      </c>
      <c r="AG68" s="854"/>
      <c r="AH68" s="854"/>
      <c r="AI68" s="854"/>
      <c r="AJ68" s="854"/>
      <c r="AK68" s="854" t="s">
        <v>552</v>
      </c>
      <c r="AL68" s="854"/>
      <c r="AM68" s="854"/>
      <c r="AN68" s="854"/>
      <c r="AO68" s="854"/>
      <c r="AP68" s="854" t="s">
        <v>552</v>
      </c>
      <c r="AQ68" s="854"/>
      <c r="AR68" s="854"/>
      <c r="AS68" s="854"/>
      <c r="AT68" s="854"/>
      <c r="AU68" s="854" t="s">
        <v>552</v>
      </c>
      <c r="AV68" s="854"/>
      <c r="AW68" s="854"/>
      <c r="AX68" s="854"/>
      <c r="AY68" s="854"/>
      <c r="AZ68" s="855" t="s">
        <v>554</v>
      </c>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1">
        <v>2</v>
      </c>
      <c r="B69" s="861" t="s">
        <v>557</v>
      </c>
      <c r="C69" s="862"/>
      <c r="D69" s="862"/>
      <c r="E69" s="862"/>
      <c r="F69" s="862"/>
      <c r="G69" s="862"/>
      <c r="H69" s="862"/>
      <c r="I69" s="862"/>
      <c r="J69" s="862"/>
      <c r="K69" s="862"/>
      <c r="L69" s="862"/>
      <c r="M69" s="862"/>
      <c r="N69" s="862"/>
      <c r="O69" s="862"/>
      <c r="P69" s="863"/>
      <c r="Q69" s="864">
        <v>407</v>
      </c>
      <c r="R69" s="818"/>
      <c r="S69" s="818"/>
      <c r="T69" s="818"/>
      <c r="U69" s="818"/>
      <c r="V69" s="818">
        <v>217</v>
      </c>
      <c r="W69" s="818"/>
      <c r="X69" s="818"/>
      <c r="Y69" s="818"/>
      <c r="Z69" s="818"/>
      <c r="AA69" s="818">
        <v>190</v>
      </c>
      <c r="AB69" s="818"/>
      <c r="AC69" s="818"/>
      <c r="AD69" s="818"/>
      <c r="AE69" s="818"/>
      <c r="AF69" s="818">
        <v>190</v>
      </c>
      <c r="AG69" s="818"/>
      <c r="AH69" s="818"/>
      <c r="AI69" s="818"/>
      <c r="AJ69" s="818"/>
      <c r="AK69" s="818">
        <v>114</v>
      </c>
      <c r="AL69" s="818"/>
      <c r="AM69" s="818"/>
      <c r="AN69" s="818"/>
      <c r="AO69" s="818"/>
      <c r="AP69" s="818" t="s">
        <v>552</v>
      </c>
      <c r="AQ69" s="818"/>
      <c r="AR69" s="818"/>
      <c r="AS69" s="818"/>
      <c r="AT69" s="818"/>
      <c r="AU69" s="818" t="s">
        <v>552</v>
      </c>
      <c r="AV69" s="818"/>
      <c r="AW69" s="818"/>
      <c r="AX69" s="818"/>
      <c r="AY69" s="818"/>
      <c r="AZ69" s="820" t="s">
        <v>559</v>
      </c>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1">
        <v>3</v>
      </c>
      <c r="B70" s="861" t="s">
        <v>558</v>
      </c>
      <c r="C70" s="862"/>
      <c r="D70" s="862"/>
      <c r="E70" s="862"/>
      <c r="F70" s="862"/>
      <c r="G70" s="862"/>
      <c r="H70" s="862"/>
      <c r="I70" s="862"/>
      <c r="J70" s="862"/>
      <c r="K70" s="862"/>
      <c r="L70" s="862"/>
      <c r="M70" s="862"/>
      <c r="N70" s="862"/>
      <c r="O70" s="862"/>
      <c r="P70" s="863"/>
      <c r="Q70" s="864">
        <v>72</v>
      </c>
      <c r="R70" s="818"/>
      <c r="S70" s="818"/>
      <c r="T70" s="818"/>
      <c r="U70" s="818"/>
      <c r="V70" s="818">
        <v>61</v>
      </c>
      <c r="W70" s="818"/>
      <c r="X70" s="818"/>
      <c r="Y70" s="818"/>
      <c r="Z70" s="818"/>
      <c r="AA70" s="818">
        <v>11</v>
      </c>
      <c r="AB70" s="818"/>
      <c r="AC70" s="818"/>
      <c r="AD70" s="818"/>
      <c r="AE70" s="818"/>
      <c r="AF70" s="818">
        <v>11</v>
      </c>
      <c r="AG70" s="818"/>
      <c r="AH70" s="818"/>
      <c r="AI70" s="818"/>
      <c r="AJ70" s="818"/>
      <c r="AK70" s="818" t="s">
        <v>552</v>
      </c>
      <c r="AL70" s="818"/>
      <c r="AM70" s="818"/>
      <c r="AN70" s="818"/>
      <c r="AO70" s="818"/>
      <c r="AP70" s="818" t="s">
        <v>552</v>
      </c>
      <c r="AQ70" s="818"/>
      <c r="AR70" s="818"/>
      <c r="AS70" s="818"/>
      <c r="AT70" s="818"/>
      <c r="AU70" s="818" t="s">
        <v>552</v>
      </c>
      <c r="AV70" s="818"/>
      <c r="AW70" s="818"/>
      <c r="AX70" s="818"/>
      <c r="AY70" s="818"/>
      <c r="AZ70" s="820" t="s">
        <v>554</v>
      </c>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1">
        <v>4</v>
      </c>
      <c r="B71" s="861"/>
      <c r="C71" s="862"/>
      <c r="D71" s="862"/>
      <c r="E71" s="862"/>
      <c r="F71" s="862"/>
      <c r="G71" s="862"/>
      <c r="H71" s="862"/>
      <c r="I71" s="862"/>
      <c r="J71" s="862"/>
      <c r="K71" s="862"/>
      <c r="L71" s="862"/>
      <c r="M71" s="862"/>
      <c r="N71" s="862"/>
      <c r="O71" s="862"/>
      <c r="P71" s="863"/>
      <c r="Q71" s="864"/>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8"/>
      <c r="AY71" s="818"/>
      <c r="AZ71" s="820"/>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1">
        <v>5</v>
      </c>
      <c r="B72" s="861"/>
      <c r="C72" s="862"/>
      <c r="D72" s="862"/>
      <c r="E72" s="862"/>
      <c r="F72" s="862"/>
      <c r="G72" s="862"/>
      <c r="H72" s="862"/>
      <c r="I72" s="862"/>
      <c r="J72" s="862"/>
      <c r="K72" s="862"/>
      <c r="L72" s="862"/>
      <c r="M72" s="862"/>
      <c r="N72" s="862"/>
      <c r="O72" s="862"/>
      <c r="P72" s="863"/>
      <c r="Q72" s="864"/>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8"/>
      <c r="AY72" s="818"/>
      <c r="AZ72" s="820"/>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1">
        <v>6</v>
      </c>
      <c r="B73" s="861"/>
      <c r="C73" s="862"/>
      <c r="D73" s="862"/>
      <c r="E73" s="862"/>
      <c r="F73" s="862"/>
      <c r="G73" s="862"/>
      <c r="H73" s="862"/>
      <c r="I73" s="862"/>
      <c r="J73" s="862"/>
      <c r="K73" s="862"/>
      <c r="L73" s="862"/>
      <c r="M73" s="862"/>
      <c r="N73" s="862"/>
      <c r="O73" s="862"/>
      <c r="P73" s="863"/>
      <c r="Q73" s="864"/>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1">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1">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1">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1">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1">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1">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1">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1">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1">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3" t="s">
        <v>378</v>
      </c>
      <c r="B88" s="777" t="s">
        <v>404</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6812</v>
      </c>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7" t="s">
        <v>405</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537</v>
      </c>
      <c r="CS102" s="840"/>
      <c r="CT102" s="840"/>
      <c r="CU102" s="840"/>
      <c r="CV102" s="879"/>
      <c r="CW102" s="878">
        <v>26</v>
      </c>
      <c r="CX102" s="840"/>
      <c r="CY102" s="840"/>
      <c r="CZ102" s="840"/>
      <c r="DA102" s="879"/>
      <c r="DB102" s="878"/>
      <c r="DC102" s="840"/>
      <c r="DD102" s="840"/>
      <c r="DE102" s="840"/>
      <c r="DF102" s="879"/>
      <c r="DG102" s="878"/>
      <c r="DH102" s="840"/>
      <c r="DI102" s="840"/>
      <c r="DJ102" s="840"/>
      <c r="DK102" s="879"/>
      <c r="DL102" s="878"/>
      <c r="DM102" s="840"/>
      <c r="DN102" s="840"/>
      <c r="DO102" s="840"/>
      <c r="DP102" s="879"/>
      <c r="DQ102" s="878"/>
      <c r="DR102" s="840"/>
      <c r="DS102" s="840"/>
      <c r="DT102" s="840"/>
      <c r="DU102" s="879"/>
      <c r="DV102" s="777"/>
      <c r="DW102" s="778"/>
      <c r="DX102" s="778"/>
      <c r="DY102" s="778"/>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406</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407</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410</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411</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412</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413</v>
      </c>
      <c r="AB109" s="881"/>
      <c r="AC109" s="881"/>
      <c r="AD109" s="881"/>
      <c r="AE109" s="882"/>
      <c r="AF109" s="880" t="s">
        <v>414</v>
      </c>
      <c r="AG109" s="881"/>
      <c r="AH109" s="881"/>
      <c r="AI109" s="881"/>
      <c r="AJ109" s="882"/>
      <c r="AK109" s="880" t="s">
        <v>293</v>
      </c>
      <c r="AL109" s="881"/>
      <c r="AM109" s="881"/>
      <c r="AN109" s="881"/>
      <c r="AO109" s="882"/>
      <c r="AP109" s="880" t="s">
        <v>415</v>
      </c>
      <c r="AQ109" s="881"/>
      <c r="AR109" s="881"/>
      <c r="AS109" s="881"/>
      <c r="AT109" s="883"/>
      <c r="AU109" s="900" t="s">
        <v>412</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413</v>
      </c>
      <c r="BR109" s="881"/>
      <c r="BS109" s="881"/>
      <c r="BT109" s="881"/>
      <c r="BU109" s="882"/>
      <c r="BV109" s="880" t="s">
        <v>414</v>
      </c>
      <c r="BW109" s="881"/>
      <c r="BX109" s="881"/>
      <c r="BY109" s="881"/>
      <c r="BZ109" s="882"/>
      <c r="CA109" s="880" t="s">
        <v>293</v>
      </c>
      <c r="CB109" s="881"/>
      <c r="CC109" s="881"/>
      <c r="CD109" s="881"/>
      <c r="CE109" s="882"/>
      <c r="CF109" s="901" t="s">
        <v>415</v>
      </c>
      <c r="CG109" s="901"/>
      <c r="CH109" s="901"/>
      <c r="CI109" s="901"/>
      <c r="CJ109" s="901"/>
      <c r="CK109" s="880" t="s">
        <v>416</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413</v>
      </c>
      <c r="DH109" s="881"/>
      <c r="DI109" s="881"/>
      <c r="DJ109" s="881"/>
      <c r="DK109" s="882"/>
      <c r="DL109" s="880" t="s">
        <v>414</v>
      </c>
      <c r="DM109" s="881"/>
      <c r="DN109" s="881"/>
      <c r="DO109" s="881"/>
      <c r="DP109" s="882"/>
      <c r="DQ109" s="880" t="s">
        <v>293</v>
      </c>
      <c r="DR109" s="881"/>
      <c r="DS109" s="881"/>
      <c r="DT109" s="881"/>
      <c r="DU109" s="882"/>
      <c r="DV109" s="880" t="s">
        <v>415</v>
      </c>
      <c r="DW109" s="881"/>
      <c r="DX109" s="881"/>
      <c r="DY109" s="881"/>
      <c r="DZ109" s="883"/>
    </row>
    <row r="110" spans="1:131" s="212" customFormat="1" ht="26.25" customHeight="1" x14ac:dyDescent="0.15">
      <c r="A110" s="884" t="s">
        <v>417</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19096583</v>
      </c>
      <c r="AB110" s="888"/>
      <c r="AC110" s="888"/>
      <c r="AD110" s="888"/>
      <c r="AE110" s="889"/>
      <c r="AF110" s="890">
        <v>18514978</v>
      </c>
      <c r="AG110" s="888"/>
      <c r="AH110" s="888"/>
      <c r="AI110" s="888"/>
      <c r="AJ110" s="889"/>
      <c r="AK110" s="890">
        <v>18422258</v>
      </c>
      <c r="AL110" s="888"/>
      <c r="AM110" s="888"/>
      <c r="AN110" s="888"/>
      <c r="AO110" s="889"/>
      <c r="AP110" s="891">
        <v>19</v>
      </c>
      <c r="AQ110" s="892"/>
      <c r="AR110" s="892"/>
      <c r="AS110" s="892"/>
      <c r="AT110" s="893"/>
      <c r="AU110" s="894" t="s">
        <v>69</v>
      </c>
      <c r="AV110" s="895"/>
      <c r="AW110" s="895"/>
      <c r="AX110" s="895"/>
      <c r="AY110" s="895"/>
      <c r="AZ110" s="917" t="s">
        <v>418</v>
      </c>
      <c r="BA110" s="885"/>
      <c r="BB110" s="885"/>
      <c r="BC110" s="885"/>
      <c r="BD110" s="885"/>
      <c r="BE110" s="885"/>
      <c r="BF110" s="885"/>
      <c r="BG110" s="885"/>
      <c r="BH110" s="885"/>
      <c r="BI110" s="885"/>
      <c r="BJ110" s="885"/>
      <c r="BK110" s="885"/>
      <c r="BL110" s="885"/>
      <c r="BM110" s="885"/>
      <c r="BN110" s="885"/>
      <c r="BO110" s="885"/>
      <c r="BP110" s="886"/>
      <c r="BQ110" s="918">
        <v>163028639</v>
      </c>
      <c r="BR110" s="919"/>
      <c r="BS110" s="919"/>
      <c r="BT110" s="919"/>
      <c r="BU110" s="919"/>
      <c r="BV110" s="919">
        <v>165874490</v>
      </c>
      <c r="BW110" s="919"/>
      <c r="BX110" s="919"/>
      <c r="BY110" s="919"/>
      <c r="BZ110" s="919"/>
      <c r="CA110" s="919">
        <v>165166604</v>
      </c>
      <c r="CB110" s="919"/>
      <c r="CC110" s="919"/>
      <c r="CD110" s="919"/>
      <c r="CE110" s="919"/>
      <c r="CF110" s="932">
        <v>170.7</v>
      </c>
      <c r="CG110" s="933"/>
      <c r="CH110" s="933"/>
      <c r="CI110" s="933"/>
      <c r="CJ110" s="933"/>
      <c r="CK110" s="934" t="s">
        <v>419</v>
      </c>
      <c r="CL110" s="935"/>
      <c r="CM110" s="917" t="s">
        <v>420</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2142870</v>
      </c>
      <c r="DH110" s="919"/>
      <c r="DI110" s="919"/>
      <c r="DJ110" s="919"/>
      <c r="DK110" s="919"/>
      <c r="DL110" s="919">
        <v>3135027</v>
      </c>
      <c r="DM110" s="919"/>
      <c r="DN110" s="919"/>
      <c r="DO110" s="919"/>
      <c r="DP110" s="919"/>
      <c r="DQ110" s="919">
        <v>2922438</v>
      </c>
      <c r="DR110" s="919"/>
      <c r="DS110" s="919"/>
      <c r="DT110" s="919"/>
      <c r="DU110" s="919"/>
      <c r="DV110" s="920">
        <v>3</v>
      </c>
      <c r="DW110" s="920"/>
      <c r="DX110" s="920"/>
      <c r="DY110" s="920"/>
      <c r="DZ110" s="921"/>
    </row>
    <row r="111" spans="1:131" s="212" customFormat="1" ht="26.25" customHeight="1" x14ac:dyDescent="0.15">
      <c r="A111" s="922" t="s">
        <v>421</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422</v>
      </c>
      <c r="BA111" s="911"/>
      <c r="BB111" s="911"/>
      <c r="BC111" s="911"/>
      <c r="BD111" s="911"/>
      <c r="BE111" s="911"/>
      <c r="BF111" s="911"/>
      <c r="BG111" s="911"/>
      <c r="BH111" s="911"/>
      <c r="BI111" s="911"/>
      <c r="BJ111" s="911"/>
      <c r="BK111" s="911"/>
      <c r="BL111" s="911"/>
      <c r="BM111" s="911"/>
      <c r="BN111" s="911"/>
      <c r="BO111" s="911"/>
      <c r="BP111" s="912"/>
      <c r="BQ111" s="913">
        <v>2142870</v>
      </c>
      <c r="BR111" s="914"/>
      <c r="BS111" s="914"/>
      <c r="BT111" s="914"/>
      <c r="BU111" s="914"/>
      <c r="BV111" s="914">
        <v>3135027</v>
      </c>
      <c r="BW111" s="914"/>
      <c r="BX111" s="914"/>
      <c r="BY111" s="914"/>
      <c r="BZ111" s="914"/>
      <c r="CA111" s="914">
        <v>2922438</v>
      </c>
      <c r="CB111" s="914"/>
      <c r="CC111" s="914"/>
      <c r="CD111" s="914"/>
      <c r="CE111" s="914"/>
      <c r="CF111" s="908">
        <v>3</v>
      </c>
      <c r="CG111" s="909"/>
      <c r="CH111" s="909"/>
      <c r="CI111" s="909"/>
      <c r="CJ111" s="909"/>
      <c r="CK111" s="936"/>
      <c r="CL111" s="937"/>
      <c r="CM111" s="910" t="s">
        <v>423</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424</v>
      </c>
      <c r="B112" s="941"/>
      <c r="C112" s="911" t="s">
        <v>425</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426</v>
      </c>
      <c r="BA112" s="911"/>
      <c r="BB112" s="911"/>
      <c r="BC112" s="911"/>
      <c r="BD112" s="911"/>
      <c r="BE112" s="911"/>
      <c r="BF112" s="911"/>
      <c r="BG112" s="911"/>
      <c r="BH112" s="911"/>
      <c r="BI112" s="911"/>
      <c r="BJ112" s="911"/>
      <c r="BK112" s="911"/>
      <c r="BL112" s="911"/>
      <c r="BM112" s="911"/>
      <c r="BN112" s="911"/>
      <c r="BO112" s="911"/>
      <c r="BP112" s="912"/>
      <c r="BQ112" s="913">
        <v>38434351</v>
      </c>
      <c r="BR112" s="914"/>
      <c r="BS112" s="914"/>
      <c r="BT112" s="914"/>
      <c r="BU112" s="914"/>
      <c r="BV112" s="914">
        <v>38878222</v>
      </c>
      <c r="BW112" s="914"/>
      <c r="BX112" s="914"/>
      <c r="BY112" s="914"/>
      <c r="BZ112" s="914"/>
      <c r="CA112" s="914">
        <v>41120717</v>
      </c>
      <c r="CB112" s="914"/>
      <c r="CC112" s="914"/>
      <c r="CD112" s="914"/>
      <c r="CE112" s="914"/>
      <c r="CF112" s="908">
        <v>42.5</v>
      </c>
      <c r="CG112" s="909"/>
      <c r="CH112" s="909"/>
      <c r="CI112" s="909"/>
      <c r="CJ112" s="909"/>
      <c r="CK112" s="936"/>
      <c r="CL112" s="937"/>
      <c r="CM112" s="910" t="s">
        <v>427</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428</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3069905</v>
      </c>
      <c r="AB113" s="926"/>
      <c r="AC113" s="926"/>
      <c r="AD113" s="926"/>
      <c r="AE113" s="927"/>
      <c r="AF113" s="928">
        <v>3161000</v>
      </c>
      <c r="AG113" s="926"/>
      <c r="AH113" s="926"/>
      <c r="AI113" s="926"/>
      <c r="AJ113" s="927"/>
      <c r="AK113" s="928">
        <v>2566619</v>
      </c>
      <c r="AL113" s="926"/>
      <c r="AM113" s="926"/>
      <c r="AN113" s="926"/>
      <c r="AO113" s="927"/>
      <c r="AP113" s="929">
        <v>2.7</v>
      </c>
      <c r="AQ113" s="930"/>
      <c r="AR113" s="930"/>
      <c r="AS113" s="930"/>
      <c r="AT113" s="931"/>
      <c r="AU113" s="896"/>
      <c r="AV113" s="897"/>
      <c r="AW113" s="897"/>
      <c r="AX113" s="897"/>
      <c r="AY113" s="897"/>
      <c r="AZ113" s="910" t="s">
        <v>429</v>
      </c>
      <c r="BA113" s="911"/>
      <c r="BB113" s="911"/>
      <c r="BC113" s="911"/>
      <c r="BD113" s="911"/>
      <c r="BE113" s="911"/>
      <c r="BF113" s="911"/>
      <c r="BG113" s="911"/>
      <c r="BH113" s="911"/>
      <c r="BI113" s="911"/>
      <c r="BJ113" s="911"/>
      <c r="BK113" s="911"/>
      <c r="BL113" s="911"/>
      <c r="BM113" s="911"/>
      <c r="BN113" s="911"/>
      <c r="BO113" s="911"/>
      <c r="BP113" s="912"/>
      <c r="BQ113" s="913" t="s">
        <v>122</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430</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431</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t="s">
        <v>122</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432</v>
      </c>
      <c r="BA114" s="911"/>
      <c r="BB114" s="911"/>
      <c r="BC114" s="911"/>
      <c r="BD114" s="911"/>
      <c r="BE114" s="911"/>
      <c r="BF114" s="911"/>
      <c r="BG114" s="911"/>
      <c r="BH114" s="911"/>
      <c r="BI114" s="911"/>
      <c r="BJ114" s="911"/>
      <c r="BK114" s="911"/>
      <c r="BL114" s="911"/>
      <c r="BM114" s="911"/>
      <c r="BN114" s="911"/>
      <c r="BO114" s="911"/>
      <c r="BP114" s="912"/>
      <c r="BQ114" s="913">
        <v>23289007</v>
      </c>
      <c r="BR114" s="914"/>
      <c r="BS114" s="914"/>
      <c r="BT114" s="914"/>
      <c r="BU114" s="914"/>
      <c r="BV114" s="914">
        <v>23848328</v>
      </c>
      <c r="BW114" s="914"/>
      <c r="BX114" s="914"/>
      <c r="BY114" s="914"/>
      <c r="BZ114" s="914"/>
      <c r="CA114" s="914">
        <v>23759794</v>
      </c>
      <c r="CB114" s="914"/>
      <c r="CC114" s="914"/>
      <c r="CD114" s="914"/>
      <c r="CE114" s="914"/>
      <c r="CF114" s="908">
        <v>24.6</v>
      </c>
      <c r="CG114" s="909"/>
      <c r="CH114" s="909"/>
      <c r="CI114" s="909"/>
      <c r="CJ114" s="909"/>
      <c r="CK114" s="936"/>
      <c r="CL114" s="937"/>
      <c r="CM114" s="910" t="s">
        <v>433</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434</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1180312</v>
      </c>
      <c r="AB115" s="926"/>
      <c r="AC115" s="926"/>
      <c r="AD115" s="926"/>
      <c r="AE115" s="927"/>
      <c r="AF115" s="928">
        <v>401247</v>
      </c>
      <c r="AG115" s="926"/>
      <c r="AH115" s="926"/>
      <c r="AI115" s="926"/>
      <c r="AJ115" s="927"/>
      <c r="AK115" s="928">
        <v>212587</v>
      </c>
      <c r="AL115" s="926"/>
      <c r="AM115" s="926"/>
      <c r="AN115" s="926"/>
      <c r="AO115" s="927"/>
      <c r="AP115" s="929">
        <v>0.2</v>
      </c>
      <c r="AQ115" s="930"/>
      <c r="AR115" s="930"/>
      <c r="AS115" s="930"/>
      <c r="AT115" s="931"/>
      <c r="AU115" s="896"/>
      <c r="AV115" s="897"/>
      <c r="AW115" s="897"/>
      <c r="AX115" s="897"/>
      <c r="AY115" s="897"/>
      <c r="AZ115" s="910" t="s">
        <v>435</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436</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437</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438</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439</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440</v>
      </c>
      <c r="Z117" s="882"/>
      <c r="AA117" s="966">
        <v>23346800</v>
      </c>
      <c r="AB117" s="967"/>
      <c r="AC117" s="967"/>
      <c r="AD117" s="967"/>
      <c r="AE117" s="968"/>
      <c r="AF117" s="969">
        <v>22077225</v>
      </c>
      <c r="AG117" s="967"/>
      <c r="AH117" s="967"/>
      <c r="AI117" s="967"/>
      <c r="AJ117" s="968"/>
      <c r="AK117" s="969">
        <v>21201464</v>
      </c>
      <c r="AL117" s="967"/>
      <c r="AM117" s="967"/>
      <c r="AN117" s="967"/>
      <c r="AO117" s="968"/>
      <c r="AP117" s="970"/>
      <c r="AQ117" s="971"/>
      <c r="AR117" s="971"/>
      <c r="AS117" s="971"/>
      <c r="AT117" s="972"/>
      <c r="AU117" s="896"/>
      <c r="AV117" s="897"/>
      <c r="AW117" s="897"/>
      <c r="AX117" s="897"/>
      <c r="AY117" s="897"/>
      <c r="AZ117" s="962" t="s">
        <v>441</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442</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416</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413</v>
      </c>
      <c r="AB118" s="881"/>
      <c r="AC118" s="881"/>
      <c r="AD118" s="881"/>
      <c r="AE118" s="882"/>
      <c r="AF118" s="880" t="s">
        <v>414</v>
      </c>
      <c r="AG118" s="881"/>
      <c r="AH118" s="881"/>
      <c r="AI118" s="881"/>
      <c r="AJ118" s="882"/>
      <c r="AK118" s="880" t="s">
        <v>293</v>
      </c>
      <c r="AL118" s="881"/>
      <c r="AM118" s="881"/>
      <c r="AN118" s="881"/>
      <c r="AO118" s="882"/>
      <c r="AP118" s="958" t="s">
        <v>415</v>
      </c>
      <c r="AQ118" s="959"/>
      <c r="AR118" s="959"/>
      <c r="AS118" s="959"/>
      <c r="AT118" s="960"/>
      <c r="AU118" s="896"/>
      <c r="AV118" s="897"/>
      <c r="AW118" s="897"/>
      <c r="AX118" s="897"/>
      <c r="AY118" s="897"/>
      <c r="AZ118" s="961" t="s">
        <v>443</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444</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419</v>
      </c>
      <c r="B119" s="935"/>
      <c r="C119" s="917" t="s">
        <v>420</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1073731</v>
      </c>
      <c r="AB119" s="888"/>
      <c r="AC119" s="888"/>
      <c r="AD119" s="888"/>
      <c r="AE119" s="889"/>
      <c r="AF119" s="890">
        <v>401247</v>
      </c>
      <c r="AG119" s="888"/>
      <c r="AH119" s="888"/>
      <c r="AI119" s="888"/>
      <c r="AJ119" s="889"/>
      <c r="AK119" s="890">
        <v>212587</v>
      </c>
      <c r="AL119" s="888"/>
      <c r="AM119" s="888"/>
      <c r="AN119" s="888"/>
      <c r="AO119" s="889"/>
      <c r="AP119" s="891">
        <v>0.2</v>
      </c>
      <c r="AQ119" s="892"/>
      <c r="AR119" s="892"/>
      <c r="AS119" s="892"/>
      <c r="AT119" s="893"/>
      <c r="AU119" s="898"/>
      <c r="AV119" s="899"/>
      <c r="AW119" s="899"/>
      <c r="AX119" s="899"/>
      <c r="AY119" s="899"/>
      <c r="AZ119" s="235" t="s">
        <v>176</v>
      </c>
      <c r="BA119" s="235"/>
      <c r="BB119" s="235"/>
      <c r="BC119" s="235"/>
      <c r="BD119" s="235"/>
      <c r="BE119" s="235"/>
      <c r="BF119" s="235"/>
      <c r="BG119" s="235"/>
      <c r="BH119" s="235"/>
      <c r="BI119" s="235"/>
      <c r="BJ119" s="235"/>
      <c r="BK119" s="235"/>
      <c r="BL119" s="235"/>
      <c r="BM119" s="235"/>
      <c r="BN119" s="235"/>
      <c r="BO119" s="965" t="s">
        <v>445</v>
      </c>
      <c r="BP119" s="993"/>
      <c r="BQ119" s="987">
        <v>226894867</v>
      </c>
      <c r="BR119" s="988"/>
      <c r="BS119" s="988"/>
      <c r="BT119" s="988"/>
      <c r="BU119" s="988"/>
      <c r="BV119" s="988">
        <v>231736067</v>
      </c>
      <c r="BW119" s="988"/>
      <c r="BX119" s="988"/>
      <c r="BY119" s="988"/>
      <c r="BZ119" s="988"/>
      <c r="CA119" s="988">
        <v>232969553</v>
      </c>
      <c r="CB119" s="988"/>
      <c r="CC119" s="988"/>
      <c r="CD119" s="988"/>
      <c r="CE119" s="988"/>
      <c r="CF119" s="989"/>
      <c r="CG119" s="990"/>
      <c r="CH119" s="990"/>
      <c r="CI119" s="990"/>
      <c r="CJ119" s="991"/>
      <c r="CK119" s="938"/>
      <c r="CL119" s="939"/>
      <c r="CM119" s="961" t="s">
        <v>446</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423</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447</v>
      </c>
      <c r="AV120" s="980"/>
      <c r="AW120" s="980"/>
      <c r="AX120" s="980"/>
      <c r="AY120" s="981"/>
      <c r="AZ120" s="917" t="s">
        <v>448</v>
      </c>
      <c r="BA120" s="885"/>
      <c r="BB120" s="885"/>
      <c r="BC120" s="885"/>
      <c r="BD120" s="885"/>
      <c r="BE120" s="885"/>
      <c r="BF120" s="885"/>
      <c r="BG120" s="885"/>
      <c r="BH120" s="885"/>
      <c r="BI120" s="885"/>
      <c r="BJ120" s="885"/>
      <c r="BK120" s="885"/>
      <c r="BL120" s="885"/>
      <c r="BM120" s="885"/>
      <c r="BN120" s="885"/>
      <c r="BO120" s="885"/>
      <c r="BP120" s="886"/>
      <c r="BQ120" s="918">
        <v>21977979</v>
      </c>
      <c r="BR120" s="919"/>
      <c r="BS120" s="919"/>
      <c r="BT120" s="919"/>
      <c r="BU120" s="919"/>
      <c r="BV120" s="919">
        <v>19848011</v>
      </c>
      <c r="BW120" s="919"/>
      <c r="BX120" s="919"/>
      <c r="BY120" s="919"/>
      <c r="BZ120" s="919"/>
      <c r="CA120" s="919">
        <v>19173117</v>
      </c>
      <c r="CB120" s="919"/>
      <c r="CC120" s="919"/>
      <c r="CD120" s="919"/>
      <c r="CE120" s="919"/>
      <c r="CF120" s="932">
        <v>19.8</v>
      </c>
      <c r="CG120" s="933"/>
      <c r="CH120" s="933"/>
      <c r="CI120" s="933"/>
      <c r="CJ120" s="933"/>
      <c r="CK120" s="994" t="s">
        <v>449</v>
      </c>
      <c r="CL120" s="995"/>
      <c r="CM120" s="995"/>
      <c r="CN120" s="995"/>
      <c r="CO120" s="996"/>
      <c r="CP120" s="1002" t="s">
        <v>395</v>
      </c>
      <c r="CQ120" s="1003"/>
      <c r="CR120" s="1003"/>
      <c r="CS120" s="1003"/>
      <c r="CT120" s="1003"/>
      <c r="CU120" s="1003"/>
      <c r="CV120" s="1003"/>
      <c r="CW120" s="1003"/>
      <c r="CX120" s="1003"/>
      <c r="CY120" s="1003"/>
      <c r="CZ120" s="1003"/>
      <c r="DA120" s="1003"/>
      <c r="DB120" s="1003"/>
      <c r="DC120" s="1003"/>
      <c r="DD120" s="1003"/>
      <c r="DE120" s="1003"/>
      <c r="DF120" s="1004"/>
      <c r="DG120" s="918">
        <v>37160422</v>
      </c>
      <c r="DH120" s="919"/>
      <c r="DI120" s="919"/>
      <c r="DJ120" s="919"/>
      <c r="DK120" s="919"/>
      <c r="DL120" s="919">
        <v>37729642</v>
      </c>
      <c r="DM120" s="919"/>
      <c r="DN120" s="919"/>
      <c r="DO120" s="919"/>
      <c r="DP120" s="919"/>
      <c r="DQ120" s="919">
        <v>40202801</v>
      </c>
      <c r="DR120" s="919"/>
      <c r="DS120" s="919"/>
      <c r="DT120" s="919"/>
      <c r="DU120" s="919"/>
      <c r="DV120" s="920">
        <v>41.5</v>
      </c>
      <c r="DW120" s="920"/>
      <c r="DX120" s="920"/>
      <c r="DY120" s="920"/>
      <c r="DZ120" s="921"/>
    </row>
    <row r="121" spans="1:130" s="212" customFormat="1" ht="26.25" customHeight="1" x14ac:dyDescent="0.15">
      <c r="A121" s="1045"/>
      <c r="B121" s="937"/>
      <c r="C121" s="962" t="s">
        <v>450</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451</v>
      </c>
      <c r="BA121" s="911"/>
      <c r="BB121" s="911"/>
      <c r="BC121" s="911"/>
      <c r="BD121" s="911"/>
      <c r="BE121" s="911"/>
      <c r="BF121" s="911"/>
      <c r="BG121" s="911"/>
      <c r="BH121" s="911"/>
      <c r="BI121" s="911"/>
      <c r="BJ121" s="911"/>
      <c r="BK121" s="911"/>
      <c r="BL121" s="911"/>
      <c r="BM121" s="911"/>
      <c r="BN121" s="911"/>
      <c r="BO121" s="911"/>
      <c r="BP121" s="912"/>
      <c r="BQ121" s="913">
        <v>36296935</v>
      </c>
      <c r="BR121" s="914"/>
      <c r="BS121" s="914"/>
      <c r="BT121" s="914"/>
      <c r="BU121" s="914"/>
      <c r="BV121" s="914">
        <v>37847729</v>
      </c>
      <c r="BW121" s="914"/>
      <c r="BX121" s="914"/>
      <c r="BY121" s="914"/>
      <c r="BZ121" s="914"/>
      <c r="CA121" s="914">
        <v>39133528</v>
      </c>
      <c r="CB121" s="914"/>
      <c r="CC121" s="914"/>
      <c r="CD121" s="914"/>
      <c r="CE121" s="914"/>
      <c r="CF121" s="908">
        <v>40.4</v>
      </c>
      <c r="CG121" s="909"/>
      <c r="CH121" s="909"/>
      <c r="CI121" s="909"/>
      <c r="CJ121" s="909"/>
      <c r="CK121" s="997"/>
      <c r="CL121" s="998"/>
      <c r="CM121" s="998"/>
      <c r="CN121" s="998"/>
      <c r="CO121" s="999"/>
      <c r="CP121" s="1007" t="s">
        <v>393</v>
      </c>
      <c r="CQ121" s="1008"/>
      <c r="CR121" s="1008"/>
      <c r="CS121" s="1008"/>
      <c r="CT121" s="1008"/>
      <c r="CU121" s="1008"/>
      <c r="CV121" s="1008"/>
      <c r="CW121" s="1008"/>
      <c r="CX121" s="1008"/>
      <c r="CY121" s="1008"/>
      <c r="CZ121" s="1008"/>
      <c r="DA121" s="1008"/>
      <c r="DB121" s="1008"/>
      <c r="DC121" s="1008"/>
      <c r="DD121" s="1008"/>
      <c r="DE121" s="1008"/>
      <c r="DF121" s="1009"/>
      <c r="DG121" s="913">
        <v>702905</v>
      </c>
      <c r="DH121" s="914"/>
      <c r="DI121" s="914"/>
      <c r="DJ121" s="914"/>
      <c r="DK121" s="914"/>
      <c r="DL121" s="914">
        <v>657320</v>
      </c>
      <c r="DM121" s="914"/>
      <c r="DN121" s="914"/>
      <c r="DO121" s="914"/>
      <c r="DP121" s="914"/>
      <c r="DQ121" s="914">
        <v>917916</v>
      </c>
      <c r="DR121" s="914"/>
      <c r="DS121" s="914"/>
      <c r="DT121" s="914"/>
      <c r="DU121" s="914"/>
      <c r="DV121" s="915">
        <v>0.9</v>
      </c>
      <c r="DW121" s="915"/>
      <c r="DX121" s="915"/>
      <c r="DY121" s="915"/>
      <c r="DZ121" s="916"/>
    </row>
    <row r="122" spans="1:130" s="212" customFormat="1" ht="26.25" customHeight="1" x14ac:dyDescent="0.15">
      <c r="A122" s="1045"/>
      <c r="B122" s="937"/>
      <c r="C122" s="910" t="s">
        <v>433</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452</v>
      </c>
      <c r="BA122" s="953"/>
      <c r="BB122" s="953"/>
      <c r="BC122" s="953"/>
      <c r="BD122" s="953"/>
      <c r="BE122" s="953"/>
      <c r="BF122" s="953"/>
      <c r="BG122" s="953"/>
      <c r="BH122" s="953"/>
      <c r="BI122" s="953"/>
      <c r="BJ122" s="953"/>
      <c r="BK122" s="953"/>
      <c r="BL122" s="953"/>
      <c r="BM122" s="953"/>
      <c r="BN122" s="953"/>
      <c r="BO122" s="953"/>
      <c r="BP122" s="954"/>
      <c r="BQ122" s="987">
        <v>139431417</v>
      </c>
      <c r="BR122" s="988"/>
      <c r="BS122" s="988"/>
      <c r="BT122" s="988"/>
      <c r="BU122" s="988"/>
      <c r="BV122" s="988">
        <v>135700208</v>
      </c>
      <c r="BW122" s="988"/>
      <c r="BX122" s="988"/>
      <c r="BY122" s="988"/>
      <c r="BZ122" s="988"/>
      <c r="CA122" s="988">
        <v>130410067</v>
      </c>
      <c r="CB122" s="988"/>
      <c r="CC122" s="988"/>
      <c r="CD122" s="988"/>
      <c r="CE122" s="988"/>
      <c r="CF122" s="1005">
        <v>134.80000000000001</v>
      </c>
      <c r="CG122" s="1006"/>
      <c r="CH122" s="1006"/>
      <c r="CI122" s="1006"/>
      <c r="CJ122" s="1006"/>
      <c r="CK122" s="997"/>
      <c r="CL122" s="998"/>
      <c r="CM122" s="998"/>
      <c r="CN122" s="998"/>
      <c r="CO122" s="999"/>
      <c r="CP122" s="1007" t="s">
        <v>391</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439</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176</v>
      </c>
      <c r="BA123" s="235"/>
      <c r="BB123" s="235"/>
      <c r="BC123" s="235"/>
      <c r="BD123" s="235"/>
      <c r="BE123" s="235"/>
      <c r="BF123" s="235"/>
      <c r="BG123" s="235"/>
      <c r="BH123" s="235"/>
      <c r="BI123" s="235"/>
      <c r="BJ123" s="235"/>
      <c r="BK123" s="235"/>
      <c r="BL123" s="235"/>
      <c r="BM123" s="235"/>
      <c r="BN123" s="235"/>
      <c r="BO123" s="965" t="s">
        <v>453</v>
      </c>
      <c r="BP123" s="993"/>
      <c r="BQ123" s="1051">
        <v>197706331</v>
      </c>
      <c r="BR123" s="1052"/>
      <c r="BS123" s="1052"/>
      <c r="BT123" s="1052"/>
      <c r="BU123" s="1052"/>
      <c r="BV123" s="1052">
        <v>193395948</v>
      </c>
      <c r="BW123" s="1052"/>
      <c r="BX123" s="1052"/>
      <c r="BY123" s="1052"/>
      <c r="BZ123" s="1052"/>
      <c r="CA123" s="1052">
        <v>188716712</v>
      </c>
      <c r="CB123" s="1052"/>
      <c r="CC123" s="1052"/>
      <c r="CD123" s="1052"/>
      <c r="CE123" s="1052"/>
      <c r="CF123" s="989"/>
      <c r="CG123" s="990"/>
      <c r="CH123" s="990"/>
      <c r="CI123" s="990"/>
      <c r="CJ123" s="991"/>
      <c r="CK123" s="997"/>
      <c r="CL123" s="998"/>
      <c r="CM123" s="998"/>
      <c r="CN123" s="998"/>
      <c r="CO123" s="999"/>
      <c r="CP123" s="1007" t="s">
        <v>392</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442</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454</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32</v>
      </c>
      <c r="BR124" s="1015"/>
      <c r="BS124" s="1015"/>
      <c r="BT124" s="1015"/>
      <c r="BU124" s="1015"/>
      <c r="BV124" s="1015">
        <v>41.1</v>
      </c>
      <c r="BW124" s="1015"/>
      <c r="BX124" s="1015"/>
      <c r="BY124" s="1015"/>
      <c r="BZ124" s="1015"/>
      <c r="CA124" s="1015">
        <v>45.7</v>
      </c>
      <c r="CB124" s="1015"/>
      <c r="CC124" s="1015"/>
      <c r="CD124" s="1015"/>
      <c r="CE124" s="1015"/>
      <c r="CF124" s="1016"/>
      <c r="CG124" s="1017"/>
      <c r="CH124" s="1017"/>
      <c r="CI124" s="1017"/>
      <c r="CJ124" s="1018"/>
      <c r="CK124" s="1000"/>
      <c r="CL124" s="1000"/>
      <c r="CM124" s="1000"/>
      <c r="CN124" s="1000"/>
      <c r="CO124" s="1001"/>
      <c r="CP124" s="1007" t="s">
        <v>455</v>
      </c>
      <c r="CQ124" s="1008"/>
      <c r="CR124" s="1008"/>
      <c r="CS124" s="1008"/>
      <c r="CT124" s="1008"/>
      <c r="CU124" s="1008"/>
      <c r="CV124" s="1008"/>
      <c r="CW124" s="1008"/>
      <c r="CX124" s="1008"/>
      <c r="CY124" s="1008"/>
      <c r="CZ124" s="1008"/>
      <c r="DA124" s="1008"/>
      <c r="DB124" s="1008"/>
      <c r="DC124" s="1008"/>
      <c r="DD124" s="1008"/>
      <c r="DE124" s="1008"/>
      <c r="DF124" s="1009"/>
      <c r="DG124" s="992">
        <v>571024</v>
      </c>
      <c r="DH124" s="974"/>
      <c r="DI124" s="974"/>
      <c r="DJ124" s="974"/>
      <c r="DK124" s="975"/>
      <c r="DL124" s="973">
        <v>491260</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444</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456</v>
      </c>
      <c r="CL125" s="995"/>
      <c r="CM125" s="995"/>
      <c r="CN125" s="995"/>
      <c r="CO125" s="996"/>
      <c r="CP125" s="917" t="s">
        <v>457</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446</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106581</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458</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459</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460</v>
      </c>
      <c r="AY127" s="1020"/>
      <c r="AZ127" s="1020"/>
      <c r="BA127" s="1020"/>
      <c r="BB127" s="1020"/>
      <c r="BC127" s="1020"/>
      <c r="BD127" s="1020"/>
      <c r="BE127" s="1021"/>
      <c r="BF127" s="1022" t="s">
        <v>461</v>
      </c>
      <c r="BG127" s="1020"/>
      <c r="BH127" s="1020"/>
      <c r="BI127" s="1020"/>
      <c r="BJ127" s="1020"/>
      <c r="BK127" s="1020"/>
      <c r="BL127" s="1021"/>
      <c r="BM127" s="1022" t="s">
        <v>462</v>
      </c>
      <c r="BN127" s="1020"/>
      <c r="BO127" s="1020"/>
      <c r="BP127" s="1020"/>
      <c r="BQ127" s="1020"/>
      <c r="BR127" s="1020"/>
      <c r="BS127" s="1021"/>
      <c r="BT127" s="1022" t="s">
        <v>463</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464</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465</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466</v>
      </c>
      <c r="X128" s="1031"/>
      <c r="Y128" s="1031"/>
      <c r="Z128" s="1032"/>
      <c r="AA128" s="1033">
        <v>4363078</v>
      </c>
      <c r="AB128" s="1034"/>
      <c r="AC128" s="1034"/>
      <c r="AD128" s="1034"/>
      <c r="AE128" s="1035"/>
      <c r="AF128" s="1036">
        <v>4429740</v>
      </c>
      <c r="AG128" s="1034"/>
      <c r="AH128" s="1034"/>
      <c r="AI128" s="1034"/>
      <c r="AJ128" s="1035"/>
      <c r="AK128" s="1036">
        <v>4088284</v>
      </c>
      <c r="AL128" s="1034"/>
      <c r="AM128" s="1034"/>
      <c r="AN128" s="1034"/>
      <c r="AO128" s="1035"/>
      <c r="AP128" s="1037"/>
      <c r="AQ128" s="1038"/>
      <c r="AR128" s="1038"/>
      <c r="AS128" s="1038"/>
      <c r="AT128" s="1039"/>
      <c r="AU128" s="214"/>
      <c r="AV128" s="214"/>
      <c r="AW128" s="214"/>
      <c r="AX128" s="884" t="s">
        <v>467</v>
      </c>
      <c r="AY128" s="885"/>
      <c r="AZ128" s="885"/>
      <c r="BA128" s="885"/>
      <c r="BB128" s="885"/>
      <c r="BC128" s="885"/>
      <c r="BD128" s="885"/>
      <c r="BE128" s="886"/>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468</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469</v>
      </c>
      <c r="X129" s="1059"/>
      <c r="Y129" s="1059"/>
      <c r="Z129" s="1060"/>
      <c r="AA129" s="946">
        <v>103925632</v>
      </c>
      <c r="AB129" s="947"/>
      <c r="AC129" s="947"/>
      <c r="AD129" s="947"/>
      <c r="AE129" s="948"/>
      <c r="AF129" s="949">
        <v>105504557</v>
      </c>
      <c r="AG129" s="947"/>
      <c r="AH129" s="947"/>
      <c r="AI129" s="947"/>
      <c r="AJ129" s="948"/>
      <c r="AK129" s="949">
        <v>108322480</v>
      </c>
      <c r="AL129" s="947"/>
      <c r="AM129" s="947"/>
      <c r="AN129" s="947"/>
      <c r="AO129" s="948"/>
      <c r="AP129" s="1061"/>
      <c r="AQ129" s="1062"/>
      <c r="AR129" s="1062"/>
      <c r="AS129" s="1062"/>
      <c r="AT129" s="1063"/>
      <c r="AU129" s="215"/>
      <c r="AV129" s="215"/>
      <c r="AW129" s="215"/>
      <c r="AX129" s="1053" t="s">
        <v>470</v>
      </c>
      <c r="AY129" s="911"/>
      <c r="AZ129" s="911"/>
      <c r="BA129" s="911"/>
      <c r="BB129" s="911"/>
      <c r="BC129" s="911"/>
      <c r="BD129" s="911"/>
      <c r="BE129" s="912"/>
      <c r="BF129" s="1054" t="s">
        <v>122</v>
      </c>
      <c r="BG129" s="1055"/>
      <c r="BH129" s="1055"/>
      <c r="BI129" s="1055"/>
      <c r="BJ129" s="1055"/>
      <c r="BK129" s="1055"/>
      <c r="BL129" s="1056"/>
      <c r="BM129" s="1054">
        <v>16.25</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471</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472</v>
      </c>
      <c r="X130" s="1059"/>
      <c r="Y130" s="1059"/>
      <c r="Z130" s="1060"/>
      <c r="AA130" s="946">
        <v>12756180</v>
      </c>
      <c r="AB130" s="947"/>
      <c r="AC130" s="947"/>
      <c r="AD130" s="947"/>
      <c r="AE130" s="948"/>
      <c r="AF130" s="949">
        <v>12352977</v>
      </c>
      <c r="AG130" s="947"/>
      <c r="AH130" s="947"/>
      <c r="AI130" s="947"/>
      <c r="AJ130" s="948"/>
      <c r="AK130" s="949">
        <v>11554997</v>
      </c>
      <c r="AL130" s="947"/>
      <c r="AM130" s="947"/>
      <c r="AN130" s="947"/>
      <c r="AO130" s="948"/>
      <c r="AP130" s="1061"/>
      <c r="AQ130" s="1062"/>
      <c r="AR130" s="1062"/>
      <c r="AS130" s="1062"/>
      <c r="AT130" s="1063"/>
      <c r="AU130" s="215"/>
      <c r="AV130" s="215"/>
      <c r="AW130" s="215"/>
      <c r="AX130" s="1053" t="s">
        <v>473</v>
      </c>
      <c r="AY130" s="911"/>
      <c r="AZ130" s="911"/>
      <c r="BA130" s="911"/>
      <c r="BB130" s="911"/>
      <c r="BC130" s="911"/>
      <c r="BD130" s="911"/>
      <c r="BE130" s="912"/>
      <c r="BF130" s="1089">
        <v>6</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474</v>
      </c>
      <c r="X131" s="1096"/>
      <c r="Y131" s="1096"/>
      <c r="Z131" s="1097"/>
      <c r="AA131" s="992">
        <v>91169452</v>
      </c>
      <c r="AB131" s="974"/>
      <c r="AC131" s="974"/>
      <c r="AD131" s="974"/>
      <c r="AE131" s="975"/>
      <c r="AF131" s="973">
        <v>93151580</v>
      </c>
      <c r="AG131" s="974"/>
      <c r="AH131" s="974"/>
      <c r="AI131" s="974"/>
      <c r="AJ131" s="975"/>
      <c r="AK131" s="973">
        <v>96767483</v>
      </c>
      <c r="AL131" s="974"/>
      <c r="AM131" s="974"/>
      <c r="AN131" s="974"/>
      <c r="AO131" s="975"/>
      <c r="AP131" s="1098"/>
      <c r="AQ131" s="1099"/>
      <c r="AR131" s="1099"/>
      <c r="AS131" s="1099"/>
      <c r="AT131" s="1100"/>
      <c r="AU131" s="215"/>
      <c r="AV131" s="215"/>
      <c r="AW131" s="215"/>
      <c r="AX131" s="1071" t="s">
        <v>475</v>
      </c>
      <c r="AY131" s="713"/>
      <c r="AZ131" s="713"/>
      <c r="BA131" s="713"/>
      <c r="BB131" s="713"/>
      <c r="BC131" s="713"/>
      <c r="BD131" s="713"/>
      <c r="BE131" s="1024"/>
      <c r="BF131" s="1072">
        <v>45.7</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476</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477</v>
      </c>
      <c r="W132" s="1082"/>
      <c r="X132" s="1082"/>
      <c r="Y132" s="1082"/>
      <c r="Z132" s="1083"/>
      <c r="AA132" s="1084">
        <v>6.8307331710000003</v>
      </c>
      <c r="AB132" s="1085"/>
      <c r="AC132" s="1085"/>
      <c r="AD132" s="1085"/>
      <c r="AE132" s="1086"/>
      <c r="AF132" s="1087">
        <v>5.6837554450000001</v>
      </c>
      <c r="AG132" s="1085"/>
      <c r="AH132" s="1085"/>
      <c r="AI132" s="1085"/>
      <c r="AJ132" s="1086"/>
      <c r="AK132" s="1087">
        <v>5.7438540590000002</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478</v>
      </c>
      <c r="W133" s="1065"/>
      <c r="X133" s="1065"/>
      <c r="Y133" s="1065"/>
      <c r="Z133" s="1066"/>
      <c r="AA133" s="1067">
        <v>5.8</v>
      </c>
      <c r="AB133" s="1068"/>
      <c r="AC133" s="1068"/>
      <c r="AD133" s="1068"/>
      <c r="AE133" s="1069"/>
      <c r="AF133" s="1067">
        <v>5.9</v>
      </c>
      <c r="AG133" s="1068"/>
      <c r="AH133" s="1068"/>
      <c r="AI133" s="1068"/>
      <c r="AJ133" s="1069"/>
      <c r="AK133" s="1067">
        <v>6</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QgsNwwjLPq7tTlF1k8aPDotuq61ZQalYL5TGnYSOqbrrjY2mcvVRe8LjCrjogB0Yu1aMYQNYSTm0YwmsTa8OA==" saltValue="DY867VhHehSRJ3iueZS4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zMaZe+17YmdSe+zByMz7Y/xF4iT4ZqZSQn7eCiGwqEDRdnGeOSx/uAwK0sv8LWPMA4zztDvaDVejtnGWJMivA==" saltValue="p2NuvUNES5AjCPGArysj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wQs2c3TtImyVRvyYqU2w1WqMek784waUVDw5AY919P+0dBpHokK4aSNUWgU0SYhJ5f8UIEtW4p3gXXpZspHnA==" saltValue="Am9hjmMmfDhI/HsMKNIa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2" t="s">
        <v>482</v>
      </c>
      <c r="AP7" s="253"/>
      <c r="AQ7" s="254" t="s">
        <v>483</v>
      </c>
      <c r="AR7" s="255"/>
    </row>
    <row r="8" spans="1:46" x14ac:dyDescent="0.15">
      <c r="A8" s="247"/>
      <c r="AK8" s="256"/>
      <c r="AL8" s="257"/>
      <c r="AM8" s="257"/>
      <c r="AN8" s="258"/>
      <c r="AO8" s="1103"/>
      <c r="AP8" s="259" t="s">
        <v>484</v>
      </c>
      <c r="AQ8" s="260" t="s">
        <v>485</v>
      </c>
      <c r="AR8" s="261" t="s">
        <v>486</v>
      </c>
    </row>
    <row r="9" spans="1:46" x14ac:dyDescent="0.15">
      <c r="A9" s="247"/>
      <c r="AK9" s="1104" t="s">
        <v>487</v>
      </c>
      <c r="AL9" s="1105"/>
      <c r="AM9" s="1105"/>
      <c r="AN9" s="1106"/>
      <c r="AO9" s="262">
        <v>32781390</v>
      </c>
      <c r="AP9" s="262">
        <v>69320</v>
      </c>
      <c r="AQ9" s="263">
        <v>69190</v>
      </c>
      <c r="AR9" s="264">
        <v>0.2</v>
      </c>
    </row>
    <row r="10" spans="1:46" ht="13.5" customHeight="1" x14ac:dyDescent="0.15">
      <c r="A10" s="247"/>
      <c r="AK10" s="1104" t="s">
        <v>488</v>
      </c>
      <c r="AL10" s="1105"/>
      <c r="AM10" s="1105"/>
      <c r="AN10" s="1106"/>
      <c r="AO10" s="265">
        <v>335</v>
      </c>
      <c r="AP10" s="265">
        <v>1</v>
      </c>
      <c r="AQ10" s="266">
        <v>1817</v>
      </c>
      <c r="AR10" s="267">
        <v>-99.9</v>
      </c>
    </row>
    <row r="11" spans="1:46" ht="13.5" customHeight="1" x14ac:dyDescent="0.15">
      <c r="A11" s="247"/>
      <c r="AK11" s="1104" t="s">
        <v>489</v>
      </c>
      <c r="AL11" s="1105"/>
      <c r="AM11" s="1105"/>
      <c r="AN11" s="1106"/>
      <c r="AO11" s="265">
        <v>201221</v>
      </c>
      <c r="AP11" s="265">
        <v>426</v>
      </c>
      <c r="AQ11" s="266">
        <v>711</v>
      </c>
      <c r="AR11" s="267">
        <v>-40.1</v>
      </c>
    </row>
    <row r="12" spans="1:46" ht="13.5" customHeight="1" x14ac:dyDescent="0.15">
      <c r="A12" s="247"/>
      <c r="AK12" s="1104" t="s">
        <v>490</v>
      </c>
      <c r="AL12" s="1105"/>
      <c r="AM12" s="1105"/>
      <c r="AN12" s="1106"/>
      <c r="AO12" s="265" t="s">
        <v>491</v>
      </c>
      <c r="AP12" s="265" t="s">
        <v>491</v>
      </c>
      <c r="AQ12" s="266">
        <v>19</v>
      </c>
      <c r="AR12" s="267" t="s">
        <v>491</v>
      </c>
    </row>
    <row r="13" spans="1:46" ht="13.5" customHeight="1" x14ac:dyDescent="0.15">
      <c r="A13" s="247"/>
      <c r="AK13" s="1104" t="s">
        <v>492</v>
      </c>
      <c r="AL13" s="1105"/>
      <c r="AM13" s="1105"/>
      <c r="AN13" s="1106"/>
      <c r="AO13" s="265">
        <v>747285</v>
      </c>
      <c r="AP13" s="265">
        <v>1580</v>
      </c>
      <c r="AQ13" s="266">
        <v>2094</v>
      </c>
      <c r="AR13" s="267">
        <v>-24.5</v>
      </c>
    </row>
    <row r="14" spans="1:46" ht="13.5" customHeight="1" x14ac:dyDescent="0.15">
      <c r="A14" s="247"/>
      <c r="AK14" s="1104" t="s">
        <v>493</v>
      </c>
      <c r="AL14" s="1105"/>
      <c r="AM14" s="1105"/>
      <c r="AN14" s="1106"/>
      <c r="AO14" s="265">
        <v>390000</v>
      </c>
      <c r="AP14" s="265">
        <v>825</v>
      </c>
      <c r="AQ14" s="266">
        <v>1351</v>
      </c>
      <c r="AR14" s="267">
        <v>-38.9</v>
      </c>
    </row>
    <row r="15" spans="1:46" ht="13.5" customHeight="1" x14ac:dyDescent="0.15">
      <c r="A15" s="247"/>
      <c r="AK15" s="1107" t="s">
        <v>494</v>
      </c>
      <c r="AL15" s="1108"/>
      <c r="AM15" s="1108"/>
      <c r="AN15" s="1109"/>
      <c r="AO15" s="265">
        <v>-1994865</v>
      </c>
      <c r="AP15" s="265">
        <v>-4218</v>
      </c>
      <c r="AQ15" s="266">
        <v>-3935</v>
      </c>
      <c r="AR15" s="267">
        <v>7.2</v>
      </c>
    </row>
    <row r="16" spans="1:46" x14ac:dyDescent="0.15">
      <c r="A16" s="247"/>
      <c r="AK16" s="1107" t="s">
        <v>176</v>
      </c>
      <c r="AL16" s="1108"/>
      <c r="AM16" s="1108"/>
      <c r="AN16" s="1109"/>
      <c r="AO16" s="265">
        <v>32125366</v>
      </c>
      <c r="AP16" s="265">
        <v>67933</v>
      </c>
      <c r="AQ16" s="266">
        <v>71247</v>
      </c>
      <c r="AR16" s="267">
        <v>-4.7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10" t="s">
        <v>499</v>
      </c>
      <c r="AL21" s="1111"/>
      <c r="AM21" s="1111"/>
      <c r="AN21" s="1112"/>
      <c r="AO21" s="277">
        <v>6.57</v>
      </c>
      <c r="AP21" s="278">
        <v>6.59</v>
      </c>
      <c r="AQ21" s="279">
        <v>-0.02</v>
      </c>
      <c r="AS21" s="280"/>
      <c r="AT21" s="276"/>
    </row>
    <row r="22" spans="1:46" s="248" customFormat="1" x14ac:dyDescent="0.15">
      <c r="A22" s="276"/>
      <c r="AK22" s="1110" t="s">
        <v>500</v>
      </c>
      <c r="AL22" s="1111"/>
      <c r="AM22" s="1111"/>
      <c r="AN22" s="1112"/>
      <c r="AO22" s="281">
        <v>102.1</v>
      </c>
      <c r="AP22" s="282">
        <v>99.2</v>
      </c>
      <c r="AQ22" s="283">
        <v>2.9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2" t="s">
        <v>482</v>
      </c>
      <c r="AP30" s="253"/>
      <c r="AQ30" s="254" t="s">
        <v>483</v>
      </c>
      <c r="AR30" s="255"/>
    </row>
    <row r="31" spans="1:46" x14ac:dyDescent="0.15">
      <c r="A31" s="247"/>
      <c r="AK31" s="256"/>
      <c r="AL31" s="257"/>
      <c r="AM31" s="257"/>
      <c r="AN31" s="258"/>
      <c r="AO31" s="1103"/>
      <c r="AP31" s="259" t="s">
        <v>484</v>
      </c>
      <c r="AQ31" s="260" t="s">
        <v>485</v>
      </c>
      <c r="AR31" s="261" t="s">
        <v>486</v>
      </c>
    </row>
    <row r="32" spans="1:46" ht="27" customHeight="1" x14ac:dyDescent="0.15">
      <c r="A32" s="247"/>
      <c r="AK32" s="1118" t="s">
        <v>504</v>
      </c>
      <c r="AL32" s="1119"/>
      <c r="AM32" s="1119"/>
      <c r="AN32" s="1120"/>
      <c r="AO32" s="291">
        <v>18422258</v>
      </c>
      <c r="AP32" s="291">
        <v>38956</v>
      </c>
      <c r="AQ32" s="292">
        <v>37151</v>
      </c>
      <c r="AR32" s="293">
        <v>4.9000000000000004</v>
      </c>
    </row>
    <row r="33" spans="1:46" ht="13.5" customHeight="1" x14ac:dyDescent="0.15">
      <c r="A33" s="247"/>
      <c r="AK33" s="1118" t="s">
        <v>505</v>
      </c>
      <c r="AL33" s="1119"/>
      <c r="AM33" s="1119"/>
      <c r="AN33" s="1120"/>
      <c r="AO33" s="291" t="s">
        <v>491</v>
      </c>
      <c r="AP33" s="291" t="s">
        <v>491</v>
      </c>
      <c r="AQ33" s="292">
        <v>1</v>
      </c>
      <c r="AR33" s="293" t="s">
        <v>491</v>
      </c>
    </row>
    <row r="34" spans="1:46" ht="27" customHeight="1" x14ac:dyDescent="0.15">
      <c r="A34" s="247"/>
      <c r="AK34" s="1118" t="s">
        <v>506</v>
      </c>
      <c r="AL34" s="1119"/>
      <c r="AM34" s="1119"/>
      <c r="AN34" s="1120"/>
      <c r="AO34" s="291" t="s">
        <v>491</v>
      </c>
      <c r="AP34" s="291" t="s">
        <v>491</v>
      </c>
      <c r="AQ34" s="292">
        <v>48</v>
      </c>
      <c r="AR34" s="293" t="s">
        <v>491</v>
      </c>
    </row>
    <row r="35" spans="1:46" ht="27" customHeight="1" x14ac:dyDescent="0.15">
      <c r="A35" s="247"/>
      <c r="AK35" s="1118" t="s">
        <v>507</v>
      </c>
      <c r="AL35" s="1119"/>
      <c r="AM35" s="1119"/>
      <c r="AN35" s="1120"/>
      <c r="AO35" s="291">
        <v>2566619</v>
      </c>
      <c r="AP35" s="291">
        <v>5427</v>
      </c>
      <c r="AQ35" s="292">
        <v>8181</v>
      </c>
      <c r="AR35" s="293">
        <v>-33.700000000000003</v>
      </c>
    </row>
    <row r="36" spans="1:46" ht="27" customHeight="1" x14ac:dyDescent="0.15">
      <c r="A36" s="247"/>
      <c r="AK36" s="1118" t="s">
        <v>508</v>
      </c>
      <c r="AL36" s="1119"/>
      <c r="AM36" s="1119"/>
      <c r="AN36" s="1120"/>
      <c r="AO36" s="291" t="s">
        <v>491</v>
      </c>
      <c r="AP36" s="291" t="s">
        <v>491</v>
      </c>
      <c r="AQ36" s="292">
        <v>473</v>
      </c>
      <c r="AR36" s="293" t="s">
        <v>491</v>
      </c>
    </row>
    <row r="37" spans="1:46" ht="13.5" customHeight="1" x14ac:dyDescent="0.15">
      <c r="A37" s="247"/>
      <c r="AK37" s="1118" t="s">
        <v>509</v>
      </c>
      <c r="AL37" s="1119"/>
      <c r="AM37" s="1119"/>
      <c r="AN37" s="1120"/>
      <c r="AO37" s="291">
        <v>212587</v>
      </c>
      <c r="AP37" s="291">
        <v>450</v>
      </c>
      <c r="AQ37" s="292">
        <v>499</v>
      </c>
      <c r="AR37" s="293">
        <v>-9.8000000000000007</v>
      </c>
    </row>
    <row r="38" spans="1:46" ht="27" customHeight="1" x14ac:dyDescent="0.15">
      <c r="A38" s="247"/>
      <c r="AK38" s="1121" t="s">
        <v>510</v>
      </c>
      <c r="AL38" s="1122"/>
      <c r="AM38" s="1122"/>
      <c r="AN38" s="1123"/>
      <c r="AO38" s="294" t="s">
        <v>491</v>
      </c>
      <c r="AP38" s="294" t="s">
        <v>491</v>
      </c>
      <c r="AQ38" s="295">
        <v>1</v>
      </c>
      <c r="AR38" s="283" t="s">
        <v>491</v>
      </c>
      <c r="AS38" s="290"/>
    </row>
    <row r="39" spans="1:46" x14ac:dyDescent="0.15">
      <c r="A39" s="247"/>
      <c r="AK39" s="1121" t="s">
        <v>511</v>
      </c>
      <c r="AL39" s="1122"/>
      <c r="AM39" s="1122"/>
      <c r="AN39" s="1123"/>
      <c r="AO39" s="291">
        <v>-4088284</v>
      </c>
      <c r="AP39" s="291">
        <v>-8645</v>
      </c>
      <c r="AQ39" s="292">
        <v>-8269</v>
      </c>
      <c r="AR39" s="293">
        <v>4.5</v>
      </c>
      <c r="AS39" s="290"/>
    </row>
    <row r="40" spans="1:46" ht="27" customHeight="1" x14ac:dyDescent="0.15">
      <c r="A40" s="247"/>
      <c r="AK40" s="1118" t="s">
        <v>512</v>
      </c>
      <c r="AL40" s="1119"/>
      <c r="AM40" s="1119"/>
      <c r="AN40" s="1120"/>
      <c r="AO40" s="291">
        <v>-11554997</v>
      </c>
      <c r="AP40" s="291">
        <v>-24434</v>
      </c>
      <c r="AQ40" s="292">
        <v>-27482</v>
      </c>
      <c r="AR40" s="293">
        <v>-11.1</v>
      </c>
      <c r="AS40" s="290"/>
    </row>
    <row r="41" spans="1:46" x14ac:dyDescent="0.15">
      <c r="A41" s="247"/>
      <c r="AK41" s="1124" t="s">
        <v>286</v>
      </c>
      <c r="AL41" s="1125"/>
      <c r="AM41" s="1125"/>
      <c r="AN41" s="1126"/>
      <c r="AO41" s="291">
        <v>5558183</v>
      </c>
      <c r="AP41" s="291">
        <v>11753</v>
      </c>
      <c r="AQ41" s="292">
        <v>10602</v>
      </c>
      <c r="AR41" s="293">
        <v>10.9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3" t="s">
        <v>482</v>
      </c>
      <c r="AN49" s="1115" t="s">
        <v>515</v>
      </c>
      <c r="AO49" s="1116"/>
      <c r="AP49" s="1116"/>
      <c r="AQ49" s="1116"/>
      <c r="AR49" s="1117"/>
    </row>
    <row r="50" spans="1:44" x14ac:dyDescent="0.15">
      <c r="A50" s="247"/>
      <c r="AK50" s="305"/>
      <c r="AL50" s="306"/>
      <c r="AM50" s="1114"/>
      <c r="AN50" s="307" t="s">
        <v>516</v>
      </c>
      <c r="AO50" s="308" t="s">
        <v>517</v>
      </c>
      <c r="AP50" s="309" t="s">
        <v>518</v>
      </c>
      <c r="AQ50" s="310" t="s">
        <v>519</v>
      </c>
      <c r="AR50" s="311" t="s">
        <v>520</v>
      </c>
    </row>
    <row r="51" spans="1:44" x14ac:dyDescent="0.15">
      <c r="A51" s="247"/>
      <c r="AK51" s="303" t="s">
        <v>521</v>
      </c>
      <c r="AL51" s="304"/>
      <c r="AM51" s="312">
        <v>22586351</v>
      </c>
      <c r="AN51" s="313">
        <v>47206</v>
      </c>
      <c r="AO51" s="314">
        <v>3.8</v>
      </c>
      <c r="AP51" s="315">
        <v>52191</v>
      </c>
      <c r="AQ51" s="316">
        <v>0.7</v>
      </c>
      <c r="AR51" s="317">
        <v>3.1</v>
      </c>
    </row>
    <row r="52" spans="1:44" x14ac:dyDescent="0.15">
      <c r="A52" s="247"/>
      <c r="AK52" s="318"/>
      <c r="AL52" s="319" t="s">
        <v>522</v>
      </c>
      <c r="AM52" s="320">
        <v>11405035</v>
      </c>
      <c r="AN52" s="321">
        <v>23837</v>
      </c>
      <c r="AO52" s="322">
        <v>15</v>
      </c>
      <c r="AP52" s="323">
        <v>26807</v>
      </c>
      <c r="AQ52" s="324">
        <v>1.8</v>
      </c>
      <c r="AR52" s="325">
        <v>13.2</v>
      </c>
    </row>
    <row r="53" spans="1:44" x14ac:dyDescent="0.15">
      <c r="A53" s="247"/>
      <c r="AK53" s="303" t="s">
        <v>523</v>
      </c>
      <c r="AL53" s="304"/>
      <c r="AM53" s="312">
        <v>19831913</v>
      </c>
      <c r="AN53" s="313">
        <v>41525</v>
      </c>
      <c r="AO53" s="314">
        <v>-12</v>
      </c>
      <c r="AP53" s="315">
        <v>48105</v>
      </c>
      <c r="AQ53" s="316">
        <v>-7.8</v>
      </c>
      <c r="AR53" s="317">
        <v>-4.2</v>
      </c>
    </row>
    <row r="54" spans="1:44" x14ac:dyDescent="0.15">
      <c r="A54" s="247"/>
      <c r="AK54" s="318"/>
      <c r="AL54" s="319" t="s">
        <v>522</v>
      </c>
      <c r="AM54" s="320">
        <v>10097252</v>
      </c>
      <c r="AN54" s="321">
        <v>21142</v>
      </c>
      <c r="AO54" s="322">
        <v>-11.3</v>
      </c>
      <c r="AP54" s="323">
        <v>24072</v>
      </c>
      <c r="AQ54" s="324">
        <v>-10.199999999999999</v>
      </c>
      <c r="AR54" s="325">
        <v>-1.1000000000000001</v>
      </c>
    </row>
    <row r="55" spans="1:44" x14ac:dyDescent="0.15">
      <c r="A55" s="247"/>
      <c r="AK55" s="303" t="s">
        <v>524</v>
      </c>
      <c r="AL55" s="304"/>
      <c r="AM55" s="312">
        <v>24788239</v>
      </c>
      <c r="AN55" s="313">
        <v>52015</v>
      </c>
      <c r="AO55" s="314">
        <v>25.3</v>
      </c>
      <c r="AP55" s="315">
        <v>47446</v>
      </c>
      <c r="AQ55" s="316">
        <v>-1.4</v>
      </c>
      <c r="AR55" s="317">
        <v>26.7</v>
      </c>
    </row>
    <row r="56" spans="1:44" x14ac:dyDescent="0.15">
      <c r="A56" s="247"/>
      <c r="AK56" s="318"/>
      <c r="AL56" s="319" t="s">
        <v>522</v>
      </c>
      <c r="AM56" s="320">
        <v>11439334</v>
      </c>
      <c r="AN56" s="321">
        <v>24004</v>
      </c>
      <c r="AO56" s="322">
        <v>13.5</v>
      </c>
      <c r="AP56" s="323">
        <v>24371</v>
      </c>
      <c r="AQ56" s="324">
        <v>1.2</v>
      </c>
      <c r="AR56" s="325">
        <v>12.3</v>
      </c>
    </row>
    <row r="57" spans="1:44" x14ac:dyDescent="0.15">
      <c r="A57" s="247"/>
      <c r="AK57" s="303" t="s">
        <v>525</v>
      </c>
      <c r="AL57" s="304"/>
      <c r="AM57" s="312">
        <v>30004175</v>
      </c>
      <c r="AN57" s="313">
        <v>63211</v>
      </c>
      <c r="AO57" s="314">
        <v>21.5</v>
      </c>
      <c r="AP57" s="315">
        <v>48387</v>
      </c>
      <c r="AQ57" s="316">
        <v>2</v>
      </c>
      <c r="AR57" s="317">
        <v>19.5</v>
      </c>
    </row>
    <row r="58" spans="1:44" x14ac:dyDescent="0.15">
      <c r="A58" s="247"/>
      <c r="AK58" s="318"/>
      <c r="AL58" s="319" t="s">
        <v>522</v>
      </c>
      <c r="AM58" s="320">
        <v>10772427</v>
      </c>
      <c r="AN58" s="321">
        <v>22695</v>
      </c>
      <c r="AO58" s="322">
        <v>-5.5</v>
      </c>
      <c r="AP58" s="323">
        <v>25592</v>
      </c>
      <c r="AQ58" s="324">
        <v>5</v>
      </c>
      <c r="AR58" s="325">
        <v>-10.5</v>
      </c>
    </row>
    <row r="59" spans="1:44" x14ac:dyDescent="0.15">
      <c r="A59" s="247"/>
      <c r="AK59" s="303" t="s">
        <v>526</v>
      </c>
      <c r="AL59" s="304"/>
      <c r="AM59" s="312">
        <v>27187501</v>
      </c>
      <c r="AN59" s="313">
        <v>57491</v>
      </c>
      <c r="AO59" s="314">
        <v>-9</v>
      </c>
      <c r="AP59" s="315">
        <v>49684</v>
      </c>
      <c r="AQ59" s="316">
        <v>2.7</v>
      </c>
      <c r="AR59" s="317">
        <v>-11.7</v>
      </c>
    </row>
    <row r="60" spans="1:44" x14ac:dyDescent="0.15">
      <c r="A60" s="247"/>
      <c r="AK60" s="318"/>
      <c r="AL60" s="319" t="s">
        <v>522</v>
      </c>
      <c r="AM60" s="320">
        <v>14103609</v>
      </c>
      <c r="AN60" s="321">
        <v>29824</v>
      </c>
      <c r="AO60" s="322">
        <v>31.4</v>
      </c>
      <c r="AP60" s="323">
        <v>28303</v>
      </c>
      <c r="AQ60" s="324">
        <v>10.6</v>
      </c>
      <c r="AR60" s="325">
        <v>20.8</v>
      </c>
    </row>
    <row r="61" spans="1:44" x14ac:dyDescent="0.15">
      <c r="A61" s="247"/>
      <c r="AK61" s="303" t="s">
        <v>527</v>
      </c>
      <c r="AL61" s="326"/>
      <c r="AM61" s="312">
        <v>24879636</v>
      </c>
      <c r="AN61" s="313">
        <v>52290</v>
      </c>
      <c r="AO61" s="314">
        <v>5.9</v>
      </c>
      <c r="AP61" s="315">
        <v>49163</v>
      </c>
      <c r="AQ61" s="327">
        <v>-0.8</v>
      </c>
      <c r="AR61" s="317">
        <v>6.7</v>
      </c>
    </row>
    <row r="62" spans="1:44" x14ac:dyDescent="0.15">
      <c r="A62" s="247"/>
      <c r="AK62" s="318"/>
      <c r="AL62" s="319" t="s">
        <v>522</v>
      </c>
      <c r="AM62" s="320">
        <v>11563531</v>
      </c>
      <c r="AN62" s="321">
        <v>24300</v>
      </c>
      <c r="AO62" s="322">
        <v>8.6</v>
      </c>
      <c r="AP62" s="323">
        <v>25829</v>
      </c>
      <c r="AQ62" s="324">
        <v>1.7</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C7SEi5BbNNgJNgsAiVORaDV4C9OrcQhA7z6oAfReAZBBh4Ogg/cau1aJyC3bkFl1146NvAFtsXrQn2Jwu54ZA==" saltValue="av4xEePSQCgqwfpgquDg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Oho/SDQrkqPVzKVC7VqFgKroesL33f2ON80KW9zaK2eJiKDlQ98cIrFnfzbCesDCuiMqIU8S9fFL+cVyluOQ==" saltValue="55lIRu5L6fPnVimcjn3Y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2VZV0x61Faoc9XvSGTJvDTgUlpQ1l+2tehHTF0I9P8uUkMJY8AWB7i+XBYjvmDdxyj+girgNNoD13fooUk0EnQ==" saltValue="8fR79Xnqb/v7LMV84SN8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7" t="s">
        <v>3</v>
      </c>
      <c r="D47" s="1127"/>
      <c r="E47" s="1128"/>
      <c r="F47" s="11">
        <v>5.41</v>
      </c>
      <c r="G47" s="12">
        <v>4.6500000000000004</v>
      </c>
      <c r="H47" s="12">
        <v>5.69</v>
      </c>
      <c r="I47" s="12">
        <v>5.61</v>
      </c>
      <c r="J47" s="13">
        <v>4.55</v>
      </c>
    </row>
    <row r="48" spans="2:10" ht="57.75" customHeight="1" x14ac:dyDescent="0.15">
      <c r="B48" s="14"/>
      <c r="C48" s="1129" t="s">
        <v>4</v>
      </c>
      <c r="D48" s="1129"/>
      <c r="E48" s="1130"/>
      <c r="F48" s="15">
        <v>2.97</v>
      </c>
      <c r="G48" s="16">
        <v>6.25</v>
      </c>
      <c r="H48" s="16">
        <v>4.93</v>
      </c>
      <c r="I48" s="16">
        <v>4.9400000000000004</v>
      </c>
      <c r="J48" s="17">
        <v>4.82</v>
      </c>
    </row>
    <row r="49" spans="2:10" ht="57.75" customHeight="1" thickBot="1" x14ac:dyDescent="0.2">
      <c r="B49" s="18"/>
      <c r="C49" s="1131" t="s">
        <v>5</v>
      </c>
      <c r="D49" s="1131"/>
      <c r="E49" s="1132"/>
      <c r="F49" s="19" t="s">
        <v>534</v>
      </c>
      <c r="G49" s="20">
        <v>2.9</v>
      </c>
      <c r="H49" s="20" t="s">
        <v>535</v>
      </c>
      <c r="I49" s="20">
        <v>0.09</v>
      </c>
      <c r="J49" s="21" t="s">
        <v>536</v>
      </c>
    </row>
    <row r="50" spans="2:10" x14ac:dyDescent="0.15"/>
  </sheetData>
  <sheetProtection algorithmName="SHA-512" hashValue="HB5Xn4ktVf14ToBBmTSASpVhctoeQdf/XptmlyzxTaPeFEyx8/kJRgqKn+Db+uCd9r7WoqheSmRBqgGNchisGA==" saltValue="3ytqcBfc5lmSsF9YMs/t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大塚　信介</cp:lastModifiedBy>
  <cp:lastPrinted>2026-03-11T00:18:48Z</cp:lastPrinted>
  <dcterms:created xsi:type="dcterms:W3CDTF">2026-02-23T09:40:30Z</dcterms:created>
  <dcterms:modified xsi:type="dcterms:W3CDTF">2026-03-24T23:50:48Z</dcterms:modified>
  <cp:category/>
</cp:coreProperties>
</file>