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5 市町村確認表\01大分市\"/>
    </mc:Choice>
  </mc:AlternateContent>
  <bookViews>
    <workbookView xWindow="0" yWindow="0" windowWidth="15360" windowHeight="7635" firstSheet="2"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3" i="12" l="1"/>
  <c r="AA31" i="12"/>
  <c r="AA29" i="12"/>
  <c r="AA2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<sst xmlns="http://schemas.openxmlformats.org/spreadsheetml/2006/main" count="1070" uniqueCount="608">
  <si>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</si>
  <si>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</si>
  <si>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</si>
  <si>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</si>
  <si>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</si>
  <si>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</si>
  <si>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</si>
  <si>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</si>
  <si>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</si>
  <si>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</si>
  <si>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</si>
  <si>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</si>
  <si>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</si>
  <si>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</si>
  <si>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</si>
  <si>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</si>
  <si>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</si>
  <si>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</si>
  <si>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</si>
  <si>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</si>
  <si>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</si>
  <si>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</si>
  <si>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</si>
  <si>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</si>
  <si>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</si>
  <si>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</si>
  <si>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</si>
  <si>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</si>
  <si>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</si>
  <si>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</si>
  <si>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</si>
  <si>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</si>
  <si>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</si>
  <si>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</si>
  <si>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</si>
  <si>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</si>
  <si>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</si>
  <si>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</si>
  <si>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</si>
  <si>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</si>
  <si>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</si>
  <si>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</si>
  <si>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</si>
  <si>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</si>
  <si>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</si>
  <si>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</si>
  <si>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</si>
  <si>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</si>
  <si>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</si>
  <si>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</si>
  <si>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</si>
  <si>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</si>
  <si>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</si>
  <si>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</si>
  <si>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</si>
  <si>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</si>
  <si>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</si>
  <si>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</si>
  <si>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</si>
  <si>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</si>
  <si>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</si>
  <si>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</si>
  <si>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</si>
  <si>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</si>
  <si>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</si>
  <si>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</si>
  <si>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</si>
  <si>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</si>
  <si>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</si>
  <si>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</si>
  <si>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</si>
  <si>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</si>
  <si>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</si>
  <si>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</si>
  <si>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</si>
  <si>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</si>
  <si>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</si>
  <si>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</si>
  <si>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</si>
  <si>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</si>
  <si>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</si>
  <si>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</si>
  <si>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</si>
  <si>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</si>
  <si>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</si>
  <si>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</si>
  <si>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</si>
  <si>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</si>
  <si>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</si>
  <si>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</si>
  <si>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</si>
  <si>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</si>
  <si>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</si>
  <si>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</si>
  <si>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</si>
  <si>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</si>
  <si>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</si>
  <si>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</si>
  <si>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</si>
  <si>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</si>
  <si>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</si>
  <si>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</si>
  <si>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</si>
  <si>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</si>
  <si>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</si>
  <si>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</si>
  <si>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</si>
  <si>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</si>
  <si>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</si>
  <si>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</si>
  <si>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</si>
  <si>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</si>
  <si>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</si>
  <si>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</si>
  <si>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</si>
  <si>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</si>
  <si>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</si>
  <si>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</si>
  <si>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</si>
  <si>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</si>
  <si>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</si>
  <si>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</si>
  <si>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</si>
  <si>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</si>
  <si>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</si>
  <si>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</si>
  <si>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</si>
  <si>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</si>
  <si>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</si>
  <si>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</si>
  <si>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</si>
  <si>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</si>
  <si>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</si>
  <si>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</si>
  <si>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</si>
  <si>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</si>
  <si>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</si>
  <si>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</si>
  <si>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</si>
  <si>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</si>
  <si>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</si>
  <si>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</si>
  <si>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</si>
  <si>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</si>
  <si>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</si>
  <si>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</si>
  <si>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</si>
  <si>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</si>
  <si>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</si>
  <si>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</si>
  <si>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</si>
  <si>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</si>
  <si>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</si>
  <si>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</si>
  <si>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</si>
  <si>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</si>
  <si>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</si>
  <si>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</si>
  <si>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</si>
  <si>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</si>
  <si>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</si>
  <si>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</si>
  <si>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</si>
  <si>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</si>
  <si>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</si>
  <si>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</si>
  <si>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</si>
  <si>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</si>
  <si>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</si>
  <si>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</si>
  <si>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</si>
  <si>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</si>
  <si>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</si>
  <si>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</si>
  <si>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</si>
  <si>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</si>
  <si>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</si>
  <si>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</si>
  <si>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</si>
  <si>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</si>
  <si>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</si>
  <si>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</si>
  <si>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</si>
  <si>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</si>
  <si>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</si>
  <si>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</si>
  <si>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</si>
  <si>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</si>
  <si>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</si>
  <si>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</si>
  <si>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</si>
  <si>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</si>
  <si>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</si>
  <si>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</si>
  <si>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</si>
  <si>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</si>
  <si>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</si>
  <si>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</si>
  <si>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</si>
  <si>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</si>
  <si>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</si>
  <si>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</si>
  <si>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</si>
  <si>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</si>
  <si>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</si>
  <si>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</si>
  <si>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</si>
  <si>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</si>
  <si>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</si>
  <si>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</si>
  <si>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</si>
  <si>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</si>
  <si>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大分県大分市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</si>
  <si>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</si>
  <si>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</si>
  <si>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</si>
  <si>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</si>
  <si>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</si>
  <si>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</si>
  <si>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</si>
  <si>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</si>
  <si>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</si>
  <si>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</si>
  <si>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</si>
  <si>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</si>
  <si>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</si>
  <si>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</si>
  <si>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</si>
  <si>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</si>
  <si>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</si>
  <si>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</si>
  <si>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</si>
  <si>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</si>
  <si>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</si>
  <si>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</si>
  <si>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</si>
  <si>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</si>
  <si>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</si>
  <si>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</si>
  <si>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</si>
  <si>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</si>
  <si>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</si>
  <si>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</si>
  <si>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</si>
  <si>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</si>
  <si>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</si>
  <si>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</si>
  <si>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</si>
  <si>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</si>
  <si>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</si>
  <si>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</si>
  <si>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</si>
  <si>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</si>
  <si>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</si>
  <si>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</si>
  <si>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</si>
  <si>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</si>
  <si>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</si>
  <si>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</si>
  <si>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</si>
  <si>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</si>
  <si>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</si>
  <si>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</si>
  <si>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</si>
  <si>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</si>
  <si>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</si>
  <si>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</si>
  <si>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</si>
  <si>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</si>
  <si>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</si>
  <si>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</si>
  <si>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</si>
  <si>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</si>
  <si>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</si>
  <si>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</si>
  <si>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</si>
  <si>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</si>
  <si>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</si>
  <si>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</si>
  <si>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</si>
  <si>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</si>
  <si>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</si>
  <si>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</si>
  <si>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</si>
  <si>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</si>
  <si>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</si>
  <si>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</si>
  <si>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</si>
  <si>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</si>
  <si>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</si>
  <si>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</si>
  <si>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</si>
  <si>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</si>
  <si>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</si>
  <si>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</si>
  <si>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</si>
  <si>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</si>
  <si>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</si>
  <si>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</si>
  <si>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</si>
  <si>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</si>
  <si>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</si>
  <si>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</si>
  <si>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</si>
  <si>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</si>
  <si>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</si>
  <si>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</si>
  <si>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</si>
  <si>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</si>
  <si>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</si>
  <si>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</si>
  <si>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</si>
  <si>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</si>
  <si>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</si>
  <si>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</si>
  <si>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</si>
  <si>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</si>
  <si>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</si>
  <si>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</si>
  <si>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</si>
  <si>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</si>
  <si>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</si>
  <si>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</si>
  <si>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</si>
  <si>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</si>
  <si>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</si>
  <si>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</si>
  <si>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</si>
  <si>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</si>
  <si>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</si>
  <si>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</si>
  <si>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</si>
  <si>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</si>
  <si>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</si>
  <si>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</si>
  <si>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</si>
  <si>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</si>
  <si>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</si>
  <si>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</si>
  <si>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</si>
  <si>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</si>
  <si>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</si>
  <si>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</si>
  <si>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</si>
  <si>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</si>
  <si>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</si>
  <si>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</si>
  <si>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</si>
  <si>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</si>
  <si>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</si>
  <si>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</si>
  <si>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</si>
  <si>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</si>
  <si>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</si>
  <si>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</si>
  <si>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</si>
  <si>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</si>
  <si>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</si>
  <si>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</si>
  <si>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</si>
  <si>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</si>
  <si>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</si>
  <si>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大分県大分市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</si>
  <si>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</si>
  <si>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</si>
  <si>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</si>
  <si>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</si>
  <si>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</si>
  <si>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</si>
  <si>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</si>
  <si>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</si>
  <si>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</si>
  <si>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</si>
  <si>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</si>
  <si>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</si>
  <si>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</si>
  <si>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</si>
  <si>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</si>
  <si>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</si>
  <si>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</si>
  <si>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</si>
  <si>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</si>
  <si>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</si>
  <si>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</si>
  <si>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</si>
  <si>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</si>
  <si>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t>
    <phoneticPr fontId="5"/>
  </si>
  <si>
    <t>大分駅南土地区画整理清算事業特別会計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</si>
  <si>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</si>
  <si>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</si>
  <si>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</si>
  <si>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</si>
  <si>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</si>
  <si>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</si>
  <si>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</si>
  <si>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</si>
  <si>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</si>
  <si>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</si>
  <si>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</si>
  <si>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</si>
  <si>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</si>
  <si>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</si>
  <si>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</si>
  <si>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</si>
  <si>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</si>
  <si>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</si>
  <si>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</si>
  <si>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</si>
  <si>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</si>
  <si>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</si>
  <si>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</si>
  <si>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</si>
  <si>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</si>
  <si>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</si>
  <si>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</si>
  <si>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</si>
  <si>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</si>
  <si>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</si>
  <si>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</si>
  <si>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</si>
  <si>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</si>
  <si>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</si>
  <si>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</si>
  <si>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</si>
  <si>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</si>
  <si>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</si>
  <si>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</si>
  <si>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</si>
  <si>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</si>
  <si>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</si>
  <si>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</si>
  <si>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</si>
  <si>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</si>
  <si>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</si>
  <si>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</si>
  <si>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</si>
  <si>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</si>
  <si>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</si>
  <si>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</si>
  <si>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</si>
  <si>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</si>
  <si>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</si>
  <si>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</si>
  <si>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</si>
  <si>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</si>
  <si>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</si>
  <si>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</si>
  <si>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</si>
  <si>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</si>
  <si>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</si>
  <si>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</si>
  <si>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</si>
  <si>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</si>
  <si>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</si>
  <si>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</si>
  <si>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</si>
  <si>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</si>
  <si>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</si>
  <si>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</si>
  <si>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</si>
  <si>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</si>
  <si>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</si>
  <si>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</si>
  <si>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</si>
  <si>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</si>
  <si>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</si>
  <si>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</si>
  <si>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</si>
  <si>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</si>
  <si>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</si>
  <si>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</si>
  <si>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</si>
  <si>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</si>
  <si>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</si>
  <si>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</si>
  <si>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</si>
  <si>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</si>
  <si>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</si>
  <si>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</si>
  <si>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</si>
  <si>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</si>
  <si>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</si>
  <si>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</si>
  <si>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</si>
  <si>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</si>
  <si>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</si>
  <si>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</si>
  <si>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</si>
  <si>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</si>
  <si>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</si>
  <si>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</si>
  <si>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</si>
  <si>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</si>
  <si>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</si>
  <si>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</si>
  <si>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</si>
  <si>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</si>
  <si>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</si>
  <si>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</si>
  <si>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</si>
  <si>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</si>
  <si>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</si>
  <si>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</si>
  <si>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</si>
  <si>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</si>
  <si>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</si>
  <si>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</si>
  <si>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</si>
  <si>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</si>
  <si>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</si>
  <si>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</si>
  <si>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</si>
  <si>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</si>
  <si>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</si>
  <si>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</si>
  <si>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</si>
  <si>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</si>
  <si>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</si>
  <si>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</si>
  <si>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</si>
  <si>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</si>
  <si>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</si>
  <si>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</si>
  <si>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</si>
  <si>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</si>
  <si>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</si>
  <si>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</si>
  <si>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</si>
  <si>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</si>
  <si>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</si>
  <si>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</si>
  <si>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</si>
  <si>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</si>
  <si>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</si>
  <si>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</si>
  <si>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</si>
  <si>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</si>
  <si>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</si>
  <si>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</si>
  <si>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</si>
  <si>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</si>
  <si>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</si>
  <si>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</si>
  <si>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</si>
  <si>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</si>
  <si>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</si>
  <si>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</si>
  <si>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</si>
  <si>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</si>
  <si>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</si>
  <si>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</si>
  <si>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</si>
  <si>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</si>
  <si>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</si>
  <si>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</si>
  <si>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</si>
  <si>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</si>
  <si>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</si>
  <si>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</si>
  <si>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</si>
  <si>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</si>
  <si>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</si>
  <si>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</si>
  <si>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</si>
  <si>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H29</t>
  </si>
  <si>
    <t>H30</t>
  </si>
  <si>
    <t>▲ 2.75</t>
  </si>
  <si>
    <t>▲ 0.26</t>
  </si>
  <si>
    <t>水道事業会計</t>
  </si>
  <si>
    <t>一般会計</t>
  </si>
  <si>
    <t>国民健康保険特別会計</t>
  </si>
  <si>
    <t>▲ 0.00</t>
  </si>
  <si>
    <t>公共下水道事業会計</t>
  </si>
  <si>
    <t>公設地方卸売市場事業特別会計</t>
  </si>
  <si>
    <t>後期高齢者医療特別会計</t>
  </si>
  <si>
    <t>介護保険特別会計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</si>
  <si>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</si>
  <si>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</si>
  <si>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</si>
  <si>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</si>
  <si>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</si>
  <si>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</si>
  <si>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</si>
  <si>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</si>
  <si>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</si>
  <si>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由布大分環境衛生組合</t>
    <rPh sb="0" eb="2">
      <t>ユフ</t>
    </rPh>
    <rPh sb="2" eb="4">
      <t>オオイタ</t>
    </rPh>
    <rPh sb="4" eb="6">
      <t>カンキョウ</t>
    </rPh>
    <rPh sb="6" eb="8">
      <t>エイセイ</t>
    </rPh>
    <rPh sb="8" eb="10">
      <t>クミアイ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</si>
  <si>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</si>
  <si>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</si>
  <si>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2">
      <t>オオイタ</t>
    </rPh>
    <rPh sb="2" eb="3">
      <t>ケン</t>
    </rPh>
    <rPh sb="3" eb="6">
      <t>シチョウソン</t>
    </rPh>
    <rPh sb="6" eb="8">
      <t>カイカン</t>
    </rPh>
    <rPh sb="8" eb="10">
      <t>カンリ</t>
    </rPh>
    <rPh sb="10" eb="12">
      <t>クミアイ</t>
    </rPh>
    <phoneticPr fontId="2"/>
  </si>
  <si>
    <t>-</t>
    <phoneticPr fontId="2"/>
  </si>
  <si>
    <t>基金からの繰入なし</t>
    <rPh sb="0" eb="2">
      <t>キキン</t>
    </rPh>
    <rPh sb="5" eb="7">
      <t>クリイレ</t>
    </rPh>
    <phoneticPr fontId="2"/>
  </si>
  <si>
    <t>基金から47百万円繰入</t>
    <rPh sb="0" eb="2">
      <t>キキン</t>
    </rPh>
    <rPh sb="6" eb="9">
      <t>ヒャクマンエン</t>
    </rPh>
    <rPh sb="9" eb="11">
      <t>クリイレ</t>
    </rPh>
    <phoneticPr fontId="2"/>
  </si>
  <si>
    <t>おおいた勤労者サービスセンター</t>
    <rPh sb="4" eb="7">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</si>
  <si>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</si>
  <si>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</si>
  <si>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大分市高崎山管理公社</t>
    <rPh sb="0" eb="3">
      <t>オオイタシ</t>
    </rPh>
    <rPh sb="3" eb="5">
      <t>タカサキ</t>
    </rPh>
    <rPh sb="5" eb="6">
      <t>ヤマ</t>
    </rPh>
    <rPh sb="6" eb="8">
      <t>カンリ</t>
    </rPh>
    <rPh sb="8" eb="10">
      <t>コウシャ</t>
    </rPh>
    <phoneticPr fontId="5"/>
  </si>
  <si>
    <t>大分県地域成人病検診協会</t>
    <rPh sb="0" eb="3">
      <t>オオイタケン</t>
    </rPh>
    <rPh sb="3" eb="5">
      <t>チイキ</t>
    </rPh>
    <rPh sb="5" eb="8">
      <t>セイジンビョウ</t>
    </rPh>
    <rPh sb="8" eb="10">
      <t>ケンシン</t>
    </rPh>
    <rPh sb="10" eb="12">
      <t>キョウカイ</t>
    </rPh>
    <phoneticPr fontId="5"/>
  </si>
  <si>
    <t>大分まちなか倶楽部</t>
    <rPh sb="0" eb="2">
      <t>オオイタ</t>
    </rPh>
    <rPh sb="6" eb="9">
      <t>クラブ</t>
    </rPh>
    <phoneticPr fontId="2"/>
  </si>
  <si>
    <t>市有財産整備基金</t>
    <rPh sb="0" eb="2">
      <t>シユウ</t>
    </rPh>
    <rPh sb="2" eb="4">
      <t>ザイサン</t>
    </rPh>
    <rPh sb="4" eb="6">
      <t>セイビ</t>
    </rPh>
    <rPh sb="6" eb="8">
      <t>キキン</t>
    </rPh>
    <phoneticPr fontId="2"/>
  </si>
  <si>
    <t>廃棄物処理施設整備基金</t>
    <rPh sb="0" eb="3">
      <t>ハイキブツ</t>
    </rPh>
    <rPh sb="3" eb="5">
      <t>ショリ</t>
    </rPh>
    <rPh sb="5" eb="7">
      <t>シセツ</t>
    </rPh>
    <rPh sb="7" eb="9">
      <t>セイビ</t>
    </rPh>
    <rPh sb="9" eb="11">
      <t>キキン</t>
    </rPh>
    <phoneticPr fontId="2"/>
  </si>
  <si>
    <t>地球環境保全基金</t>
    <rPh sb="0" eb="2">
      <t>チキュウ</t>
    </rPh>
    <rPh sb="2" eb="4">
      <t>カンキョウ</t>
    </rPh>
    <rPh sb="4" eb="6">
      <t>ホゼン</t>
    </rPh>
    <rPh sb="6" eb="8">
      <t>キキン</t>
    </rPh>
    <phoneticPr fontId="2"/>
  </si>
  <si>
    <t>福祉振興基金（取崩し型）</t>
    <rPh sb="0" eb="2">
      <t>フクシ</t>
    </rPh>
    <rPh sb="2" eb="4">
      <t>シンコウ</t>
    </rPh>
    <rPh sb="4" eb="6">
      <t>キキン</t>
    </rPh>
    <rPh sb="7" eb="8">
      <t>ト</t>
    </rPh>
    <rPh sb="8" eb="9">
      <t>クズ</t>
    </rPh>
    <rPh sb="10" eb="11">
      <t>カタ</t>
    </rPh>
    <phoneticPr fontId="2"/>
  </si>
  <si>
    <t>緑の基金</t>
    <rPh sb="0" eb="1">
      <t>ミドリ</t>
    </rPh>
    <rPh sb="2" eb="4">
      <t>キキン</t>
    </rPh>
    <phoneticPr fontId="2"/>
  </si>
  <si>
    <t>基金から166百万円繰入</t>
    <rPh sb="0" eb="2">
      <t>キキン</t>
    </rPh>
    <rPh sb="7" eb="10">
      <t>ヒャクマンエン</t>
    </rPh>
    <rPh sb="10" eb="12">
      <t>クリイレ</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</si>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</sst>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4C91-4131-BC3D-1F858889EC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44290</c:v>
                </c:pt>
                <c:pt idx="1">
                  <c:v>36225</c:v>
                </c:pt>
                <c:pt idx="2">
                  <c:v>48608</c:v>
                </c:pt>
                <c:pt idx="3">
                  <c:v>47570</c:v>
                </c:pt>
                <c:pt idx="4">
                  <c:v>42123</c:v>
                </c:pt>
              </c:numCache>
            </c:numRef>
          </c:val>
          <c:smooth val="0"/>
          <c:extLst>
            <c:ext xmlns:c16="http://schemas.microsoft.com/office/drawing/2014/chart" uri="{C3380CC4-5D6E-409C-BE32-E72D297353CC}">
              <c16:uniqueId val="{00000001-4C91-4131-BC3D-1F858889EC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3.41</c:v>
                </c:pt>
                <c:pt idx="1">
                  <c:v>4.24</c:v>
                </c:pt>
                <c:pt idx="2">
                  <c:v>4.5999999999999996</c:v>
                </c:pt>
                <c:pt idx="3">
                  <c:v>4.16</c:v>
                </c:pt>
                <c:pt idx="4">
                  <c:v>3.9</c:v>
                </c:pt>
              </c:numCache>
            </c:numRef>
          </c:val>
          <c:extLst>
            <c:ext xmlns:c16="http://schemas.microsoft.com/office/drawing/2014/chart" uri="{C3380CC4-5D6E-409C-BE32-E72D297353CC}">
              <c16:uniqueId val="{00000000-1CB5-49CE-A788-BF52CC7B37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9.16</c:v>
                </c:pt>
                <c:pt idx="1">
                  <c:v>9.26</c:v>
                </c:pt>
                <c:pt idx="2">
                  <c:v>9.19</c:v>
                </c:pt>
                <c:pt idx="3">
                  <c:v>6.8</c:v>
                </c:pt>
                <c:pt idx="4">
                  <c:v>6.82</c:v>
                </c:pt>
              </c:numCache>
            </c:numRef>
          </c:val>
          <c:extLst>
            <c:ext xmlns:c16="http://schemas.microsoft.com/office/drawing/2014/chart" uri="{C3380CC4-5D6E-409C-BE32-E72D297353CC}">
              <c16:uniqueId val="{00000001-1CB5-49CE-A788-BF52CC7B37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0.9</c:v>
                </c:pt>
                <c:pt idx="2">
                  <c:v>0.4</c:v>
                </c:pt>
                <c:pt idx="3">
                  <c:v>-2.75</c:v>
                </c:pt>
                <c:pt idx="4">
                  <c:v>-0.26</c:v>
                </c:pt>
              </c:numCache>
            </c:numRef>
          </c:val>
          <c:smooth val="0"/>
          <c:extLst>
            <c:ext xmlns:c16="http://schemas.microsoft.com/office/drawing/2014/chart" uri="{C3380CC4-5D6E-409C-BE32-E72D297353CC}">
              <c16:uniqueId val="{00000002-1CB5-49CE-A788-BF52CC7B37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B60-4D76-A292-95E44727D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60-4D76-A292-95E44727DEFA}"/>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B60-4D76-A292-95E44727DEF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6B60-4D76-A292-95E44727DEF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6B60-4D76-A292-95E44727DEFA}"/>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7.0000000000000007E-2</c:v>
                </c:pt>
                <c:pt idx="4">
                  <c:v>#N/A</c:v>
                </c:pt>
                <c:pt idx="5">
                  <c:v>0.05</c:v>
                </c:pt>
                <c:pt idx="6">
                  <c:v>#N/A</c:v>
                </c:pt>
                <c:pt idx="7">
                  <c:v>0.08</c:v>
                </c:pt>
                <c:pt idx="8">
                  <c:v>#N/A</c:v>
                </c:pt>
                <c:pt idx="9">
                  <c:v>0.12</c:v>
                </c:pt>
              </c:numCache>
            </c:numRef>
          </c:val>
          <c:extLst>
            <c:ext xmlns:c16="http://schemas.microsoft.com/office/drawing/2014/chart" uri="{C3380CC4-5D6E-409C-BE32-E72D297353CC}">
              <c16:uniqueId val="{00000005-6B60-4D76-A292-95E44727DEF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1.43</c:v>
                </c:pt>
                <c:pt idx="2">
                  <c:v>#N/A</c:v>
                </c:pt>
                <c:pt idx="3">
                  <c:v>1.5</c:v>
                </c:pt>
                <c:pt idx="4">
                  <c:v>#N/A</c:v>
                </c:pt>
                <c:pt idx="5">
                  <c:v>1.45</c:v>
                </c:pt>
                <c:pt idx="6">
                  <c:v>#N/A</c:v>
                </c:pt>
                <c:pt idx="7">
                  <c:v>1.26</c:v>
                </c:pt>
                <c:pt idx="8">
                  <c:v>#N/A</c:v>
                </c:pt>
                <c:pt idx="9">
                  <c:v>1.34</c:v>
                </c:pt>
              </c:numCache>
            </c:numRef>
          </c:val>
          <c:extLst>
            <c:ext xmlns:c16="http://schemas.microsoft.com/office/drawing/2014/chart" uri="{C3380CC4-5D6E-409C-BE32-E72D297353CC}">
              <c16:uniqueId val="{00000006-6B60-4D76-A292-95E44727DE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0</c:v>
                </c:pt>
                <c:pt idx="4">
                  <c:v>#N/A</c:v>
                </c:pt>
                <c:pt idx="5">
                  <c:v>0.74</c:v>
                </c:pt>
                <c:pt idx="6">
                  <c:v>#N/A</c:v>
                </c:pt>
                <c:pt idx="7">
                  <c:v>2.15</c:v>
                </c:pt>
                <c:pt idx="8">
                  <c:v>#N/A</c:v>
                </c:pt>
                <c:pt idx="9">
                  <c:v>1.96</c:v>
                </c:pt>
              </c:numCache>
            </c:numRef>
          </c:val>
          <c:extLst>
            <c:ext xmlns:c16="http://schemas.microsoft.com/office/drawing/2014/chart" uri="{C3380CC4-5D6E-409C-BE32-E72D297353CC}">
              <c16:uniqueId val="{00000007-6B60-4D76-A292-95E44727DE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c:v>
                </c:pt>
                <c:pt idx="2">
                  <c:v>#N/A</c:v>
                </c:pt>
                <c:pt idx="3">
                  <c:v>4.24</c:v>
                </c:pt>
                <c:pt idx="4">
                  <c:v>#N/A</c:v>
                </c:pt>
                <c:pt idx="5">
                  <c:v>4.59</c:v>
                </c:pt>
                <c:pt idx="6">
                  <c:v>#N/A</c:v>
                </c:pt>
                <c:pt idx="7">
                  <c:v>4.1500000000000004</c:v>
                </c:pt>
                <c:pt idx="8">
                  <c:v>#N/A</c:v>
                </c:pt>
                <c:pt idx="9">
                  <c:v>3.89</c:v>
                </c:pt>
              </c:numCache>
            </c:numRef>
          </c:val>
          <c:extLst>
            <c:ext xmlns:c16="http://schemas.microsoft.com/office/drawing/2014/chart" uri="{C3380CC4-5D6E-409C-BE32-E72D297353CC}">
              <c16:uniqueId val="{00000008-6B60-4D76-A292-95E44727DE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8.5299999999999994</c:v>
                </c:pt>
                <c:pt idx="2">
                  <c:v>#N/A</c:v>
                </c:pt>
                <c:pt idx="3">
                  <c:v>7.79</c:v>
                </c:pt>
                <c:pt idx="4">
                  <c:v>#N/A</c:v>
                </c:pt>
                <c:pt idx="5">
                  <c:v>7.97</c:v>
                </c:pt>
                <c:pt idx="6">
                  <c:v>#N/A</c:v>
                </c:pt>
                <c:pt idx="7">
                  <c:v>7.89</c:v>
                </c:pt>
                <c:pt idx="8">
                  <c:v>#N/A</c:v>
                </c:pt>
                <c:pt idx="9">
                  <c:v>8.26</c:v>
                </c:pt>
              </c:numCache>
            </c:numRef>
          </c:val>
          <c:extLst>
            <c:ext xmlns:c16="http://schemas.microsoft.com/office/drawing/2014/chart" uri="{C3380CC4-5D6E-409C-BE32-E72D297353CC}">
              <c16:uniqueId val="{00000009-6B60-4D76-A292-95E44727DE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19704</c:v>
                </c:pt>
                <c:pt idx="5">
                  <c:v>18894</c:v>
                </c:pt>
                <c:pt idx="8">
                  <c:v>19133</c:v>
                </c:pt>
                <c:pt idx="11">
                  <c:v>18582</c:v>
                </c:pt>
                <c:pt idx="14">
                  <c:v>18470</c:v>
                </c:pt>
              </c:numCache>
            </c:numRef>
          </c:val>
          <c:extLst>
            <c:ext xmlns:c16="http://schemas.microsoft.com/office/drawing/2014/chart" uri="{C3380CC4-5D6E-409C-BE32-E72D297353CC}">
              <c16:uniqueId val="{00000000-5834-44A2-A8F7-65B2898C3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34-44A2-A8F7-65B2898C3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381</c:v>
                </c:pt>
                <c:pt idx="3">
                  <c:v>380</c:v>
                </c:pt>
                <c:pt idx="6">
                  <c:v>378</c:v>
                </c:pt>
                <c:pt idx="9">
                  <c:v>373</c:v>
                </c:pt>
                <c:pt idx="12">
                  <c:v>346</c:v>
                </c:pt>
              </c:numCache>
            </c:numRef>
          </c:val>
          <c:extLst>
            <c:ext xmlns:c16="http://schemas.microsoft.com/office/drawing/2014/chart" uri="{C3380CC4-5D6E-409C-BE32-E72D297353CC}">
              <c16:uniqueId val="{00000002-5834-44A2-A8F7-65B2898C3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3-5834-44A2-A8F7-65B2898C3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3963</c:v>
                </c:pt>
                <c:pt idx="3">
                  <c:v>3952</c:v>
                </c:pt>
                <c:pt idx="6">
                  <c:v>4139</c:v>
                </c:pt>
                <c:pt idx="9">
                  <c:v>4143</c:v>
                </c:pt>
                <c:pt idx="12">
                  <c:v>3721</c:v>
                </c:pt>
              </c:numCache>
            </c:numRef>
          </c:val>
          <c:extLst>
            <c:ext xmlns:c16="http://schemas.microsoft.com/office/drawing/2014/chart" uri="{C3380CC4-5D6E-409C-BE32-E72D297353CC}">
              <c16:uniqueId val="{00000004-5834-44A2-A8F7-65B2898C3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5-5834-44A2-A8F7-65B2898C3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34-44A2-A8F7-65B2898C3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20777</c:v>
                </c:pt>
                <c:pt idx="3">
                  <c:v>19830</c:v>
                </c:pt>
                <c:pt idx="6">
                  <c:v>19308</c:v>
                </c:pt>
                <c:pt idx="9">
                  <c:v>18620</c:v>
                </c:pt>
                <c:pt idx="12">
                  <c:v>18699</c:v>
                </c:pt>
              </c:numCache>
            </c:numRef>
          </c:val>
          <c:extLst>
            <c:ext xmlns:c16="http://schemas.microsoft.com/office/drawing/2014/chart" uri="{C3380CC4-5D6E-409C-BE32-E72D297353CC}">
              <c16:uniqueId val="{00000007-5834-44A2-A8F7-65B2898C33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5451</c:v>
                </c:pt>
                <c:pt idx="2">
                  <c:v>#N/A</c:v>
                </c:pt>
                <c:pt idx="3">
                  <c:v>#N/A</c:v>
                </c:pt>
                <c:pt idx="4">
                  <c:v>5302</c:v>
                </c:pt>
                <c:pt idx="5">
                  <c:v>#N/A</c:v>
                </c:pt>
                <c:pt idx="6">
                  <c:v>#N/A</c:v>
                </c:pt>
                <c:pt idx="7">
                  <c:v>4726</c:v>
                </c:pt>
                <c:pt idx="8">
                  <c:v>#N/A</c:v>
                </c:pt>
                <c:pt idx="9">
                  <c:v>#N/A</c:v>
                </c:pt>
                <c:pt idx="10">
                  <c:v>4588</c:v>
                </c:pt>
                <c:pt idx="11">
                  <c:v>#N/A</c:v>
                </c:pt>
                <c:pt idx="12">
                  <c:v>#N/A</c:v>
                </c:pt>
                <c:pt idx="13">
                  <c:v>4296</c:v>
                </c:pt>
                <c:pt idx="14">
                  <c:v>#N/A</c:v>
                </c:pt>
              </c:numCache>
            </c:numRef>
          </c:val>
          <c:smooth val="0"/>
          <c:extLst>
            <c:ext xmlns:c16="http://schemas.microsoft.com/office/drawing/2014/chart" uri="{C3380CC4-5D6E-409C-BE32-E72D297353CC}">
              <c16:uniqueId val="{00000008-5834-44A2-A8F7-65B2898C33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160211</c:v>
                </c:pt>
                <c:pt idx="5">
                  <c:v>160264</c:v>
                </c:pt>
                <c:pt idx="8">
                  <c:v>156820</c:v>
                </c:pt>
                <c:pt idx="11">
                  <c:v>151432</c:v>
                </c:pt>
                <c:pt idx="14">
                  <c:v>147561</c:v>
                </c:pt>
              </c:numCache>
            </c:numRef>
          </c:val>
          <c:extLst>
            <c:ext xmlns:c16="http://schemas.microsoft.com/office/drawing/2014/chart" uri="{C3380CC4-5D6E-409C-BE32-E72D297353CC}">
              <c16:uniqueId val="{00000000-F51C-42E6-BE94-7ACDF24B64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40140</c:v>
                </c:pt>
                <c:pt idx="5">
                  <c:v>38056</c:v>
                </c:pt>
                <c:pt idx="8">
                  <c:v>38114</c:v>
                </c:pt>
                <c:pt idx="11">
                  <c:v>36923</c:v>
                </c:pt>
                <c:pt idx="14">
                  <c:v>35499</c:v>
                </c:pt>
              </c:numCache>
            </c:numRef>
          </c:val>
          <c:extLst>
            <c:ext xmlns:c16="http://schemas.microsoft.com/office/drawing/2014/chart" uri="{C3380CC4-5D6E-409C-BE32-E72D297353CC}">
              <c16:uniqueId val="{00000001-F51C-42E6-BE94-7ACDF24B64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23782</c:v>
                </c:pt>
                <c:pt idx="5">
                  <c:v>27814</c:v>
                </c:pt>
                <c:pt idx="8">
                  <c:v>28446</c:v>
                </c:pt>
                <c:pt idx="11">
                  <c:v>25105</c:v>
                </c:pt>
                <c:pt idx="14">
                  <c:v>25373</c:v>
                </c:pt>
              </c:numCache>
            </c:numRef>
          </c:val>
          <c:extLst>
            <c:ext xmlns:c16="http://schemas.microsoft.com/office/drawing/2014/chart" uri="{C3380CC4-5D6E-409C-BE32-E72D297353CC}">
              <c16:uniqueId val="{00000002-F51C-42E6-BE94-7ACDF24B64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1C-42E6-BE94-7ACDF24B64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1C-42E6-BE94-7ACDF24B64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3</c:v>
                </c:pt>
                <c:pt idx="6">
                  <c:v>0</c:v>
                </c:pt>
                <c:pt idx="9">
                  <c:v>1</c:v>
                </c:pt>
                <c:pt idx="12">
                  <c:v>0</c:v>
                </c:pt>
              </c:numCache>
            </c:numRef>
          </c:val>
          <c:extLst>
            <c:ext xmlns:c16="http://schemas.microsoft.com/office/drawing/2014/chart" uri="{C3380CC4-5D6E-409C-BE32-E72D297353CC}">
              <c16:uniqueId val="{00000005-F51C-42E6-BE94-7ACDF24B64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25742</c:v>
                </c:pt>
                <c:pt idx="3">
                  <c:v>23812</c:v>
                </c:pt>
                <c:pt idx="6">
                  <c:v>23581</c:v>
                </c:pt>
                <c:pt idx="9">
                  <c:v>23492</c:v>
                </c:pt>
                <c:pt idx="12">
                  <c:v>23057</c:v>
                </c:pt>
              </c:numCache>
            </c:numRef>
          </c:val>
          <c:extLst>
            <c:ext xmlns:c16="http://schemas.microsoft.com/office/drawing/2014/chart" uri="{C3380CC4-5D6E-409C-BE32-E72D297353CC}">
              <c16:uniqueId val="{00000006-F51C-42E6-BE94-7ACDF24B64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7-F51C-42E6-BE94-7ACDF24B64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55762</c:v>
                </c:pt>
                <c:pt idx="3">
                  <c:v>52227</c:v>
                </c:pt>
                <c:pt idx="6">
                  <c:v>51303</c:v>
                </c:pt>
                <c:pt idx="9">
                  <c:v>50153</c:v>
                </c:pt>
                <c:pt idx="12">
                  <c:v>47557</c:v>
                </c:pt>
              </c:numCache>
            </c:numRef>
          </c:val>
          <c:extLst>
            <c:ext xmlns:c16="http://schemas.microsoft.com/office/drawing/2014/chart" uri="{C3380CC4-5D6E-409C-BE32-E72D297353CC}">
              <c16:uniqueId val="{00000008-F51C-42E6-BE94-7ACDF24B64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6498</c:v>
                </c:pt>
                <c:pt idx="3">
                  <c:v>4442</c:v>
                </c:pt>
                <c:pt idx="6">
                  <c:v>2280</c:v>
                </c:pt>
                <c:pt idx="9">
                  <c:v>2725</c:v>
                </c:pt>
                <c:pt idx="12">
                  <c:v>3704</c:v>
                </c:pt>
              </c:numCache>
            </c:numRef>
          </c:val>
          <c:extLst>
            <c:ext xmlns:c16="http://schemas.microsoft.com/office/drawing/2014/chart" uri="{C3380CC4-5D6E-409C-BE32-E72D297353CC}">
              <c16:uniqueId val="{00000009-F51C-42E6-BE94-7ACDF24B64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182494</c:v>
                </c:pt>
                <c:pt idx="3">
                  <c:v>177264</c:v>
                </c:pt>
                <c:pt idx="6">
                  <c:v>177060</c:v>
                </c:pt>
                <c:pt idx="9">
                  <c:v>172367</c:v>
                </c:pt>
                <c:pt idx="12">
                  <c:v>170166</c:v>
                </c:pt>
              </c:numCache>
            </c:numRef>
          </c:val>
          <c:extLst>
            <c:ext xmlns:c16="http://schemas.microsoft.com/office/drawing/2014/chart" uri="{C3380CC4-5D6E-409C-BE32-E72D297353CC}">
              <c16:uniqueId val="{0000000A-F51C-42E6-BE94-7ACDF24B64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46366</c:v>
                </c:pt>
                <c:pt idx="2">
                  <c:v>#N/A</c:v>
                </c:pt>
                <c:pt idx="3">
                  <c:v>#N/A</c:v>
                </c:pt>
                <c:pt idx="4">
                  <c:v>31617</c:v>
                </c:pt>
                <c:pt idx="5">
                  <c:v>#N/A</c:v>
                </c:pt>
                <c:pt idx="6">
                  <c:v>#N/A</c:v>
                </c:pt>
                <c:pt idx="7">
                  <c:v>30845</c:v>
                </c:pt>
                <c:pt idx="8">
                  <c:v>#N/A</c:v>
                </c:pt>
                <c:pt idx="9">
                  <c:v>#N/A</c:v>
                </c:pt>
                <c:pt idx="10">
                  <c:v>35277</c:v>
                </c:pt>
                <c:pt idx="11">
                  <c:v>#N/A</c:v>
                </c:pt>
                <c:pt idx="12">
                  <c:v>#N/A</c:v>
                </c:pt>
                <c:pt idx="13">
                  <c:v>36050</c:v>
                </c:pt>
                <c:pt idx="14">
                  <c:v>#N/A</c:v>
                </c:pt>
              </c:numCache>
            </c:numRef>
          </c:val>
          <c:smooth val="0"/>
          <c:extLst>
            <c:ext xmlns:c16="http://schemas.microsoft.com/office/drawing/2014/chart" uri="{C3380CC4-5D6E-409C-BE32-E72D297353CC}">
              <c16:uniqueId val="{0000000B-F51C-42E6-BE94-7ACDF24B64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9071</c:v>
                </c:pt>
                <c:pt idx="1">
                  <c:v>6754</c:v>
                </c:pt>
                <c:pt idx="2">
                  <c:v>6756</c:v>
                </c:pt>
              </c:numCache>
            </c:numRef>
          </c:val>
          <c:extLst>
            <c:ext xmlns:c16="http://schemas.microsoft.com/office/drawing/2014/chart" uri="{C3380CC4-5D6E-409C-BE32-E72D297353CC}">
              <c16:uniqueId val="{00000000-21FE-4732-9928-62431455DD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4702</c:v>
                </c:pt>
                <c:pt idx="1">
                  <c:v>4704</c:v>
                </c:pt>
                <c:pt idx="2">
                  <c:v>4705</c:v>
                </c:pt>
              </c:numCache>
            </c:numRef>
          </c:val>
          <c:extLst>
            <c:ext xmlns:c16="http://schemas.microsoft.com/office/drawing/2014/chart" uri="{C3380CC4-5D6E-409C-BE32-E72D297353CC}">
              <c16:uniqueId val="{00000001-21FE-4732-9928-62431455DD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15395</c:v>
                </c:pt>
                <c:pt idx="1">
                  <c:v>15574</c:v>
                </c:pt>
                <c:pt idx="2">
                  <c:v>15838</c:v>
                </c:pt>
              </c:numCache>
            </c:numRef>
          </c:val>
          <c:extLst>
            <c:ext xmlns:c16="http://schemas.microsoft.com/office/drawing/2014/chart" uri="{C3380CC4-5D6E-409C-BE32-E72D297353CC}">
              <c16:uniqueId val="{00000002-21FE-4732-9928-62431455DD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実質公債費比率の分子については、単年度の元利償還金の減少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に伴い、数値は減少している。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地方債発行額については、平成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年度に供用開始の複合文化交流施設「ホルトホール大分」建設や平成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年度に開校の義務教育学校「碩田学園」建設に伴う起債により、一時的に地方債残高が増加したが、今後も引き続き、地方債発行額の抑制に努め公債費の削減を図る。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年度に発行した「ホルトホール大分債」の償還に向け、平成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年度より</a:t>
          </a:r>
          <a:r>
            <a:rPr kumimoji="1" lang="en-US" altLang="ja-JP" sz="1000">
              <a:latin typeface="ＭＳ ゴシック" pitchFamily="49" charset="-128"/>
              <a:ea typeface="ＭＳ ゴシック" pitchFamily="49" charset="-128"/>
            </a:rPr>
            <a:t>34</a:t>
          </a:r>
          <a:r>
            <a:rPr kumimoji="1" lang="ja-JP" altLang="en-US" sz="1000">
              <a:latin typeface="ＭＳ ゴシック" pitchFamily="49" charset="-128"/>
              <a:ea typeface="ＭＳ ゴシック" pitchFamily="49" charset="-128"/>
            </a:rPr>
            <a:t>百万円を毎年積み立て、平成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年度に満期一括償還の財源の一部（</a:t>
          </a:r>
          <a:r>
            <a:rPr kumimoji="1" lang="en-US" altLang="ja-JP" sz="1000">
              <a:latin typeface="ＭＳ ゴシック" pitchFamily="49" charset="-128"/>
              <a:ea typeface="ＭＳ ゴシック" pitchFamily="49" charset="-128"/>
            </a:rPr>
            <a:t>170</a:t>
          </a:r>
          <a:r>
            <a:rPr kumimoji="1" lang="ja-JP" altLang="en-US" sz="1000">
              <a:latin typeface="ＭＳ ゴシック" pitchFamily="49" charset="-128"/>
              <a:ea typeface="ＭＳ ゴシック" pitchFamily="49" charset="-128"/>
            </a:rPr>
            <a:t>百万円）とした。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については、起債発行の抑制に伴う地方債残高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、公営企業債残高の減少に伴う公営企業等繰入見込額が減少した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債務負担行為に基づく今後支出予定額（小学校空調設備整備事業等）が増加したこと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ことなどにより対前年比で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今後も、「大分市行政改革推進プラン」に基づき、職員数の計画的な定員管理、地方債の発行抑制、公営企業会計の健全化を進めていく。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有料指定ごみ袋で捻出した額の廃棄物処理施設整備基金への積立や各基金の利子の積立を行った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今後も市全体の財政の見通しを注視する中で、基金の適正な管理に努めていく。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○市有財産整備基金：市有財産を整備するために必要があると認められるときの財源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ふるさと大分を誇りに思い、若者が生き生きとはずむ魅力あるまち、だれもがいつまでも住み続けたいと思う文化のかおるまちの創造をめざし、人材育成、地域文化の振興、地域産業の振興等地域づくり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○福祉振興基金：高齢化社会に対応し、福祉活動の促進及び福祉施設の整備その他の市民福祉の増進を目的とする事業を推進する。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○緑の基金：緑の保全及び創造に関する施策を円滑に推進する。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○市有財産整備基金：市有地売払収入額や基金利子など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○廃棄物処理施設整備基金：有料指定ごみ袋の手数料から経費を差し引いた額の概ね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及び基金利子として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市有財産整備基金については、公共施設総合管理計画に基づく市有財産の今後の整備予定と今後の財政見通しを的確に見極めながら適正管理に努めていく。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基金利子を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千円積み立てた分の残高の増額となった。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今後も市全体の財政の見通しを注視するとともに、特定目的基金とのバランスも考慮しながら適正な管理に努めていく。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基金利子を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千円積み立てた分の残高の増額となった。</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今後も市全体の財政の見通しを注視するとともに、特定目的基金とのバランスも考慮しながら適正な管理に努めていく。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財政力指数の算出方法である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ヵ年平均で見たときに、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分母である基準財政需要額において社会福祉費が伸びたものの、分子である基準財政収入額において地方税収入が需要額の伸びを上回る増となったため、前年度より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167217</xdr:rowOff>
    </xdr:to>
    <xdr:cxnSp macro="">
      <xdr:nvCxnSpPr>
        <xdr:cNvPr id="75" name="直線コネクタ 74"/>
        <xdr:cNvCxnSpPr/>
      </xdr:nvCxnSpPr>
      <xdr:spPr>
        <a:xfrm flipV="1">
          <a:off x="2336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ポイント高くなっている。要因としては、分子の経常経費充当一般財源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において、職員数の増などにより人件費が、私立保育所等給付費の増などにより扶助費が増となったことなど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行政改革を推進し、財政構造の弾力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65786</xdr:rowOff>
    </xdr:to>
    <xdr:cxnSp macro="">
      <xdr:nvCxnSpPr>
        <xdr:cNvPr id="130" name="直線コネクタ 129"/>
        <xdr:cNvCxnSpPr/>
      </xdr:nvCxnSpPr>
      <xdr:spPr>
        <a:xfrm>
          <a:off x="4114800" y="111762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32004</xdr:rowOff>
    </xdr:to>
    <xdr:cxnSp macro="">
      <xdr:nvCxnSpPr>
        <xdr:cNvPr id="133" name="直線コネクタ 132"/>
        <xdr:cNvCxnSpPr/>
      </xdr:nvCxnSpPr>
      <xdr:spPr>
        <a:xfrm>
          <a:off x="3225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150368</xdr:rowOff>
    </xdr:to>
    <xdr:cxnSp macro="">
      <xdr:nvCxnSpPr>
        <xdr:cNvPr id="136" name="直線コネクタ 135"/>
        <xdr:cNvCxnSpPr/>
      </xdr:nvCxnSpPr>
      <xdr:spPr>
        <a:xfrm>
          <a:off x="2336800" y="1099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80264</xdr:rowOff>
    </xdr:to>
    <xdr:cxnSp macro="">
      <xdr:nvCxnSpPr>
        <xdr:cNvPr id="139" name="直線コネクタ 138"/>
        <xdr:cNvCxnSpPr/>
      </xdr:nvCxnSpPr>
      <xdr:spPr>
        <a:xfrm flipV="1">
          <a:off x="1447800" y="1099769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1" name="楕円 150"/>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2" name="テキスト ボックス 151"/>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4" name="テキスト ボックス 153"/>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6" name="テキスト ボックス 155"/>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8" name="テキスト ボックス 157"/>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円低いものの、前年度決算額に比べて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職員数の増などにより人件費が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学校給食単独調理場の民間への委託料の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増などにより物件費が増加していることによるものである。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14255</xdr:rowOff>
    </xdr:from>
    <xdr:to>
      <xdr:col>23</xdr:col>
      <xdr:colOff>133350</xdr:colOff>
      <xdr:row>81</xdr:row>
      <xdr:rowOff>39993</xdr:rowOff>
    </xdr:to>
    <xdr:cxnSp macro="">
      <xdr:nvCxnSpPr>
        <xdr:cNvPr id="193" name="直線コネクタ 192"/>
        <xdr:cNvCxnSpPr/>
      </xdr:nvCxnSpPr>
      <xdr:spPr>
        <a:xfrm>
          <a:off x="4114800" y="13901705"/>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142766</xdr:rowOff>
    </xdr:from>
    <xdr:to>
      <xdr:col>19</xdr:col>
      <xdr:colOff>133350</xdr:colOff>
      <xdr:row>81</xdr:row>
      <xdr:rowOff>14255</xdr:rowOff>
    </xdr:to>
    <xdr:cxnSp macro="">
      <xdr:nvCxnSpPr>
        <xdr:cNvPr id="196" name="直線コネクタ 195"/>
        <xdr:cNvCxnSpPr/>
      </xdr:nvCxnSpPr>
      <xdr:spPr>
        <a:xfrm>
          <a:off x="3225800" y="13858766"/>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124106</xdr:rowOff>
    </xdr:from>
    <xdr:to>
      <xdr:col>15</xdr:col>
      <xdr:colOff>82550</xdr:colOff>
      <xdr:row>80</xdr:row>
      <xdr:rowOff>142766</xdr:rowOff>
    </xdr:to>
    <xdr:cxnSp macro="">
      <xdr:nvCxnSpPr>
        <xdr:cNvPr id="199" name="直線コネクタ 198"/>
        <xdr:cNvCxnSpPr/>
      </xdr:nvCxnSpPr>
      <xdr:spPr>
        <a:xfrm>
          <a:off x="2336800" y="13840106"/>
          <a:ext cx="889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99158</xdr:rowOff>
    </xdr:from>
    <xdr:to>
      <xdr:col>11</xdr:col>
      <xdr:colOff>31750</xdr:colOff>
      <xdr:row>80</xdr:row>
      <xdr:rowOff>124106</xdr:rowOff>
    </xdr:to>
    <xdr:cxnSp macro="">
      <xdr:nvCxnSpPr>
        <xdr:cNvPr id="202" name="直線コネクタ 201"/>
        <xdr:cNvCxnSpPr/>
      </xdr:nvCxnSpPr>
      <xdr:spPr>
        <a:xfrm>
          <a:off x="1447800" y="13815158"/>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160643</xdr:rowOff>
    </xdr:from>
    <xdr:to>
      <xdr:col>23</xdr:col>
      <xdr:colOff>184150</xdr:colOff>
      <xdr:row>81</xdr:row>
      <xdr:rowOff>90793</xdr:rowOff>
    </xdr:to>
    <xdr:sp macro="" textlink="">
      <xdr:nvSpPr>
        <xdr:cNvPr id="212" name="楕円 211"/>
        <xdr:cNvSpPr/>
      </xdr:nvSpPr>
      <xdr:spPr>
        <a:xfrm>
          <a:off x="4902200" y="138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5720</xdr:rowOff>
    </xdr:from>
    <xdr:ext cx="762000" cy="259045"/>
    <xdr:sp macro="" textlink="">
      <xdr:nvSpPr>
        <xdr:cNvPr id="213" name="人件費・物件費等の状況該当値テキスト"/>
        <xdr:cNvSpPr txBox="1"/>
      </xdr:nvSpPr>
      <xdr:spPr>
        <a:xfrm>
          <a:off x="5041900" y="137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134905</xdr:rowOff>
    </xdr:from>
    <xdr:to>
      <xdr:col>19</xdr:col>
      <xdr:colOff>184150</xdr:colOff>
      <xdr:row>81</xdr:row>
      <xdr:rowOff>65055</xdr:rowOff>
    </xdr:to>
    <xdr:sp macro="" textlink="">
      <xdr:nvSpPr>
        <xdr:cNvPr id="214" name="楕円 213"/>
        <xdr:cNvSpPr/>
      </xdr:nvSpPr>
      <xdr:spPr>
        <a:xfrm>
          <a:off x="4064000" y="138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75232</xdr:rowOff>
    </xdr:from>
    <xdr:ext cx="736600" cy="259045"/>
    <xdr:sp macro="" textlink="">
      <xdr:nvSpPr>
        <xdr:cNvPr id="215" name="テキスト ボックス 214"/>
        <xdr:cNvSpPr txBox="1"/>
      </xdr:nvSpPr>
      <xdr:spPr>
        <a:xfrm>
          <a:off x="3733800" y="1361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91966</xdr:rowOff>
    </xdr:from>
    <xdr:to>
      <xdr:col>15</xdr:col>
      <xdr:colOff>133350</xdr:colOff>
      <xdr:row>81</xdr:row>
      <xdr:rowOff>22116</xdr:rowOff>
    </xdr:to>
    <xdr:sp macro="" textlink="">
      <xdr:nvSpPr>
        <xdr:cNvPr id="216" name="楕円 215"/>
        <xdr:cNvSpPr/>
      </xdr:nvSpPr>
      <xdr:spPr>
        <a:xfrm>
          <a:off x="3175000" y="13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32293</xdr:rowOff>
    </xdr:from>
    <xdr:ext cx="762000" cy="259045"/>
    <xdr:sp macro="" textlink="">
      <xdr:nvSpPr>
        <xdr:cNvPr id="217" name="テキスト ボックス 216"/>
        <xdr:cNvSpPr txBox="1"/>
      </xdr:nvSpPr>
      <xdr:spPr>
        <a:xfrm>
          <a:off x="2844800" y="135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73306</xdr:rowOff>
    </xdr:from>
    <xdr:to>
      <xdr:col>11</xdr:col>
      <xdr:colOff>82550</xdr:colOff>
      <xdr:row>81</xdr:row>
      <xdr:rowOff>3456</xdr:rowOff>
    </xdr:to>
    <xdr:sp macro="" textlink="">
      <xdr:nvSpPr>
        <xdr:cNvPr id="218" name="楕円 217"/>
        <xdr:cNvSpPr/>
      </xdr:nvSpPr>
      <xdr:spPr>
        <a:xfrm>
          <a:off x="2286000" y="137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13633</xdr:rowOff>
    </xdr:from>
    <xdr:ext cx="762000" cy="259045"/>
    <xdr:sp macro="" textlink="">
      <xdr:nvSpPr>
        <xdr:cNvPr id="219" name="テキスト ボックス 218"/>
        <xdr:cNvSpPr txBox="1"/>
      </xdr:nvSpPr>
      <xdr:spPr>
        <a:xfrm>
          <a:off x="1955800" y="135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48358</xdr:rowOff>
    </xdr:from>
    <xdr:to>
      <xdr:col>7</xdr:col>
      <xdr:colOff>31750</xdr:colOff>
      <xdr:row>80</xdr:row>
      <xdr:rowOff>149958</xdr:rowOff>
    </xdr:to>
    <xdr:sp macro="" textlink="">
      <xdr:nvSpPr>
        <xdr:cNvPr id="220" name="楕円 219"/>
        <xdr:cNvSpPr/>
      </xdr:nvSpPr>
      <xdr:spPr>
        <a:xfrm>
          <a:off x="1397000" y="137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160135</xdr:rowOff>
    </xdr:from>
    <xdr:ext cx="762000" cy="259045"/>
    <xdr:sp macro="" textlink="">
      <xdr:nvSpPr>
        <xdr:cNvPr id="221" name="テキスト ボックス 220"/>
        <xdr:cNvSpPr txBox="1"/>
      </xdr:nvSpPr>
      <xdr:spPr>
        <a:xfrm>
          <a:off x="1066800" y="135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年度に給料表を見直し、各級の最高号給の給料月額の引下げや２％カット後での切替等を実施するとともに、給料カットを継続して行っており、さらには平成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年度に給料表の各級の最高号給の給料月額を大分県と同額にするなど、引き続き給与水準の適正化に努めてきたところである。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8" name="直線コネクタ 257"/>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1" name="直線コネクタ 260"/>
        <xdr:cNvCxnSpPr/>
      </xdr:nvCxnSpPr>
      <xdr:spPr>
        <a:xfrm>
          <a:off x="14401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152400</xdr:rowOff>
    </xdr:to>
    <xdr:cxnSp macro="">
      <xdr:nvCxnSpPr>
        <xdr:cNvPr id="264" name="直線コネクタ 263"/>
        <xdr:cNvCxnSpPr/>
      </xdr:nvCxnSpPr>
      <xdr:spPr>
        <a:xfrm flipV="1">
          <a:off x="13512800" y="146251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1" name="テキスト ボックス 280"/>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年度までを計画期間とする「大分市行政改革推進プラン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」に基づき適正な定員管理を推進し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ているところであり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、その結果、人口千人当たり職員数は、平成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今後とも、限られた人的資源の効率的かつ効果的な活用を図る中、適正な定員管理に努めていきたい。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23767</xdr:rowOff>
    </xdr:to>
    <xdr:cxnSp macro="">
      <xdr:nvCxnSpPr>
        <xdr:cNvPr id="320" name="直線コネクタ 319"/>
        <xdr:cNvCxnSpPr/>
      </xdr:nvCxnSpPr>
      <xdr:spPr>
        <a:xfrm>
          <a:off x="16179800" y="1062609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167640</xdr:rowOff>
    </xdr:to>
    <xdr:cxnSp macro="">
      <xdr:nvCxnSpPr>
        <xdr:cNvPr id="323" name="直線コネクタ 322"/>
        <xdr:cNvCxnSpPr/>
      </xdr:nvCxnSpPr>
      <xdr:spPr>
        <a:xfrm>
          <a:off x="15290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61</xdr:row>
      <xdr:rowOff>150404</xdr:rowOff>
    </xdr:to>
    <xdr:cxnSp macro="">
      <xdr:nvCxnSpPr>
        <xdr:cNvPr id="326" name="直線コネクタ 325"/>
        <xdr:cNvCxnSpPr/>
      </xdr:nvCxnSpPr>
      <xdr:spPr>
        <a:xfrm>
          <a:off x="14401800" y="106054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61</xdr:row>
      <xdr:rowOff>146957</xdr:rowOff>
    </xdr:to>
    <xdr:cxnSp macro="">
      <xdr:nvCxnSpPr>
        <xdr:cNvPr id="329" name="直線コネクタ 328"/>
        <xdr:cNvCxnSpPr/>
      </xdr:nvCxnSpPr>
      <xdr:spPr>
        <a:xfrm>
          <a:off x="135128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144417</xdr:rowOff>
    </xdr:from>
    <xdr:to>
      <xdr:col>81</xdr:col>
      <xdr:colOff>95250</xdr:colOff>
      <xdr:row>62</xdr:row>
      <xdr:rowOff>74567</xdr:rowOff>
    </xdr:to>
    <xdr:sp macro="" textlink="">
      <xdr:nvSpPr>
        <xdr:cNvPr id="339" name="楕円 338"/>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160944</xdr:rowOff>
    </xdr:from>
    <xdr:ext cx="762000" cy="259045"/>
    <xdr:sp macro="" textlink="">
      <xdr:nvSpPr>
        <xdr:cNvPr id="340"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1" name="楕円 340"/>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2" name="テキスト ボックス 341"/>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3" name="楕円 342"/>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macro="" textlink="">
      <xdr:nvSpPr>
        <xdr:cNvPr id="344" name="テキスト ボックス 343"/>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45" name="楕円 344"/>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36484</xdr:rowOff>
    </xdr:from>
    <xdr:ext cx="762000" cy="259045"/>
    <xdr:sp macro="" textlink="">
      <xdr:nvSpPr>
        <xdr:cNvPr id="346" name="テキスト ボックス 345"/>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7" name="楕円 346"/>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8" name="テキスト ボックス 347"/>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ポイント低くなっている。改善の要因としては、起債の抑制に伴う地方債残高が減少し、元利償還金が減少したことなどによるものである。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今後も、引き続き、地方債発行額の抑制や公営企業に対する繰出しの見直し等行政改革を進めることで、比率の改善に努める。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0" name="直線コネクタ 379"/>
        <xdr:cNvCxnSpPr/>
      </xdr:nvCxnSpPr>
      <xdr:spPr>
        <a:xfrm flipV="1">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3" name="直線コネクタ 382"/>
        <xdr:cNvCxnSpPr/>
      </xdr:nvCxnSpPr>
      <xdr:spPr>
        <a:xfrm flipV="1">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49784</xdr:rowOff>
    </xdr:to>
    <xdr:cxnSp macro="">
      <xdr:nvCxnSpPr>
        <xdr:cNvPr id="386" name="直線コネクタ 385"/>
        <xdr:cNvCxnSpPr/>
      </xdr:nvCxnSpPr>
      <xdr:spPr>
        <a:xfrm flipV="1">
          <a:off x="14401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146304</xdr:rowOff>
    </xdr:to>
    <xdr:cxnSp macro="">
      <xdr:nvCxnSpPr>
        <xdr:cNvPr id="389" name="直線コネクタ 388"/>
        <xdr:cNvCxnSpPr/>
      </xdr:nvCxnSpPr>
      <xdr:spPr>
        <a:xfrm flipV="1">
          <a:off x="13512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1" name="楕円 400"/>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2" name="テキスト ボックス 401"/>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3" name="楕円 402"/>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4" name="テキスト ボックス 403"/>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5" name="楕円 404"/>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406" name="テキスト ボックス 405"/>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08" name="テキスト ボックス 407"/>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債務負担行為に基づく今後支出予定額（小学校空調設備整備事業等）が増加したこ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とが要因として挙げられる。今後も行政改革を進めるとともに、将来世代への負担を少しでも軽減するよう、さらなる改善に努める。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139150</xdr:rowOff>
    </xdr:to>
    <xdr:cxnSp macro="">
      <xdr:nvCxnSpPr>
        <xdr:cNvPr id="442" name="直線コネクタ 441"/>
        <xdr:cNvCxnSpPr/>
      </xdr:nvCxnSpPr>
      <xdr:spPr>
        <a:xfrm>
          <a:off x="16179800" y="2704465"/>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93303</xdr:rowOff>
    </xdr:from>
    <xdr:to>
      <xdr:col>77</xdr:col>
      <xdr:colOff>44450</xdr:colOff>
      <xdr:row>15</xdr:row>
      <xdr:rowOff>132715</xdr:rowOff>
    </xdr:to>
    <xdr:cxnSp macro="">
      <xdr:nvCxnSpPr>
        <xdr:cNvPr id="445" name="直線コネクタ 444"/>
        <xdr:cNvCxnSpPr/>
      </xdr:nvCxnSpPr>
      <xdr:spPr>
        <a:xfrm>
          <a:off x="15290800" y="266505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93303</xdr:rowOff>
    </xdr:from>
    <xdr:to>
      <xdr:col>72</xdr:col>
      <xdr:colOff>203200</xdr:colOff>
      <xdr:row>15</xdr:row>
      <xdr:rowOff>103759</xdr:rowOff>
    </xdr:to>
    <xdr:cxnSp macro="">
      <xdr:nvCxnSpPr>
        <xdr:cNvPr id="448" name="直線コネクタ 447"/>
        <xdr:cNvCxnSpPr/>
      </xdr:nvCxnSpPr>
      <xdr:spPr>
        <a:xfrm flipV="1">
          <a:off x="14401800" y="266505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16</xdr:row>
      <xdr:rowOff>77089</xdr:rowOff>
    </xdr:to>
    <xdr:cxnSp macro="">
      <xdr:nvCxnSpPr>
        <xdr:cNvPr id="451" name="直線コネクタ 450"/>
        <xdr:cNvCxnSpPr/>
      </xdr:nvCxnSpPr>
      <xdr:spPr>
        <a:xfrm flipV="1">
          <a:off x="13512800" y="26755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88350</xdr:rowOff>
    </xdr:from>
    <xdr:to>
      <xdr:col>81</xdr:col>
      <xdr:colOff>95250</xdr:colOff>
      <xdr:row>16</xdr:row>
      <xdr:rowOff>18500</xdr:rowOff>
    </xdr:to>
    <xdr:sp macro="" textlink="">
      <xdr:nvSpPr>
        <xdr:cNvPr id="461" name="楕円 460"/>
        <xdr:cNvSpPr/>
      </xdr:nvSpPr>
      <xdr:spPr>
        <a:xfrm>
          <a:off x="169672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60427</xdr:rowOff>
    </xdr:from>
    <xdr:ext cx="762000" cy="259045"/>
    <xdr:sp macro="" textlink="">
      <xdr:nvSpPr>
        <xdr:cNvPr id="462" name="将来負担の状況該当値テキスト"/>
        <xdr:cNvSpPr txBox="1"/>
      </xdr:nvSpPr>
      <xdr:spPr>
        <a:xfrm>
          <a:off x="17106900" y="263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3" name="楕円 462"/>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4" name="テキスト ボックス 463"/>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42503</xdr:rowOff>
    </xdr:from>
    <xdr:to>
      <xdr:col>73</xdr:col>
      <xdr:colOff>44450</xdr:colOff>
      <xdr:row>15</xdr:row>
      <xdr:rowOff>144103</xdr:rowOff>
    </xdr:to>
    <xdr:sp macro="" textlink="">
      <xdr:nvSpPr>
        <xdr:cNvPr id="465" name="楕円 464"/>
        <xdr:cNvSpPr/>
      </xdr:nvSpPr>
      <xdr:spPr>
        <a:xfrm>
          <a:off x="15240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154280</xdr:rowOff>
    </xdr:from>
    <xdr:ext cx="762000" cy="259045"/>
    <xdr:sp macro="" textlink="">
      <xdr:nvSpPr>
        <xdr:cNvPr id="466" name="テキスト ボックス 465"/>
        <xdr:cNvSpPr txBox="1"/>
      </xdr:nvSpPr>
      <xdr:spPr>
        <a:xfrm>
          <a:off x="14909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67" name="楕円 466"/>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68" name="テキスト ボックス 46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26289</xdr:rowOff>
    </xdr:from>
    <xdr:to>
      <xdr:col>64</xdr:col>
      <xdr:colOff>152400</xdr:colOff>
      <xdr:row>16</xdr:row>
      <xdr:rowOff>127889</xdr:rowOff>
    </xdr:to>
    <xdr:sp macro="" textlink="">
      <xdr:nvSpPr>
        <xdr:cNvPr id="469" name="楕円 468"/>
        <xdr:cNvSpPr/>
      </xdr:nvSpPr>
      <xdr:spPr>
        <a:xfrm>
          <a:off x="13462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112666</xdr:rowOff>
    </xdr:from>
    <xdr:ext cx="762000" cy="259045"/>
    <xdr:sp macro="" textlink="">
      <xdr:nvSpPr>
        <xdr:cNvPr id="470" name="テキスト ボックス 469"/>
        <xdr:cNvSpPr txBox="1"/>
      </xdr:nvSpPr>
      <xdr:spPr>
        <a:xfrm>
          <a:off x="13131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ポイント増加しているが、これは、職員数の増などによるものである。また、類似団体平均で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行政改革の推進により</a:t>
          </a:r>
          <a:r>
            <a:rPr kumimoji="1" lang="ja-JP"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人件費抑制</a:t>
          </a:r>
          <a:r>
            <a:rPr kumimoji="1" lang="ja-JP"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に努めていきたい。</a:t>
          </a:r>
          <a:endParaRPr lang="ja-JP" altLang="ja-JP" u="none" strike="noStrik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123190</xdr:rowOff>
    </xdr:to>
    <xdr:cxnSp macro="">
      <xdr:nvCxnSpPr>
        <xdr:cNvPr id="66" name="直線コネクタ 65"/>
        <xdr:cNvCxnSpPr/>
      </xdr:nvCxnSpPr>
      <xdr:spPr>
        <a:xfrm>
          <a:off x="3987800" y="644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153670</xdr:rowOff>
    </xdr:to>
    <xdr:cxnSp macro="">
      <xdr:nvCxnSpPr>
        <xdr:cNvPr id="69" name="直線コネクタ 68"/>
        <xdr:cNvCxnSpPr/>
      </xdr:nvCxnSpPr>
      <xdr:spPr>
        <a:xfrm flipV="1">
          <a:off x="3098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12700</xdr:rowOff>
    </xdr:to>
    <xdr:cxnSp macro="">
      <xdr:nvCxnSpPr>
        <xdr:cNvPr id="72" name="直線コネクタ 71"/>
        <xdr:cNvCxnSpPr/>
      </xdr:nvCxnSpPr>
      <xdr:spPr>
        <a:xfrm flipV="1">
          <a:off x="2209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96520</xdr:rowOff>
    </xdr:to>
    <xdr:cxnSp macro="">
      <xdr:nvCxnSpPr>
        <xdr:cNvPr id="75" name="直線コネクタ 74"/>
        <xdr:cNvCxnSpPr/>
      </xdr:nvCxnSpPr>
      <xdr:spPr>
        <a:xfrm flipV="1">
          <a:off x="1320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となっている。これは分子の経常経費充当一般財源である学校給食調理に係る民間委託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などが増加している一方で、教育の情報化推進事業において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OA</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機器の借り上げを再リースし、減少したた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ことによるものである。物件費は増加傾向にあり、今後も行政改革への取組により、抑制に努める必要がある。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50800</xdr:rowOff>
    </xdr:to>
    <xdr:cxnSp macro="">
      <xdr:nvCxnSpPr>
        <xdr:cNvPr id="127" name="直線コネクタ 126"/>
        <xdr:cNvCxnSpPr/>
      </xdr:nvCxnSpPr>
      <xdr:spPr>
        <a:xfrm flipV="1">
          <a:off x="15671800" y="242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50800</xdr:rowOff>
    </xdr:to>
    <xdr:cxnSp macro="">
      <xdr:nvCxnSpPr>
        <xdr:cNvPr id="130" name="直線コネクタ 129"/>
        <xdr:cNvCxnSpPr/>
      </xdr:nvCxnSpPr>
      <xdr:spPr>
        <a:xfrm>
          <a:off x="14782800" y="234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120650</xdr:rowOff>
    </xdr:to>
    <xdr:cxnSp macro="">
      <xdr:nvCxnSpPr>
        <xdr:cNvPr id="133" name="直線コネクタ 132"/>
        <xdr:cNvCxnSpPr/>
      </xdr:nvCxnSpPr>
      <xdr:spPr>
        <a:xfrm>
          <a:off x="13893800" y="229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36" name="直線コネクタ 135"/>
        <xdr:cNvCxnSpPr/>
      </xdr:nvCxnSpPr>
      <xdr:spPr>
        <a:xfrm flipV="1">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2" name="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と同ポイントであり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。臨時福祉給付金が減少した一方で、保育所等運営事業などの児童福祉費や介護・訓練等給付費事業などの障害福祉費が増加していることから、今後も扶助費は増加傾向にあると見込まれる。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88" name="直線コネクタ 187"/>
        <xdr:cNvCxnSpPr/>
      </xdr:nvCxnSpPr>
      <xdr:spPr>
        <a:xfrm>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91" name="直線コネクタ 190"/>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82550</xdr:rowOff>
    </xdr:to>
    <xdr:cxnSp macro="">
      <xdr:nvCxnSpPr>
        <xdr:cNvPr id="194" name="直線コネクタ 193"/>
        <xdr:cNvCxnSpPr/>
      </xdr:nvCxnSpPr>
      <xdr:spPr>
        <a:xfrm>
          <a:off x="2209800" y="967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44450</xdr:rowOff>
    </xdr:to>
    <xdr:cxnSp macro="">
      <xdr:nvCxnSpPr>
        <xdr:cNvPr id="197" name="直線コネクタ 196"/>
        <xdr:cNvCxnSpPr/>
      </xdr:nvCxnSpPr>
      <xdr:spPr>
        <a:xfrm flipV="1">
          <a:off x="1320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3" name="楕円 212"/>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4" name="テキスト ボックス 213"/>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5" name="楕円 214"/>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6" name="テキスト ボックス 215"/>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介護保険特別会計繰出金など、その他の会計への繰出金が依然増加傾向にあり、前年度と比較して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ポイント高くなっている。今後も経営健全化を進めることにより繰出金の抑制に努める。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49" name="直線コネクタ 248"/>
        <xdr:cNvCxnSpPr/>
      </xdr:nvCxnSpPr>
      <xdr:spPr>
        <a:xfrm>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104140</xdr:rowOff>
    </xdr:to>
    <xdr:cxnSp macro="">
      <xdr:nvCxnSpPr>
        <xdr:cNvPr id="252" name="直線コネクタ 251"/>
        <xdr:cNvCxnSpPr/>
      </xdr:nvCxnSpPr>
      <xdr:spPr>
        <a:xfrm>
          <a:off x="14782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66040</xdr:rowOff>
    </xdr:to>
    <xdr:cxnSp macro="">
      <xdr:nvCxnSpPr>
        <xdr:cNvPr id="255" name="直線コネクタ 254"/>
        <xdr:cNvCxnSpPr/>
      </xdr:nvCxnSpPr>
      <xdr:spPr>
        <a:xfrm>
          <a:off x="13893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12700</xdr:rowOff>
    </xdr:to>
    <xdr:cxnSp macro="">
      <xdr:nvCxnSpPr>
        <xdr:cNvPr id="258" name="直線コネクタ 257"/>
        <xdr:cNvCxnSpPr/>
      </xdr:nvCxnSpPr>
      <xdr:spPr>
        <a:xfrm>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1" name="テキスト ボックス 270"/>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下水道事業会計への操出金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今後も経営健全化を進めることにより繰出金の抑制に努めるとともに、各種補助金や負担金の見直しを進める。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133350</xdr:rowOff>
    </xdr:from>
    <xdr:to>
      <xdr:col>82</xdr:col>
      <xdr:colOff>107950</xdr:colOff>
      <xdr:row>35</xdr:row>
      <xdr:rowOff>158750</xdr:rowOff>
    </xdr:to>
    <xdr:cxnSp macro="">
      <xdr:nvCxnSpPr>
        <xdr:cNvPr id="310" name="直線コネクタ 309"/>
        <xdr:cNvCxnSpPr/>
      </xdr:nvCxnSpPr>
      <xdr:spPr>
        <a:xfrm>
          <a:off x="15671800" y="613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133350</xdr:rowOff>
    </xdr:to>
    <xdr:cxnSp macro="">
      <xdr:nvCxnSpPr>
        <xdr:cNvPr id="313" name="直線コネクタ 312"/>
        <xdr:cNvCxnSpPr/>
      </xdr:nvCxnSpPr>
      <xdr:spPr>
        <a:xfrm>
          <a:off x="14782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152400</xdr:rowOff>
    </xdr:from>
    <xdr:to>
      <xdr:col>73</xdr:col>
      <xdr:colOff>180975</xdr:colOff>
      <xdr:row>35</xdr:row>
      <xdr:rowOff>107950</xdr:rowOff>
    </xdr:to>
    <xdr:cxnSp macro="">
      <xdr:nvCxnSpPr>
        <xdr:cNvPr id="316" name="直線コネクタ 315"/>
        <xdr:cNvCxnSpPr/>
      </xdr:nvCxnSpPr>
      <xdr:spPr>
        <a:xfrm>
          <a:off x="13893800" y="598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152400</xdr:rowOff>
    </xdr:from>
    <xdr:to>
      <xdr:col>69</xdr:col>
      <xdr:colOff>92075</xdr:colOff>
      <xdr:row>35</xdr:row>
      <xdr:rowOff>82550</xdr:rowOff>
    </xdr:to>
    <xdr:cxnSp macro="">
      <xdr:nvCxnSpPr>
        <xdr:cNvPr id="319" name="直線コネクタ 318"/>
        <xdr:cNvCxnSpPr/>
      </xdr:nvCxnSpPr>
      <xdr:spPr>
        <a:xfrm flipV="1">
          <a:off x="13004800" y="598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107950</xdr:rowOff>
    </xdr:from>
    <xdr:to>
      <xdr:col>82</xdr:col>
      <xdr:colOff>158750</xdr:colOff>
      <xdr:row>36</xdr:row>
      <xdr:rowOff>38100</xdr:rowOff>
    </xdr:to>
    <xdr:sp macro="" textlink="">
      <xdr:nvSpPr>
        <xdr:cNvPr id="329" name="楕円 328"/>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0"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82550</xdr:rowOff>
    </xdr:from>
    <xdr:to>
      <xdr:col>78</xdr:col>
      <xdr:colOff>120650</xdr:colOff>
      <xdr:row>36</xdr:row>
      <xdr:rowOff>12700</xdr:rowOff>
    </xdr:to>
    <xdr:sp macro="" textlink="">
      <xdr:nvSpPr>
        <xdr:cNvPr id="331" name="楕円 330"/>
        <xdr:cNvSpPr/>
      </xdr:nvSpPr>
      <xdr:spPr>
        <a:xfrm>
          <a:off x="15621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22877</xdr:rowOff>
    </xdr:from>
    <xdr:ext cx="736600" cy="259045"/>
    <xdr:sp macro="" textlink="">
      <xdr:nvSpPr>
        <xdr:cNvPr id="332" name="テキスト ボックス 331"/>
        <xdr:cNvSpPr txBox="1"/>
      </xdr:nvSpPr>
      <xdr:spPr>
        <a:xfrm>
          <a:off x="15290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3" name="楕円 332"/>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4" name="テキスト ボックス 33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101600</xdr:rowOff>
    </xdr:from>
    <xdr:to>
      <xdr:col>69</xdr:col>
      <xdr:colOff>142875</xdr:colOff>
      <xdr:row>35</xdr:row>
      <xdr:rowOff>31750</xdr:rowOff>
    </xdr:to>
    <xdr:sp macro="" textlink="">
      <xdr:nvSpPr>
        <xdr:cNvPr id="335" name="楕円 334"/>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41927</xdr:rowOff>
    </xdr:from>
    <xdr:ext cx="762000" cy="259045"/>
    <xdr:sp macro="" textlink="">
      <xdr:nvSpPr>
        <xdr:cNvPr id="336" name="テキスト ボックス 335"/>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37" name="楕円 336"/>
        <xdr:cNvSpPr/>
      </xdr:nvSpPr>
      <xdr:spPr>
        <a:xfrm>
          <a:off x="12954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38" name="テキスト ボックス 337"/>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依然類似団体平均より高くなって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している。償還が進み地方債残高が減少したことや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金利が低利で推移していることが要因である。今後もプライマリーバランスに留意しながら、地方債の新規発行の抑制に努め公債費の削減を図る。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165100</xdr:rowOff>
    </xdr:to>
    <xdr:cxnSp macro="">
      <xdr:nvCxnSpPr>
        <xdr:cNvPr id="371" name="直線コネクタ 370"/>
        <xdr:cNvCxnSpPr/>
      </xdr:nvCxnSpPr>
      <xdr:spPr>
        <a:xfrm flipV="1">
          <a:off x="3987800" y="1346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165100</xdr:rowOff>
    </xdr:to>
    <xdr:cxnSp macro="">
      <xdr:nvCxnSpPr>
        <xdr:cNvPr id="374" name="直線コネクタ 373"/>
        <xdr:cNvCxnSpPr/>
      </xdr:nvCxnSpPr>
      <xdr:spPr>
        <a:xfrm>
          <a:off x="3098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16511</xdr:rowOff>
    </xdr:to>
    <xdr:cxnSp macro="">
      <xdr:nvCxnSpPr>
        <xdr:cNvPr id="377" name="直線コネクタ 376"/>
        <xdr:cNvCxnSpPr/>
      </xdr:nvCxnSpPr>
      <xdr:spPr>
        <a:xfrm flipV="1">
          <a:off x="2209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146050</xdr:rowOff>
    </xdr:to>
    <xdr:cxnSp macro="">
      <xdr:nvCxnSpPr>
        <xdr:cNvPr id="380" name="直線コネクタ 379"/>
        <xdr:cNvCxnSpPr/>
      </xdr:nvCxnSpPr>
      <xdr:spPr>
        <a:xfrm flipV="1">
          <a:off x="1320800" y="13561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0" name="楕円 389"/>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1"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2" name="楕円 391"/>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3" name="テキスト ボックス 392"/>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4" name="楕円 393"/>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5" name="テキスト ボックス 394"/>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6" name="楕円 395"/>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7" name="テキスト ボックス 396"/>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8" name="楕円 397"/>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9" name="テキスト ボックス 398"/>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児童福祉費や障害福祉費などの扶助費が増加の一途をたどっていることが要因であり、加えて物件費等も増加傾向にあることから、今後も積極的に行政改革の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115570</xdr:rowOff>
    </xdr:to>
    <xdr:cxnSp macro="">
      <xdr:nvCxnSpPr>
        <xdr:cNvPr id="430" name="直線コネクタ 429"/>
        <xdr:cNvCxnSpPr/>
      </xdr:nvCxnSpPr>
      <xdr:spPr>
        <a:xfrm>
          <a:off x="15671800" y="13244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42418</xdr:rowOff>
    </xdr:to>
    <xdr:cxnSp macro="">
      <xdr:nvCxnSpPr>
        <xdr:cNvPr id="433" name="直線コネクタ 432"/>
        <xdr:cNvCxnSpPr/>
      </xdr:nvCxnSpPr>
      <xdr:spPr>
        <a:xfrm>
          <a:off x="14782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77</xdr:row>
      <xdr:rowOff>1270</xdr:rowOff>
    </xdr:to>
    <xdr:cxnSp macro="">
      <xdr:nvCxnSpPr>
        <xdr:cNvPr id="436" name="直線コネクタ 435"/>
        <xdr:cNvCxnSpPr/>
      </xdr:nvCxnSpPr>
      <xdr:spPr>
        <a:xfrm>
          <a:off x="13893800" y="130611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168148</xdr:rowOff>
    </xdr:to>
    <xdr:cxnSp macro="">
      <xdr:nvCxnSpPr>
        <xdr:cNvPr id="439" name="直線コネクタ 438"/>
        <xdr:cNvCxnSpPr/>
      </xdr:nvCxnSpPr>
      <xdr:spPr>
        <a:xfrm flipV="1">
          <a:off x="13004800" y="130611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2" name="テキスト ボックス 451"/>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3" name="楕円 45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4" name="テキスト ボックス 453"/>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5" name="楕円 454"/>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6" name="テキスト ボックス 455"/>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7" name="楕円 456"/>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8" name="テキスト ボックス 45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163149</xdr:rowOff>
    </xdr:from>
    <xdr:to>
      <xdr:col>29</xdr:col>
      <xdr:colOff>127000</xdr:colOff>
      <xdr:row>18</xdr:row>
      <xdr:rowOff>32573</xdr:rowOff>
    </xdr:to>
    <xdr:cxnSp macro="">
      <xdr:nvCxnSpPr>
        <xdr:cNvPr id="48" name="直線コネクタ 47"/>
        <xdr:cNvCxnSpPr/>
      </xdr:nvCxnSpPr>
      <xdr:spPr bwMode="auto">
        <a:xfrm flipV="1">
          <a:off x="5003800" y="3125424"/>
          <a:ext cx="6477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32573</xdr:rowOff>
    </xdr:from>
    <xdr:to>
      <xdr:col>26</xdr:col>
      <xdr:colOff>50800</xdr:colOff>
      <xdr:row>18</xdr:row>
      <xdr:rowOff>60965</xdr:rowOff>
    </xdr:to>
    <xdr:cxnSp macro="">
      <xdr:nvCxnSpPr>
        <xdr:cNvPr id="51" name="直線コネクタ 50"/>
        <xdr:cNvCxnSpPr/>
      </xdr:nvCxnSpPr>
      <xdr:spPr bwMode="auto">
        <a:xfrm flipV="1">
          <a:off x="4305300" y="3166298"/>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26492</xdr:rowOff>
    </xdr:from>
    <xdr:to>
      <xdr:col>22</xdr:col>
      <xdr:colOff>114300</xdr:colOff>
      <xdr:row>18</xdr:row>
      <xdr:rowOff>60965</xdr:rowOff>
    </xdr:to>
    <xdr:cxnSp macro="">
      <xdr:nvCxnSpPr>
        <xdr:cNvPr id="54" name="直線コネクタ 53"/>
        <xdr:cNvCxnSpPr/>
      </xdr:nvCxnSpPr>
      <xdr:spPr bwMode="auto">
        <a:xfrm>
          <a:off x="3606800" y="3160217"/>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26492</xdr:rowOff>
    </xdr:from>
    <xdr:to>
      <xdr:col>18</xdr:col>
      <xdr:colOff>177800</xdr:colOff>
      <xdr:row>18</xdr:row>
      <xdr:rowOff>39843</xdr:rowOff>
    </xdr:to>
    <xdr:cxnSp macro="">
      <xdr:nvCxnSpPr>
        <xdr:cNvPr id="57" name="直線コネクタ 56"/>
        <xdr:cNvCxnSpPr/>
      </xdr:nvCxnSpPr>
      <xdr:spPr bwMode="auto">
        <a:xfrm flipV="1">
          <a:off x="2908300" y="3160217"/>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112349</xdr:rowOff>
    </xdr:from>
    <xdr:to>
      <xdr:col>29</xdr:col>
      <xdr:colOff>177800</xdr:colOff>
      <xdr:row>18</xdr:row>
      <xdr:rowOff>42499</xdr:rowOff>
    </xdr:to>
    <xdr:sp macro="" textlink="">
      <xdr:nvSpPr>
        <xdr:cNvPr id="67" name="楕円 66"/>
        <xdr:cNvSpPr/>
      </xdr:nvSpPr>
      <xdr:spPr bwMode="auto">
        <a:xfrm>
          <a:off x="56007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84426</xdr:rowOff>
    </xdr:from>
    <xdr:ext cx="762000" cy="259045"/>
    <xdr:sp macro="" textlink="">
      <xdr:nvSpPr>
        <xdr:cNvPr id="68" name="人口1人当たり決算額の推移該当値テキスト130"/>
        <xdr:cNvSpPr txBox="1"/>
      </xdr:nvSpPr>
      <xdr:spPr>
        <a:xfrm>
          <a:off x="5740400" y="304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153223</xdr:rowOff>
    </xdr:from>
    <xdr:to>
      <xdr:col>26</xdr:col>
      <xdr:colOff>101600</xdr:colOff>
      <xdr:row>18</xdr:row>
      <xdr:rowOff>83373</xdr:rowOff>
    </xdr:to>
    <xdr:sp macro="" textlink="">
      <xdr:nvSpPr>
        <xdr:cNvPr id="69" name="楕円 68"/>
        <xdr:cNvSpPr/>
      </xdr:nvSpPr>
      <xdr:spPr bwMode="auto">
        <a:xfrm>
          <a:off x="49530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68150</xdr:rowOff>
    </xdr:from>
    <xdr:ext cx="736600" cy="259045"/>
    <xdr:sp macro="" textlink="">
      <xdr:nvSpPr>
        <xdr:cNvPr id="70" name="テキスト ボックス 69"/>
        <xdr:cNvSpPr txBox="1"/>
      </xdr:nvSpPr>
      <xdr:spPr>
        <a:xfrm>
          <a:off x="4622800" y="320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10165</xdr:rowOff>
    </xdr:from>
    <xdr:to>
      <xdr:col>22</xdr:col>
      <xdr:colOff>165100</xdr:colOff>
      <xdr:row>18</xdr:row>
      <xdr:rowOff>111765</xdr:rowOff>
    </xdr:to>
    <xdr:sp macro="" textlink="">
      <xdr:nvSpPr>
        <xdr:cNvPr id="71" name="楕円 70"/>
        <xdr:cNvSpPr/>
      </xdr:nvSpPr>
      <xdr:spPr bwMode="auto">
        <a:xfrm>
          <a:off x="42545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96542</xdr:rowOff>
    </xdr:from>
    <xdr:ext cx="762000" cy="259045"/>
    <xdr:sp macro="" textlink="">
      <xdr:nvSpPr>
        <xdr:cNvPr id="72" name="テキスト ボックス 71"/>
        <xdr:cNvSpPr txBox="1"/>
      </xdr:nvSpPr>
      <xdr:spPr>
        <a:xfrm>
          <a:off x="3924300" y="32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147142</xdr:rowOff>
    </xdr:from>
    <xdr:to>
      <xdr:col>19</xdr:col>
      <xdr:colOff>38100</xdr:colOff>
      <xdr:row>18</xdr:row>
      <xdr:rowOff>77292</xdr:rowOff>
    </xdr:to>
    <xdr:sp macro="" textlink="">
      <xdr:nvSpPr>
        <xdr:cNvPr id="73" name="楕円 72"/>
        <xdr:cNvSpPr/>
      </xdr:nvSpPr>
      <xdr:spPr bwMode="auto">
        <a:xfrm>
          <a:off x="35560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62069</xdr:rowOff>
    </xdr:from>
    <xdr:ext cx="762000" cy="259045"/>
    <xdr:sp macro="" textlink="">
      <xdr:nvSpPr>
        <xdr:cNvPr id="74" name="テキスト ボックス 73"/>
        <xdr:cNvSpPr txBox="1"/>
      </xdr:nvSpPr>
      <xdr:spPr>
        <a:xfrm>
          <a:off x="3225800" y="31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160493</xdr:rowOff>
    </xdr:from>
    <xdr:to>
      <xdr:col>15</xdr:col>
      <xdr:colOff>101600</xdr:colOff>
      <xdr:row>18</xdr:row>
      <xdr:rowOff>90643</xdr:rowOff>
    </xdr:to>
    <xdr:sp macro="" textlink="">
      <xdr:nvSpPr>
        <xdr:cNvPr id="75" name="楕円 74"/>
        <xdr:cNvSpPr/>
      </xdr:nvSpPr>
      <xdr:spPr bwMode="auto">
        <a:xfrm>
          <a:off x="28575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75420</xdr:rowOff>
    </xdr:from>
    <xdr:ext cx="762000" cy="259045"/>
    <xdr:sp macro="" textlink="">
      <xdr:nvSpPr>
        <xdr:cNvPr id="76" name="テキスト ボックス 75"/>
        <xdr:cNvSpPr txBox="1"/>
      </xdr:nvSpPr>
      <xdr:spPr>
        <a:xfrm>
          <a:off x="2527300" y="320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89692</xdr:rowOff>
    </xdr:from>
    <xdr:to>
      <xdr:col>29</xdr:col>
      <xdr:colOff>127000</xdr:colOff>
      <xdr:row>36</xdr:row>
      <xdr:rowOff>117033</xdr:rowOff>
    </xdr:to>
    <xdr:cxnSp macro="">
      <xdr:nvCxnSpPr>
        <xdr:cNvPr id="108" name="直線コネクタ 107"/>
        <xdr:cNvCxnSpPr/>
      </xdr:nvCxnSpPr>
      <xdr:spPr bwMode="auto">
        <a:xfrm>
          <a:off x="5003800" y="7042942"/>
          <a:ext cx="647700" cy="2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76662</xdr:rowOff>
    </xdr:from>
    <xdr:to>
      <xdr:col>26</xdr:col>
      <xdr:colOff>50800</xdr:colOff>
      <xdr:row>36</xdr:row>
      <xdr:rowOff>89692</xdr:rowOff>
    </xdr:to>
    <xdr:cxnSp macro="">
      <xdr:nvCxnSpPr>
        <xdr:cNvPr id="111" name="直線コネクタ 110"/>
        <xdr:cNvCxnSpPr/>
      </xdr:nvCxnSpPr>
      <xdr:spPr bwMode="auto">
        <a:xfrm>
          <a:off x="4305300" y="702991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21296</xdr:rowOff>
    </xdr:from>
    <xdr:to>
      <xdr:col>22</xdr:col>
      <xdr:colOff>114300</xdr:colOff>
      <xdr:row>36</xdr:row>
      <xdr:rowOff>76662</xdr:rowOff>
    </xdr:to>
    <xdr:cxnSp macro="">
      <xdr:nvCxnSpPr>
        <xdr:cNvPr id="114" name="直線コネクタ 113"/>
        <xdr:cNvCxnSpPr/>
      </xdr:nvCxnSpPr>
      <xdr:spPr bwMode="auto">
        <a:xfrm>
          <a:off x="3606800" y="6974546"/>
          <a:ext cx="698500" cy="5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6573</xdr:rowOff>
    </xdr:from>
    <xdr:to>
      <xdr:col>18</xdr:col>
      <xdr:colOff>177800</xdr:colOff>
      <xdr:row>36</xdr:row>
      <xdr:rowOff>21296</xdr:rowOff>
    </xdr:to>
    <xdr:cxnSp macro="">
      <xdr:nvCxnSpPr>
        <xdr:cNvPr id="117" name="直線コネクタ 116"/>
        <xdr:cNvCxnSpPr/>
      </xdr:nvCxnSpPr>
      <xdr:spPr bwMode="auto">
        <a:xfrm>
          <a:off x="2908300" y="6959823"/>
          <a:ext cx="698500" cy="1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66233</xdr:rowOff>
    </xdr:from>
    <xdr:to>
      <xdr:col>29</xdr:col>
      <xdr:colOff>177800</xdr:colOff>
      <xdr:row>36</xdr:row>
      <xdr:rowOff>167833</xdr:rowOff>
    </xdr:to>
    <xdr:sp macro="" textlink="">
      <xdr:nvSpPr>
        <xdr:cNvPr id="127" name="楕円 126"/>
        <xdr:cNvSpPr/>
      </xdr:nvSpPr>
      <xdr:spPr bwMode="auto">
        <a:xfrm>
          <a:off x="5600700" y="701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38310</xdr:rowOff>
    </xdr:from>
    <xdr:ext cx="762000" cy="259045"/>
    <xdr:sp macro="" textlink="">
      <xdr:nvSpPr>
        <xdr:cNvPr id="128" name="人口1人当たり決算額の推移該当値テキスト445"/>
        <xdr:cNvSpPr txBox="1"/>
      </xdr:nvSpPr>
      <xdr:spPr>
        <a:xfrm>
          <a:off x="5740400" y="699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38892</xdr:rowOff>
    </xdr:from>
    <xdr:to>
      <xdr:col>26</xdr:col>
      <xdr:colOff>101600</xdr:colOff>
      <xdr:row>36</xdr:row>
      <xdr:rowOff>140492</xdr:rowOff>
    </xdr:to>
    <xdr:sp macro="" textlink="">
      <xdr:nvSpPr>
        <xdr:cNvPr id="129" name="楕円 128"/>
        <xdr:cNvSpPr/>
      </xdr:nvSpPr>
      <xdr:spPr bwMode="auto">
        <a:xfrm>
          <a:off x="4953000" y="699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125269</xdr:rowOff>
    </xdr:from>
    <xdr:ext cx="736600" cy="259045"/>
    <xdr:sp macro="" textlink="">
      <xdr:nvSpPr>
        <xdr:cNvPr id="130" name="テキスト ボックス 129"/>
        <xdr:cNvSpPr txBox="1"/>
      </xdr:nvSpPr>
      <xdr:spPr>
        <a:xfrm>
          <a:off x="4622800" y="707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25862</xdr:rowOff>
    </xdr:from>
    <xdr:to>
      <xdr:col>22</xdr:col>
      <xdr:colOff>165100</xdr:colOff>
      <xdr:row>36</xdr:row>
      <xdr:rowOff>127462</xdr:rowOff>
    </xdr:to>
    <xdr:sp macro="" textlink="">
      <xdr:nvSpPr>
        <xdr:cNvPr id="131" name="楕円 130"/>
        <xdr:cNvSpPr/>
      </xdr:nvSpPr>
      <xdr:spPr bwMode="auto">
        <a:xfrm>
          <a:off x="42545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112239</xdr:rowOff>
    </xdr:from>
    <xdr:ext cx="762000" cy="259045"/>
    <xdr:sp macro="" textlink="">
      <xdr:nvSpPr>
        <xdr:cNvPr id="132" name="テキスト ボックス 131"/>
        <xdr:cNvSpPr txBox="1"/>
      </xdr:nvSpPr>
      <xdr:spPr>
        <a:xfrm>
          <a:off x="3924300" y="70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313396</xdr:rowOff>
    </xdr:from>
    <xdr:to>
      <xdr:col>19</xdr:col>
      <xdr:colOff>38100</xdr:colOff>
      <xdr:row>36</xdr:row>
      <xdr:rowOff>72096</xdr:rowOff>
    </xdr:to>
    <xdr:sp macro="" textlink="">
      <xdr:nvSpPr>
        <xdr:cNvPr id="133" name="楕円 132"/>
        <xdr:cNvSpPr/>
      </xdr:nvSpPr>
      <xdr:spPr bwMode="auto">
        <a:xfrm>
          <a:off x="35560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56873</xdr:rowOff>
    </xdr:from>
    <xdr:ext cx="762000" cy="259045"/>
    <xdr:sp macro="" textlink="">
      <xdr:nvSpPr>
        <xdr:cNvPr id="134" name="テキスト ボックス 133"/>
        <xdr:cNvSpPr txBox="1"/>
      </xdr:nvSpPr>
      <xdr:spPr>
        <a:xfrm>
          <a:off x="3225800" y="701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298673</xdr:rowOff>
    </xdr:from>
    <xdr:to>
      <xdr:col>15</xdr:col>
      <xdr:colOff>101600</xdr:colOff>
      <xdr:row>36</xdr:row>
      <xdr:rowOff>57373</xdr:rowOff>
    </xdr:to>
    <xdr:sp macro="" textlink="">
      <xdr:nvSpPr>
        <xdr:cNvPr id="135" name="楕円 134"/>
        <xdr:cNvSpPr/>
      </xdr:nvSpPr>
      <xdr:spPr bwMode="auto">
        <a:xfrm>
          <a:off x="2857500" y="69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42150</xdr:rowOff>
    </xdr:from>
    <xdr:ext cx="762000" cy="259045"/>
    <xdr:sp macro="" textlink="">
      <xdr:nvSpPr>
        <xdr:cNvPr id="136" name="テキスト ボックス 135"/>
        <xdr:cNvSpPr txBox="1"/>
      </xdr:nvSpPr>
      <xdr:spPr>
        <a:xfrm>
          <a:off x="2527300" y="699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83388</xdr:rowOff>
    </xdr:from>
    <xdr:to>
      <xdr:col>24</xdr:col>
      <xdr:colOff>63500</xdr:colOff>
      <xdr:row>35</xdr:row>
      <xdr:rowOff>119316</xdr:rowOff>
    </xdr:to>
    <xdr:cxnSp macro="">
      <xdr:nvCxnSpPr>
        <xdr:cNvPr id="61" name="直線コネクタ 60"/>
        <xdr:cNvCxnSpPr/>
      </xdr:nvCxnSpPr>
      <xdr:spPr>
        <a:xfrm flipV="1">
          <a:off x="3797300" y="6084138"/>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83731</xdr:rowOff>
    </xdr:from>
    <xdr:to>
      <xdr:col>19</xdr:col>
      <xdr:colOff>177800</xdr:colOff>
      <xdr:row>35</xdr:row>
      <xdr:rowOff>119316</xdr:rowOff>
    </xdr:to>
    <xdr:cxnSp macro="">
      <xdr:nvCxnSpPr>
        <xdr:cNvPr id="64" name="直線コネクタ 63"/>
        <xdr:cNvCxnSpPr/>
      </xdr:nvCxnSpPr>
      <xdr:spPr>
        <a:xfrm>
          <a:off x="2908300" y="6084481"/>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19037</xdr:rowOff>
    </xdr:from>
    <xdr:to>
      <xdr:col>15</xdr:col>
      <xdr:colOff>50800</xdr:colOff>
      <xdr:row>35</xdr:row>
      <xdr:rowOff>83731</xdr:rowOff>
    </xdr:to>
    <xdr:cxnSp macro="">
      <xdr:nvCxnSpPr>
        <xdr:cNvPr id="67" name="直線コネクタ 66"/>
        <xdr:cNvCxnSpPr/>
      </xdr:nvCxnSpPr>
      <xdr:spPr>
        <a:xfrm>
          <a:off x="2019300" y="60197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19037</xdr:rowOff>
    </xdr:from>
    <xdr:to>
      <xdr:col>10</xdr:col>
      <xdr:colOff>114300</xdr:colOff>
      <xdr:row>35</xdr:row>
      <xdr:rowOff>39116</xdr:rowOff>
    </xdr:to>
    <xdr:cxnSp macro="">
      <xdr:nvCxnSpPr>
        <xdr:cNvPr id="70" name="直線コネクタ 69"/>
        <xdr:cNvCxnSpPr/>
      </xdr:nvCxnSpPr>
      <xdr:spPr>
        <a:xfrm flipV="1">
          <a:off x="1130300" y="601978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32588</xdr:rowOff>
    </xdr:from>
    <xdr:to>
      <xdr:col>24</xdr:col>
      <xdr:colOff>114300</xdr:colOff>
      <xdr:row>35</xdr:row>
      <xdr:rowOff>134188</xdr:rowOff>
    </xdr:to>
    <xdr:sp macro="" textlink="">
      <xdr:nvSpPr>
        <xdr:cNvPr id="80" name="楕円 79"/>
        <xdr:cNvSpPr/>
      </xdr:nvSpPr>
      <xdr:spPr>
        <a:xfrm>
          <a:off x="4584700" y="60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11015</xdr:rowOff>
    </xdr:from>
    <xdr:ext cx="534377" cy="259045"/>
    <xdr:sp macro="" textlink="">
      <xdr:nvSpPr>
        <xdr:cNvPr id="81" name="人件費該当値テキスト"/>
        <xdr:cNvSpPr txBox="1"/>
      </xdr:nvSpPr>
      <xdr:spPr>
        <a:xfrm>
          <a:off x="4686300" y="60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68516</xdr:rowOff>
    </xdr:from>
    <xdr:to>
      <xdr:col>20</xdr:col>
      <xdr:colOff>38100</xdr:colOff>
      <xdr:row>35</xdr:row>
      <xdr:rowOff>170116</xdr:rowOff>
    </xdr:to>
    <xdr:sp macro="" textlink="">
      <xdr:nvSpPr>
        <xdr:cNvPr id="82" name="楕円 81"/>
        <xdr:cNvSpPr/>
      </xdr:nvSpPr>
      <xdr:spPr>
        <a:xfrm>
          <a:off x="3746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161243</xdr:rowOff>
    </xdr:from>
    <xdr:ext cx="534377" cy="259045"/>
    <xdr:sp macro="" textlink="">
      <xdr:nvSpPr>
        <xdr:cNvPr id="83" name="テキスト ボックス 82"/>
        <xdr:cNvSpPr txBox="1"/>
      </xdr:nvSpPr>
      <xdr:spPr>
        <a:xfrm>
          <a:off x="3530111" y="61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32931</xdr:rowOff>
    </xdr:from>
    <xdr:to>
      <xdr:col>15</xdr:col>
      <xdr:colOff>101600</xdr:colOff>
      <xdr:row>35</xdr:row>
      <xdr:rowOff>134531</xdr:rowOff>
    </xdr:to>
    <xdr:sp macro="" textlink="">
      <xdr:nvSpPr>
        <xdr:cNvPr id="84" name="楕円 83"/>
        <xdr:cNvSpPr/>
      </xdr:nvSpPr>
      <xdr:spPr>
        <a:xfrm>
          <a:off x="28575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125658</xdr:rowOff>
    </xdr:from>
    <xdr:ext cx="534377" cy="259045"/>
    <xdr:sp macro="" textlink="">
      <xdr:nvSpPr>
        <xdr:cNvPr id="85" name="テキスト ボックス 84"/>
        <xdr:cNvSpPr txBox="1"/>
      </xdr:nvSpPr>
      <xdr:spPr>
        <a:xfrm>
          <a:off x="2641111" y="61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139687</xdr:rowOff>
    </xdr:from>
    <xdr:to>
      <xdr:col>10</xdr:col>
      <xdr:colOff>165100</xdr:colOff>
      <xdr:row>35</xdr:row>
      <xdr:rowOff>69837</xdr:rowOff>
    </xdr:to>
    <xdr:sp macro="" textlink="">
      <xdr:nvSpPr>
        <xdr:cNvPr id="86" name="楕円 85"/>
        <xdr:cNvSpPr/>
      </xdr:nvSpPr>
      <xdr:spPr>
        <a:xfrm>
          <a:off x="1968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86364</xdr:rowOff>
    </xdr:from>
    <xdr:ext cx="534377" cy="259045"/>
    <xdr:sp macro="" textlink="">
      <xdr:nvSpPr>
        <xdr:cNvPr id="87" name="テキスト ボックス 86"/>
        <xdr:cNvSpPr txBox="1"/>
      </xdr:nvSpPr>
      <xdr:spPr>
        <a:xfrm>
          <a:off x="1752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159766</xdr:rowOff>
    </xdr:from>
    <xdr:to>
      <xdr:col>6</xdr:col>
      <xdr:colOff>38100</xdr:colOff>
      <xdr:row>35</xdr:row>
      <xdr:rowOff>89916</xdr:rowOff>
    </xdr:to>
    <xdr:sp macro="" textlink="">
      <xdr:nvSpPr>
        <xdr:cNvPr id="88" name="楕円 87"/>
        <xdr:cNvSpPr/>
      </xdr:nvSpPr>
      <xdr:spPr>
        <a:xfrm>
          <a:off x="107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106443</xdr:rowOff>
    </xdr:from>
    <xdr:ext cx="534377" cy="259045"/>
    <xdr:sp macro="" textlink="">
      <xdr:nvSpPr>
        <xdr:cNvPr id="89" name="テキスト ボックス 88"/>
        <xdr:cNvSpPr txBox="1"/>
      </xdr:nvSpPr>
      <xdr:spPr>
        <a:xfrm>
          <a:off x="863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81102</xdr:rowOff>
    </xdr:from>
    <xdr:to>
      <xdr:col>24</xdr:col>
      <xdr:colOff>63500</xdr:colOff>
      <xdr:row>58</xdr:row>
      <xdr:rowOff>85534</xdr:rowOff>
    </xdr:to>
    <xdr:cxnSp macro="">
      <xdr:nvCxnSpPr>
        <xdr:cNvPr id="119" name="直線コネクタ 118"/>
        <xdr:cNvCxnSpPr/>
      </xdr:nvCxnSpPr>
      <xdr:spPr>
        <a:xfrm flipV="1">
          <a:off x="3797300" y="10025202"/>
          <a:ext cx="8382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85534</xdr:rowOff>
    </xdr:from>
    <xdr:to>
      <xdr:col>19</xdr:col>
      <xdr:colOff>177800</xdr:colOff>
      <xdr:row>58</xdr:row>
      <xdr:rowOff>118593</xdr:rowOff>
    </xdr:to>
    <xdr:cxnSp macro="">
      <xdr:nvCxnSpPr>
        <xdr:cNvPr id="122" name="直線コネクタ 121"/>
        <xdr:cNvCxnSpPr/>
      </xdr:nvCxnSpPr>
      <xdr:spPr>
        <a:xfrm flipV="1">
          <a:off x="2908300" y="10029634"/>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118593</xdr:rowOff>
    </xdr:from>
    <xdr:to>
      <xdr:col>15</xdr:col>
      <xdr:colOff>50800</xdr:colOff>
      <xdr:row>58</xdr:row>
      <xdr:rowOff>141516</xdr:rowOff>
    </xdr:to>
    <xdr:cxnSp macro="">
      <xdr:nvCxnSpPr>
        <xdr:cNvPr id="125" name="直線コネクタ 124"/>
        <xdr:cNvCxnSpPr/>
      </xdr:nvCxnSpPr>
      <xdr:spPr>
        <a:xfrm flipV="1">
          <a:off x="2019300" y="10062693"/>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141516</xdr:rowOff>
    </xdr:from>
    <xdr:to>
      <xdr:col>10</xdr:col>
      <xdr:colOff>114300</xdr:colOff>
      <xdr:row>58</xdr:row>
      <xdr:rowOff>154000</xdr:rowOff>
    </xdr:to>
    <xdr:cxnSp macro="">
      <xdr:nvCxnSpPr>
        <xdr:cNvPr id="128" name="直線コネクタ 127"/>
        <xdr:cNvCxnSpPr/>
      </xdr:nvCxnSpPr>
      <xdr:spPr>
        <a:xfrm flipV="1">
          <a:off x="1130300" y="10085616"/>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30302</xdr:rowOff>
    </xdr:from>
    <xdr:to>
      <xdr:col>24</xdr:col>
      <xdr:colOff>114300</xdr:colOff>
      <xdr:row>58</xdr:row>
      <xdr:rowOff>131902</xdr:rowOff>
    </xdr:to>
    <xdr:sp macro="" textlink="">
      <xdr:nvSpPr>
        <xdr:cNvPr id="138" name="楕円 137"/>
        <xdr:cNvSpPr/>
      </xdr:nvSpPr>
      <xdr:spPr>
        <a:xfrm>
          <a:off x="45847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116679</xdr:rowOff>
    </xdr:from>
    <xdr:ext cx="534377" cy="259045"/>
    <xdr:sp macro="" textlink="">
      <xdr:nvSpPr>
        <xdr:cNvPr id="139" name="物件費該当値テキスト"/>
        <xdr:cNvSpPr txBox="1"/>
      </xdr:nvSpPr>
      <xdr:spPr>
        <a:xfrm>
          <a:off x="4686300" y="98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34734</xdr:rowOff>
    </xdr:from>
    <xdr:to>
      <xdr:col>20</xdr:col>
      <xdr:colOff>38100</xdr:colOff>
      <xdr:row>58</xdr:row>
      <xdr:rowOff>136334</xdr:rowOff>
    </xdr:to>
    <xdr:sp macro="" textlink="">
      <xdr:nvSpPr>
        <xdr:cNvPr id="140" name="楕円 139"/>
        <xdr:cNvSpPr/>
      </xdr:nvSpPr>
      <xdr:spPr>
        <a:xfrm>
          <a:off x="3746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127461</xdr:rowOff>
    </xdr:from>
    <xdr:ext cx="534377" cy="259045"/>
    <xdr:sp macro="" textlink="">
      <xdr:nvSpPr>
        <xdr:cNvPr id="141" name="テキスト ボックス 140"/>
        <xdr:cNvSpPr txBox="1"/>
      </xdr:nvSpPr>
      <xdr:spPr>
        <a:xfrm>
          <a:off x="3530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67793</xdr:rowOff>
    </xdr:from>
    <xdr:to>
      <xdr:col>15</xdr:col>
      <xdr:colOff>101600</xdr:colOff>
      <xdr:row>58</xdr:row>
      <xdr:rowOff>169393</xdr:rowOff>
    </xdr:to>
    <xdr:sp macro="" textlink="">
      <xdr:nvSpPr>
        <xdr:cNvPr id="142" name="楕円 141"/>
        <xdr:cNvSpPr/>
      </xdr:nvSpPr>
      <xdr:spPr>
        <a:xfrm>
          <a:off x="2857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160520</xdr:rowOff>
    </xdr:from>
    <xdr:ext cx="534377" cy="259045"/>
    <xdr:sp macro="" textlink="">
      <xdr:nvSpPr>
        <xdr:cNvPr id="143" name="テキスト ボックス 142"/>
        <xdr:cNvSpPr txBox="1"/>
      </xdr:nvSpPr>
      <xdr:spPr>
        <a:xfrm>
          <a:off x="2641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90716</xdr:rowOff>
    </xdr:from>
    <xdr:to>
      <xdr:col>10</xdr:col>
      <xdr:colOff>165100</xdr:colOff>
      <xdr:row>59</xdr:row>
      <xdr:rowOff>20866</xdr:rowOff>
    </xdr:to>
    <xdr:sp macro="" textlink="">
      <xdr:nvSpPr>
        <xdr:cNvPr id="144" name="楕円 143"/>
        <xdr:cNvSpPr/>
      </xdr:nvSpPr>
      <xdr:spPr>
        <a:xfrm>
          <a:off x="1968500" y="100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11993</xdr:rowOff>
    </xdr:from>
    <xdr:ext cx="534377" cy="259045"/>
    <xdr:sp macro="" textlink="">
      <xdr:nvSpPr>
        <xdr:cNvPr id="145" name="テキスト ボックス 144"/>
        <xdr:cNvSpPr txBox="1"/>
      </xdr:nvSpPr>
      <xdr:spPr>
        <a:xfrm>
          <a:off x="1752111" y="101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103200</xdr:rowOff>
    </xdr:from>
    <xdr:to>
      <xdr:col>6</xdr:col>
      <xdr:colOff>38100</xdr:colOff>
      <xdr:row>59</xdr:row>
      <xdr:rowOff>33350</xdr:rowOff>
    </xdr:to>
    <xdr:sp macro="" textlink="">
      <xdr:nvSpPr>
        <xdr:cNvPr id="146" name="楕円 145"/>
        <xdr:cNvSpPr/>
      </xdr:nvSpPr>
      <xdr:spPr>
        <a:xfrm>
          <a:off x="1079500" y="100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24477</xdr:rowOff>
    </xdr:from>
    <xdr:ext cx="534377" cy="259045"/>
    <xdr:sp macro="" textlink="">
      <xdr:nvSpPr>
        <xdr:cNvPr id="147" name="テキスト ボックス 146"/>
        <xdr:cNvSpPr txBox="1"/>
      </xdr:nvSpPr>
      <xdr:spPr>
        <a:xfrm>
          <a:off x="863111" y="10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41511</xdr:rowOff>
    </xdr:from>
    <xdr:to>
      <xdr:col>24</xdr:col>
      <xdr:colOff>63500</xdr:colOff>
      <xdr:row>76</xdr:row>
      <xdr:rowOff>135781</xdr:rowOff>
    </xdr:to>
    <xdr:cxnSp macro="">
      <xdr:nvCxnSpPr>
        <xdr:cNvPr id="178" name="直線コネクタ 177"/>
        <xdr:cNvCxnSpPr/>
      </xdr:nvCxnSpPr>
      <xdr:spPr>
        <a:xfrm flipV="1">
          <a:off x="3797300" y="13071711"/>
          <a:ext cx="8382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135781</xdr:rowOff>
    </xdr:from>
    <xdr:to>
      <xdr:col>19</xdr:col>
      <xdr:colOff>177800</xdr:colOff>
      <xdr:row>76</xdr:row>
      <xdr:rowOff>141768</xdr:rowOff>
    </xdr:to>
    <xdr:cxnSp macro="">
      <xdr:nvCxnSpPr>
        <xdr:cNvPr id="181" name="直線コネクタ 180"/>
        <xdr:cNvCxnSpPr/>
      </xdr:nvCxnSpPr>
      <xdr:spPr>
        <a:xfrm flipV="1">
          <a:off x="2908300" y="1316598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141768</xdr:rowOff>
    </xdr:from>
    <xdr:to>
      <xdr:col>15</xdr:col>
      <xdr:colOff>50800</xdr:colOff>
      <xdr:row>77</xdr:row>
      <xdr:rowOff>13970</xdr:rowOff>
    </xdr:to>
    <xdr:cxnSp macro="">
      <xdr:nvCxnSpPr>
        <xdr:cNvPr id="184" name="直線コネクタ 183"/>
        <xdr:cNvCxnSpPr/>
      </xdr:nvCxnSpPr>
      <xdr:spPr>
        <a:xfrm flipV="1">
          <a:off x="2019300" y="13171968"/>
          <a:ext cx="8890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13970</xdr:rowOff>
    </xdr:from>
    <xdr:to>
      <xdr:col>10</xdr:col>
      <xdr:colOff>114300</xdr:colOff>
      <xdr:row>77</xdr:row>
      <xdr:rowOff>86795</xdr:rowOff>
    </xdr:to>
    <xdr:cxnSp macro="">
      <xdr:nvCxnSpPr>
        <xdr:cNvPr id="187" name="直線コネクタ 186"/>
        <xdr:cNvCxnSpPr/>
      </xdr:nvCxnSpPr>
      <xdr:spPr>
        <a:xfrm flipV="1">
          <a:off x="1130300" y="13215620"/>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162161</xdr:rowOff>
    </xdr:from>
    <xdr:to>
      <xdr:col>24</xdr:col>
      <xdr:colOff>114300</xdr:colOff>
      <xdr:row>76</xdr:row>
      <xdr:rowOff>92311</xdr:rowOff>
    </xdr:to>
    <xdr:sp macro="" textlink="">
      <xdr:nvSpPr>
        <xdr:cNvPr id="197" name="楕円 196"/>
        <xdr:cNvSpPr/>
      </xdr:nvSpPr>
      <xdr:spPr>
        <a:xfrm>
          <a:off x="4584700" y="130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13588</xdr:rowOff>
    </xdr:from>
    <xdr:ext cx="469744" cy="259045"/>
    <xdr:sp macro="" textlink="">
      <xdr:nvSpPr>
        <xdr:cNvPr id="198" name="維持補修費該当値テキスト"/>
        <xdr:cNvSpPr txBox="1"/>
      </xdr:nvSpPr>
      <xdr:spPr>
        <a:xfrm>
          <a:off x="4686300" y="1287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84981</xdr:rowOff>
    </xdr:from>
    <xdr:to>
      <xdr:col>20</xdr:col>
      <xdr:colOff>38100</xdr:colOff>
      <xdr:row>77</xdr:row>
      <xdr:rowOff>15131</xdr:rowOff>
    </xdr:to>
    <xdr:sp macro="" textlink="">
      <xdr:nvSpPr>
        <xdr:cNvPr id="199" name="楕円 198"/>
        <xdr:cNvSpPr/>
      </xdr:nvSpPr>
      <xdr:spPr>
        <a:xfrm>
          <a:off x="37465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31658</xdr:rowOff>
    </xdr:from>
    <xdr:ext cx="469744" cy="259045"/>
    <xdr:sp macro="" textlink="">
      <xdr:nvSpPr>
        <xdr:cNvPr id="200" name="テキスト ボックス 199"/>
        <xdr:cNvSpPr txBox="1"/>
      </xdr:nvSpPr>
      <xdr:spPr>
        <a:xfrm>
          <a:off x="3562428" y="128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90968</xdr:rowOff>
    </xdr:from>
    <xdr:to>
      <xdr:col>15</xdr:col>
      <xdr:colOff>101600</xdr:colOff>
      <xdr:row>77</xdr:row>
      <xdr:rowOff>21118</xdr:rowOff>
    </xdr:to>
    <xdr:sp macro="" textlink="">
      <xdr:nvSpPr>
        <xdr:cNvPr id="201" name="楕円 200"/>
        <xdr:cNvSpPr/>
      </xdr:nvSpPr>
      <xdr:spPr>
        <a:xfrm>
          <a:off x="2857500" y="131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37645</xdr:rowOff>
    </xdr:from>
    <xdr:ext cx="469744" cy="259045"/>
    <xdr:sp macro="" textlink="">
      <xdr:nvSpPr>
        <xdr:cNvPr id="202" name="テキスト ボックス 201"/>
        <xdr:cNvSpPr txBox="1"/>
      </xdr:nvSpPr>
      <xdr:spPr>
        <a:xfrm>
          <a:off x="2673428" y="1289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134620</xdr:rowOff>
    </xdr:from>
    <xdr:to>
      <xdr:col>10</xdr:col>
      <xdr:colOff>165100</xdr:colOff>
      <xdr:row>77</xdr:row>
      <xdr:rowOff>64770</xdr:rowOff>
    </xdr:to>
    <xdr:sp macro="" textlink="">
      <xdr:nvSpPr>
        <xdr:cNvPr id="203" name="楕円 202"/>
        <xdr:cNvSpPr/>
      </xdr:nvSpPr>
      <xdr:spPr>
        <a:xfrm>
          <a:off x="1968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55897</xdr:rowOff>
    </xdr:from>
    <xdr:ext cx="469744" cy="259045"/>
    <xdr:sp macro="" textlink="">
      <xdr:nvSpPr>
        <xdr:cNvPr id="204" name="テキスト ボックス 203"/>
        <xdr:cNvSpPr txBox="1"/>
      </xdr:nvSpPr>
      <xdr:spPr>
        <a:xfrm>
          <a:off x="1784428"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35995</xdr:rowOff>
    </xdr:from>
    <xdr:to>
      <xdr:col>6</xdr:col>
      <xdr:colOff>38100</xdr:colOff>
      <xdr:row>77</xdr:row>
      <xdr:rowOff>137595</xdr:rowOff>
    </xdr:to>
    <xdr:sp macro="" textlink="">
      <xdr:nvSpPr>
        <xdr:cNvPr id="205" name="楕円 204"/>
        <xdr:cNvSpPr/>
      </xdr:nvSpPr>
      <xdr:spPr>
        <a:xfrm>
          <a:off x="1079500" y="132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128722</xdr:rowOff>
    </xdr:from>
    <xdr:ext cx="469744" cy="259045"/>
    <xdr:sp macro="" textlink="">
      <xdr:nvSpPr>
        <xdr:cNvPr id="206" name="テキスト ボックス 205"/>
        <xdr:cNvSpPr txBox="1"/>
      </xdr:nvSpPr>
      <xdr:spPr>
        <a:xfrm>
          <a:off x="895428" y="133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91630</xdr:rowOff>
    </xdr:from>
    <xdr:to>
      <xdr:col>24</xdr:col>
      <xdr:colOff>63500</xdr:colOff>
      <xdr:row>95</xdr:row>
      <xdr:rowOff>117666</xdr:rowOff>
    </xdr:to>
    <xdr:cxnSp macro="">
      <xdr:nvCxnSpPr>
        <xdr:cNvPr id="236" name="直線コネクタ 235"/>
        <xdr:cNvCxnSpPr/>
      </xdr:nvCxnSpPr>
      <xdr:spPr>
        <a:xfrm flipV="1">
          <a:off x="3797300" y="16379380"/>
          <a:ext cx="8382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117666</xdr:rowOff>
    </xdr:from>
    <xdr:to>
      <xdr:col>19</xdr:col>
      <xdr:colOff>177800</xdr:colOff>
      <xdr:row>95</xdr:row>
      <xdr:rowOff>155981</xdr:rowOff>
    </xdr:to>
    <xdr:cxnSp macro="">
      <xdr:nvCxnSpPr>
        <xdr:cNvPr id="239" name="直線コネクタ 238"/>
        <xdr:cNvCxnSpPr/>
      </xdr:nvCxnSpPr>
      <xdr:spPr>
        <a:xfrm flipV="1">
          <a:off x="2908300" y="16405416"/>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155981</xdr:rowOff>
    </xdr:from>
    <xdr:to>
      <xdr:col>15</xdr:col>
      <xdr:colOff>50800</xdr:colOff>
      <xdr:row>96</xdr:row>
      <xdr:rowOff>50978</xdr:rowOff>
    </xdr:to>
    <xdr:cxnSp macro="">
      <xdr:nvCxnSpPr>
        <xdr:cNvPr id="242" name="直線コネクタ 241"/>
        <xdr:cNvCxnSpPr/>
      </xdr:nvCxnSpPr>
      <xdr:spPr>
        <a:xfrm flipV="1">
          <a:off x="2019300" y="164437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50978</xdr:rowOff>
    </xdr:from>
    <xdr:to>
      <xdr:col>10</xdr:col>
      <xdr:colOff>114300</xdr:colOff>
      <xdr:row>96</xdr:row>
      <xdr:rowOff>97486</xdr:rowOff>
    </xdr:to>
    <xdr:cxnSp macro="">
      <xdr:nvCxnSpPr>
        <xdr:cNvPr id="245" name="直線コネクタ 244"/>
        <xdr:cNvCxnSpPr/>
      </xdr:nvCxnSpPr>
      <xdr:spPr>
        <a:xfrm flipV="1">
          <a:off x="1130300" y="1651017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40830</xdr:rowOff>
    </xdr:from>
    <xdr:to>
      <xdr:col>24</xdr:col>
      <xdr:colOff>114300</xdr:colOff>
      <xdr:row>95</xdr:row>
      <xdr:rowOff>142430</xdr:rowOff>
    </xdr:to>
    <xdr:sp macro="" textlink="">
      <xdr:nvSpPr>
        <xdr:cNvPr id="255" name="楕円 254"/>
        <xdr:cNvSpPr/>
      </xdr:nvSpPr>
      <xdr:spPr>
        <a:xfrm>
          <a:off x="4584700" y="163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63707</xdr:rowOff>
    </xdr:from>
    <xdr:ext cx="599010" cy="259045"/>
    <xdr:sp macro="" textlink="">
      <xdr:nvSpPr>
        <xdr:cNvPr id="256" name="扶助費該当値テキスト"/>
        <xdr:cNvSpPr txBox="1"/>
      </xdr:nvSpPr>
      <xdr:spPr>
        <a:xfrm>
          <a:off x="4686300" y="1618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66866</xdr:rowOff>
    </xdr:from>
    <xdr:to>
      <xdr:col>20</xdr:col>
      <xdr:colOff>38100</xdr:colOff>
      <xdr:row>95</xdr:row>
      <xdr:rowOff>168466</xdr:rowOff>
    </xdr:to>
    <xdr:sp macro="" textlink="">
      <xdr:nvSpPr>
        <xdr:cNvPr id="257" name="楕円 256"/>
        <xdr:cNvSpPr/>
      </xdr:nvSpPr>
      <xdr:spPr>
        <a:xfrm>
          <a:off x="37465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159593</xdr:rowOff>
    </xdr:from>
    <xdr:ext cx="599010" cy="259045"/>
    <xdr:sp macro="" textlink="">
      <xdr:nvSpPr>
        <xdr:cNvPr id="258" name="テキスト ボックス 257"/>
        <xdr:cNvSpPr txBox="1"/>
      </xdr:nvSpPr>
      <xdr:spPr>
        <a:xfrm>
          <a:off x="3497795" y="164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105181</xdr:rowOff>
    </xdr:from>
    <xdr:to>
      <xdr:col>15</xdr:col>
      <xdr:colOff>101600</xdr:colOff>
      <xdr:row>96</xdr:row>
      <xdr:rowOff>35331</xdr:rowOff>
    </xdr:to>
    <xdr:sp macro="" textlink="">
      <xdr:nvSpPr>
        <xdr:cNvPr id="259" name="楕円 258"/>
        <xdr:cNvSpPr/>
      </xdr:nvSpPr>
      <xdr:spPr>
        <a:xfrm>
          <a:off x="2857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26458</xdr:rowOff>
    </xdr:from>
    <xdr:ext cx="599010" cy="259045"/>
    <xdr:sp macro="" textlink="">
      <xdr:nvSpPr>
        <xdr:cNvPr id="260" name="テキスト ボックス 259"/>
        <xdr:cNvSpPr txBox="1"/>
      </xdr:nvSpPr>
      <xdr:spPr>
        <a:xfrm>
          <a:off x="2608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xdr:rowOff>
    </xdr:from>
    <xdr:to>
      <xdr:col>10</xdr:col>
      <xdr:colOff>165100</xdr:colOff>
      <xdr:row>96</xdr:row>
      <xdr:rowOff>101778</xdr:rowOff>
    </xdr:to>
    <xdr:sp macro="" textlink="">
      <xdr:nvSpPr>
        <xdr:cNvPr id="261" name="楕円 260"/>
        <xdr:cNvSpPr/>
      </xdr:nvSpPr>
      <xdr:spPr>
        <a:xfrm>
          <a:off x="1968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92905</xdr:rowOff>
    </xdr:from>
    <xdr:ext cx="534377" cy="259045"/>
    <xdr:sp macro="" textlink="">
      <xdr:nvSpPr>
        <xdr:cNvPr id="262" name="テキスト ボックス 261"/>
        <xdr:cNvSpPr txBox="1"/>
      </xdr:nvSpPr>
      <xdr:spPr>
        <a:xfrm>
          <a:off x="1752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46686</xdr:rowOff>
    </xdr:from>
    <xdr:to>
      <xdr:col>6</xdr:col>
      <xdr:colOff>38100</xdr:colOff>
      <xdr:row>96</xdr:row>
      <xdr:rowOff>148286</xdr:rowOff>
    </xdr:to>
    <xdr:sp macro="" textlink="">
      <xdr:nvSpPr>
        <xdr:cNvPr id="263" name="楕円 262"/>
        <xdr:cNvSpPr/>
      </xdr:nvSpPr>
      <xdr:spPr>
        <a:xfrm>
          <a:off x="1079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139413</xdr:rowOff>
    </xdr:from>
    <xdr:ext cx="534377" cy="259045"/>
    <xdr:sp macro="" textlink="">
      <xdr:nvSpPr>
        <xdr:cNvPr id="264" name="テキスト ボックス 263"/>
        <xdr:cNvSpPr txBox="1"/>
      </xdr:nvSpPr>
      <xdr:spPr>
        <a:xfrm>
          <a:off x="863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136080</xdr:rowOff>
    </xdr:from>
    <xdr:to>
      <xdr:col>55</xdr:col>
      <xdr:colOff>0</xdr:colOff>
      <xdr:row>36</xdr:row>
      <xdr:rowOff>136938</xdr:rowOff>
    </xdr:to>
    <xdr:cxnSp macro="">
      <xdr:nvCxnSpPr>
        <xdr:cNvPr id="293" name="直線コネクタ 292"/>
        <xdr:cNvCxnSpPr/>
      </xdr:nvCxnSpPr>
      <xdr:spPr>
        <a:xfrm>
          <a:off x="9639300" y="6308280"/>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136080</xdr:rowOff>
    </xdr:from>
    <xdr:to>
      <xdr:col>50</xdr:col>
      <xdr:colOff>114300</xdr:colOff>
      <xdr:row>36</xdr:row>
      <xdr:rowOff>140729</xdr:rowOff>
    </xdr:to>
    <xdr:cxnSp macro="">
      <xdr:nvCxnSpPr>
        <xdr:cNvPr id="296" name="直線コネクタ 295"/>
        <xdr:cNvCxnSpPr/>
      </xdr:nvCxnSpPr>
      <xdr:spPr>
        <a:xfrm flipV="1">
          <a:off x="8750300" y="630828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140729</xdr:rowOff>
    </xdr:from>
    <xdr:to>
      <xdr:col>45</xdr:col>
      <xdr:colOff>177800</xdr:colOff>
      <xdr:row>36</xdr:row>
      <xdr:rowOff>155111</xdr:rowOff>
    </xdr:to>
    <xdr:cxnSp macro="">
      <xdr:nvCxnSpPr>
        <xdr:cNvPr id="299" name="直線コネクタ 298"/>
        <xdr:cNvCxnSpPr/>
      </xdr:nvCxnSpPr>
      <xdr:spPr>
        <a:xfrm flipV="1">
          <a:off x="7861300" y="6312929"/>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155111</xdr:rowOff>
    </xdr:from>
    <xdr:to>
      <xdr:col>41</xdr:col>
      <xdr:colOff>50800</xdr:colOff>
      <xdr:row>37</xdr:row>
      <xdr:rowOff>5664</xdr:rowOff>
    </xdr:to>
    <xdr:cxnSp macro="">
      <xdr:nvCxnSpPr>
        <xdr:cNvPr id="302" name="直線コネクタ 301"/>
        <xdr:cNvCxnSpPr/>
      </xdr:nvCxnSpPr>
      <xdr:spPr>
        <a:xfrm flipV="1">
          <a:off x="6972300" y="6327311"/>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86138</xdr:rowOff>
    </xdr:from>
    <xdr:to>
      <xdr:col>55</xdr:col>
      <xdr:colOff>50800</xdr:colOff>
      <xdr:row>37</xdr:row>
      <xdr:rowOff>16288</xdr:rowOff>
    </xdr:to>
    <xdr:sp macro="" textlink="">
      <xdr:nvSpPr>
        <xdr:cNvPr id="312" name="楕円 311"/>
        <xdr:cNvSpPr/>
      </xdr:nvSpPr>
      <xdr:spPr>
        <a:xfrm>
          <a:off x="104267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64565</xdr:rowOff>
    </xdr:from>
    <xdr:ext cx="534377" cy="259045"/>
    <xdr:sp macro="" textlink="">
      <xdr:nvSpPr>
        <xdr:cNvPr id="313" name="補助費等該当値テキスト"/>
        <xdr:cNvSpPr txBox="1"/>
      </xdr:nvSpPr>
      <xdr:spPr>
        <a:xfrm>
          <a:off x="10528300" y="62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85280</xdr:rowOff>
    </xdr:from>
    <xdr:to>
      <xdr:col>50</xdr:col>
      <xdr:colOff>165100</xdr:colOff>
      <xdr:row>37</xdr:row>
      <xdr:rowOff>15430</xdr:rowOff>
    </xdr:to>
    <xdr:sp macro="" textlink="">
      <xdr:nvSpPr>
        <xdr:cNvPr id="314" name="楕円 313"/>
        <xdr:cNvSpPr/>
      </xdr:nvSpPr>
      <xdr:spPr>
        <a:xfrm>
          <a:off x="9588500" y="62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6557</xdr:rowOff>
    </xdr:from>
    <xdr:ext cx="534377" cy="259045"/>
    <xdr:sp macro="" textlink="">
      <xdr:nvSpPr>
        <xdr:cNvPr id="315" name="テキスト ボックス 314"/>
        <xdr:cNvSpPr txBox="1"/>
      </xdr:nvSpPr>
      <xdr:spPr>
        <a:xfrm>
          <a:off x="9372111" y="63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89929</xdr:rowOff>
    </xdr:from>
    <xdr:to>
      <xdr:col>46</xdr:col>
      <xdr:colOff>38100</xdr:colOff>
      <xdr:row>37</xdr:row>
      <xdr:rowOff>20079</xdr:rowOff>
    </xdr:to>
    <xdr:sp macro="" textlink="">
      <xdr:nvSpPr>
        <xdr:cNvPr id="316" name="楕円 315"/>
        <xdr:cNvSpPr/>
      </xdr:nvSpPr>
      <xdr:spPr>
        <a:xfrm>
          <a:off x="8699500" y="62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11206</xdr:rowOff>
    </xdr:from>
    <xdr:ext cx="534377" cy="259045"/>
    <xdr:sp macro="" textlink="">
      <xdr:nvSpPr>
        <xdr:cNvPr id="317" name="テキスト ボックス 316"/>
        <xdr:cNvSpPr txBox="1"/>
      </xdr:nvSpPr>
      <xdr:spPr>
        <a:xfrm>
          <a:off x="8483111" y="63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104311</xdr:rowOff>
    </xdr:from>
    <xdr:to>
      <xdr:col>41</xdr:col>
      <xdr:colOff>101600</xdr:colOff>
      <xdr:row>37</xdr:row>
      <xdr:rowOff>34461</xdr:rowOff>
    </xdr:to>
    <xdr:sp macro="" textlink="">
      <xdr:nvSpPr>
        <xdr:cNvPr id="318" name="楕円 317"/>
        <xdr:cNvSpPr/>
      </xdr:nvSpPr>
      <xdr:spPr>
        <a:xfrm>
          <a:off x="7810500" y="62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25588</xdr:rowOff>
    </xdr:from>
    <xdr:ext cx="534377" cy="259045"/>
    <xdr:sp macro="" textlink="">
      <xdr:nvSpPr>
        <xdr:cNvPr id="319" name="テキスト ボックス 318"/>
        <xdr:cNvSpPr txBox="1"/>
      </xdr:nvSpPr>
      <xdr:spPr>
        <a:xfrm>
          <a:off x="7594111" y="63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126314</xdr:rowOff>
    </xdr:from>
    <xdr:to>
      <xdr:col>36</xdr:col>
      <xdr:colOff>165100</xdr:colOff>
      <xdr:row>37</xdr:row>
      <xdr:rowOff>56464</xdr:rowOff>
    </xdr:to>
    <xdr:sp macro="" textlink="">
      <xdr:nvSpPr>
        <xdr:cNvPr id="320" name="楕円 319"/>
        <xdr:cNvSpPr/>
      </xdr:nvSpPr>
      <xdr:spPr>
        <a:xfrm>
          <a:off x="6921500" y="62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47591</xdr:rowOff>
    </xdr:from>
    <xdr:ext cx="534377" cy="259045"/>
    <xdr:sp macro="" textlink="">
      <xdr:nvSpPr>
        <xdr:cNvPr id="321" name="テキスト ボックス 320"/>
        <xdr:cNvSpPr txBox="1"/>
      </xdr:nvSpPr>
      <xdr:spPr>
        <a:xfrm>
          <a:off x="6705111"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33592</xdr:rowOff>
    </xdr:from>
    <xdr:to>
      <xdr:col>55</xdr:col>
      <xdr:colOff>0</xdr:colOff>
      <xdr:row>56</xdr:row>
      <xdr:rowOff>137357</xdr:rowOff>
    </xdr:to>
    <xdr:cxnSp macro="">
      <xdr:nvCxnSpPr>
        <xdr:cNvPr id="351" name="直線コネクタ 350"/>
        <xdr:cNvCxnSpPr/>
      </xdr:nvCxnSpPr>
      <xdr:spPr>
        <a:xfrm>
          <a:off x="9639300" y="9634792"/>
          <a:ext cx="838200" cy="1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13818</xdr:rowOff>
    </xdr:from>
    <xdr:to>
      <xdr:col>50</xdr:col>
      <xdr:colOff>114300</xdr:colOff>
      <xdr:row>56</xdr:row>
      <xdr:rowOff>33592</xdr:rowOff>
    </xdr:to>
    <xdr:cxnSp macro="">
      <xdr:nvCxnSpPr>
        <xdr:cNvPr id="354" name="直線コネクタ 353"/>
        <xdr:cNvCxnSpPr/>
      </xdr:nvCxnSpPr>
      <xdr:spPr>
        <a:xfrm>
          <a:off x="8750300" y="961501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13818</xdr:rowOff>
    </xdr:from>
    <xdr:to>
      <xdr:col>45</xdr:col>
      <xdr:colOff>177800</xdr:colOff>
      <xdr:row>57</xdr:row>
      <xdr:rowOff>78263</xdr:rowOff>
    </xdr:to>
    <xdr:cxnSp macro="">
      <xdr:nvCxnSpPr>
        <xdr:cNvPr id="357" name="直線コネクタ 356"/>
        <xdr:cNvCxnSpPr/>
      </xdr:nvCxnSpPr>
      <xdr:spPr>
        <a:xfrm flipV="1">
          <a:off x="7861300" y="9615018"/>
          <a:ext cx="889000" cy="2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96076</xdr:rowOff>
    </xdr:from>
    <xdr:to>
      <xdr:col>41</xdr:col>
      <xdr:colOff>50800</xdr:colOff>
      <xdr:row>57</xdr:row>
      <xdr:rowOff>78263</xdr:rowOff>
    </xdr:to>
    <xdr:cxnSp macro="">
      <xdr:nvCxnSpPr>
        <xdr:cNvPr id="360" name="直線コネクタ 359"/>
        <xdr:cNvCxnSpPr/>
      </xdr:nvCxnSpPr>
      <xdr:spPr>
        <a:xfrm>
          <a:off x="6972300" y="9697276"/>
          <a:ext cx="889000" cy="1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86557</xdr:rowOff>
    </xdr:from>
    <xdr:to>
      <xdr:col>55</xdr:col>
      <xdr:colOff>50800</xdr:colOff>
      <xdr:row>57</xdr:row>
      <xdr:rowOff>16707</xdr:rowOff>
    </xdr:to>
    <xdr:sp macro="" textlink="">
      <xdr:nvSpPr>
        <xdr:cNvPr id="370" name="楕円 369"/>
        <xdr:cNvSpPr/>
      </xdr:nvSpPr>
      <xdr:spPr>
        <a:xfrm>
          <a:off x="10426700" y="96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64984</xdr:rowOff>
    </xdr:from>
    <xdr:ext cx="534377" cy="259045"/>
    <xdr:sp macro="" textlink="">
      <xdr:nvSpPr>
        <xdr:cNvPr id="371" name="普通建設事業費該当値テキスト"/>
        <xdr:cNvSpPr txBox="1"/>
      </xdr:nvSpPr>
      <xdr:spPr>
        <a:xfrm>
          <a:off x="10528300" y="96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154242</xdr:rowOff>
    </xdr:from>
    <xdr:to>
      <xdr:col>50</xdr:col>
      <xdr:colOff>165100</xdr:colOff>
      <xdr:row>56</xdr:row>
      <xdr:rowOff>84392</xdr:rowOff>
    </xdr:to>
    <xdr:sp macro="" textlink="">
      <xdr:nvSpPr>
        <xdr:cNvPr id="372" name="楕円 371"/>
        <xdr:cNvSpPr/>
      </xdr:nvSpPr>
      <xdr:spPr>
        <a:xfrm>
          <a:off x="9588500" y="95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75519</xdr:rowOff>
    </xdr:from>
    <xdr:ext cx="534377" cy="259045"/>
    <xdr:sp macro="" textlink="">
      <xdr:nvSpPr>
        <xdr:cNvPr id="373" name="テキスト ボックス 372"/>
        <xdr:cNvSpPr txBox="1"/>
      </xdr:nvSpPr>
      <xdr:spPr>
        <a:xfrm>
          <a:off x="9372111" y="9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134468</xdr:rowOff>
    </xdr:from>
    <xdr:to>
      <xdr:col>46</xdr:col>
      <xdr:colOff>38100</xdr:colOff>
      <xdr:row>56</xdr:row>
      <xdr:rowOff>64618</xdr:rowOff>
    </xdr:to>
    <xdr:sp macro="" textlink="">
      <xdr:nvSpPr>
        <xdr:cNvPr id="374" name="楕円 373"/>
        <xdr:cNvSpPr/>
      </xdr:nvSpPr>
      <xdr:spPr>
        <a:xfrm>
          <a:off x="8699500" y="95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81145</xdr:rowOff>
    </xdr:from>
    <xdr:ext cx="534377" cy="259045"/>
    <xdr:sp macro="" textlink="">
      <xdr:nvSpPr>
        <xdr:cNvPr id="375" name="テキスト ボックス 374"/>
        <xdr:cNvSpPr txBox="1"/>
      </xdr:nvSpPr>
      <xdr:spPr>
        <a:xfrm>
          <a:off x="8483111" y="93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27463</xdr:rowOff>
    </xdr:from>
    <xdr:to>
      <xdr:col>41</xdr:col>
      <xdr:colOff>101600</xdr:colOff>
      <xdr:row>57</xdr:row>
      <xdr:rowOff>129063</xdr:rowOff>
    </xdr:to>
    <xdr:sp macro="" textlink="">
      <xdr:nvSpPr>
        <xdr:cNvPr id="376" name="楕円 375"/>
        <xdr:cNvSpPr/>
      </xdr:nvSpPr>
      <xdr:spPr>
        <a:xfrm>
          <a:off x="7810500" y="9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120190</xdr:rowOff>
    </xdr:from>
    <xdr:ext cx="534377" cy="259045"/>
    <xdr:sp macro="" textlink="">
      <xdr:nvSpPr>
        <xdr:cNvPr id="377" name="テキスト ボックス 376"/>
        <xdr:cNvSpPr txBox="1"/>
      </xdr:nvSpPr>
      <xdr:spPr>
        <a:xfrm>
          <a:off x="7594111"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45276</xdr:rowOff>
    </xdr:from>
    <xdr:to>
      <xdr:col>36</xdr:col>
      <xdr:colOff>165100</xdr:colOff>
      <xdr:row>56</xdr:row>
      <xdr:rowOff>146876</xdr:rowOff>
    </xdr:to>
    <xdr:sp macro="" textlink="">
      <xdr:nvSpPr>
        <xdr:cNvPr id="378" name="楕円 377"/>
        <xdr:cNvSpPr/>
      </xdr:nvSpPr>
      <xdr:spPr>
        <a:xfrm>
          <a:off x="6921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138003</xdr:rowOff>
    </xdr:from>
    <xdr:ext cx="534377" cy="259045"/>
    <xdr:sp macro="" textlink="">
      <xdr:nvSpPr>
        <xdr:cNvPr id="379" name="テキスト ボックス 378"/>
        <xdr:cNvSpPr txBox="1"/>
      </xdr:nvSpPr>
      <xdr:spPr>
        <a:xfrm>
          <a:off x="6705111" y="97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170397</xdr:rowOff>
    </xdr:from>
    <xdr:to>
      <xdr:col>55</xdr:col>
      <xdr:colOff>0</xdr:colOff>
      <xdr:row>77</xdr:row>
      <xdr:rowOff>38365</xdr:rowOff>
    </xdr:to>
    <xdr:cxnSp macro="">
      <xdr:nvCxnSpPr>
        <xdr:cNvPr id="410" name="直線コネクタ 409"/>
        <xdr:cNvCxnSpPr/>
      </xdr:nvCxnSpPr>
      <xdr:spPr>
        <a:xfrm flipV="1">
          <a:off x="9639300" y="13200597"/>
          <a:ext cx="8382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xdr:rowOff>
    </xdr:from>
    <xdr:to>
      <xdr:col>50</xdr:col>
      <xdr:colOff>114300</xdr:colOff>
      <xdr:row>77</xdr:row>
      <xdr:rowOff>38365</xdr:rowOff>
    </xdr:to>
    <xdr:cxnSp macro="">
      <xdr:nvCxnSpPr>
        <xdr:cNvPr id="413" name="直線コネクタ 412"/>
        <xdr:cNvCxnSpPr/>
      </xdr:nvCxnSpPr>
      <xdr:spPr>
        <a:xfrm>
          <a:off x="8750300" y="13201675"/>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xdr:rowOff>
    </xdr:from>
    <xdr:to>
      <xdr:col>45</xdr:col>
      <xdr:colOff>177800</xdr:colOff>
      <xdr:row>77</xdr:row>
      <xdr:rowOff>29384</xdr:rowOff>
    </xdr:to>
    <xdr:cxnSp macro="">
      <xdr:nvCxnSpPr>
        <xdr:cNvPr id="416" name="直線コネクタ 415"/>
        <xdr:cNvCxnSpPr/>
      </xdr:nvCxnSpPr>
      <xdr:spPr>
        <a:xfrm flipV="1">
          <a:off x="7861300" y="13201675"/>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61421</xdr:rowOff>
    </xdr:from>
    <xdr:to>
      <xdr:col>41</xdr:col>
      <xdr:colOff>50800</xdr:colOff>
      <xdr:row>77</xdr:row>
      <xdr:rowOff>29384</xdr:rowOff>
    </xdr:to>
    <xdr:cxnSp macro="">
      <xdr:nvCxnSpPr>
        <xdr:cNvPr id="419" name="直線コネクタ 418"/>
        <xdr:cNvCxnSpPr/>
      </xdr:nvCxnSpPr>
      <xdr:spPr>
        <a:xfrm>
          <a:off x="6972300" y="13091621"/>
          <a:ext cx="889000" cy="1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119597</xdr:rowOff>
    </xdr:from>
    <xdr:to>
      <xdr:col>55</xdr:col>
      <xdr:colOff>50800</xdr:colOff>
      <xdr:row>77</xdr:row>
      <xdr:rowOff>49747</xdr:rowOff>
    </xdr:to>
    <xdr:sp macro="" textlink="">
      <xdr:nvSpPr>
        <xdr:cNvPr id="429" name="楕円 428"/>
        <xdr:cNvSpPr/>
      </xdr:nvSpPr>
      <xdr:spPr>
        <a:xfrm>
          <a:off x="104267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142474</xdr:rowOff>
    </xdr:from>
    <xdr:ext cx="534377" cy="259045"/>
    <xdr:sp macro="" textlink="">
      <xdr:nvSpPr>
        <xdr:cNvPr id="430" name="普通建設事業費 （ うち新規整備　）該当値テキスト"/>
        <xdr:cNvSpPr txBox="1"/>
      </xdr:nvSpPr>
      <xdr:spPr>
        <a:xfrm>
          <a:off x="10528300"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159015</xdr:rowOff>
    </xdr:from>
    <xdr:to>
      <xdr:col>50</xdr:col>
      <xdr:colOff>165100</xdr:colOff>
      <xdr:row>77</xdr:row>
      <xdr:rowOff>89165</xdr:rowOff>
    </xdr:to>
    <xdr:sp macro="" textlink="">
      <xdr:nvSpPr>
        <xdr:cNvPr id="431" name="楕円 430"/>
        <xdr:cNvSpPr/>
      </xdr:nvSpPr>
      <xdr:spPr>
        <a:xfrm>
          <a:off x="9588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105692</xdr:rowOff>
    </xdr:from>
    <xdr:ext cx="534377" cy="259045"/>
    <xdr:sp macro="" textlink="">
      <xdr:nvSpPr>
        <xdr:cNvPr id="432" name="テキスト ボックス 431"/>
        <xdr:cNvSpPr txBox="1"/>
      </xdr:nvSpPr>
      <xdr:spPr>
        <a:xfrm>
          <a:off x="9372111" y="12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120675</xdr:rowOff>
    </xdr:from>
    <xdr:to>
      <xdr:col>46</xdr:col>
      <xdr:colOff>38100</xdr:colOff>
      <xdr:row>77</xdr:row>
      <xdr:rowOff>50825</xdr:rowOff>
    </xdr:to>
    <xdr:sp macro="" textlink="">
      <xdr:nvSpPr>
        <xdr:cNvPr id="433" name="楕円 432"/>
        <xdr:cNvSpPr/>
      </xdr:nvSpPr>
      <xdr:spPr>
        <a:xfrm>
          <a:off x="8699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67353</xdr:rowOff>
    </xdr:from>
    <xdr:ext cx="534377" cy="259045"/>
    <xdr:sp macro="" textlink="">
      <xdr:nvSpPr>
        <xdr:cNvPr id="434" name="テキスト ボックス 433"/>
        <xdr:cNvSpPr txBox="1"/>
      </xdr:nvSpPr>
      <xdr:spPr>
        <a:xfrm>
          <a:off x="8483111" y="129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150034</xdr:rowOff>
    </xdr:from>
    <xdr:to>
      <xdr:col>41</xdr:col>
      <xdr:colOff>101600</xdr:colOff>
      <xdr:row>77</xdr:row>
      <xdr:rowOff>80184</xdr:rowOff>
    </xdr:to>
    <xdr:sp macro="" textlink="">
      <xdr:nvSpPr>
        <xdr:cNvPr id="435" name="楕円 434"/>
        <xdr:cNvSpPr/>
      </xdr:nvSpPr>
      <xdr:spPr>
        <a:xfrm>
          <a:off x="7810500" y="131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71311</xdr:rowOff>
    </xdr:from>
    <xdr:ext cx="534377" cy="259045"/>
    <xdr:sp macro="" textlink="">
      <xdr:nvSpPr>
        <xdr:cNvPr id="436" name="テキスト ボックス 435"/>
        <xdr:cNvSpPr txBox="1"/>
      </xdr:nvSpPr>
      <xdr:spPr>
        <a:xfrm>
          <a:off x="7594111" y="132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10621</xdr:rowOff>
    </xdr:from>
    <xdr:to>
      <xdr:col>36</xdr:col>
      <xdr:colOff>165100</xdr:colOff>
      <xdr:row>76</xdr:row>
      <xdr:rowOff>112221</xdr:rowOff>
    </xdr:to>
    <xdr:sp macro="" textlink="">
      <xdr:nvSpPr>
        <xdr:cNvPr id="437" name="楕円 436"/>
        <xdr:cNvSpPr/>
      </xdr:nvSpPr>
      <xdr:spPr>
        <a:xfrm>
          <a:off x="6921500" y="13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103348</xdr:rowOff>
    </xdr:from>
    <xdr:ext cx="534377" cy="259045"/>
    <xdr:sp macro="" textlink="">
      <xdr:nvSpPr>
        <xdr:cNvPr id="438" name="テキスト ボックス 437"/>
        <xdr:cNvSpPr txBox="1"/>
      </xdr:nvSpPr>
      <xdr:spPr>
        <a:xfrm>
          <a:off x="6705111" y="131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30314</xdr:rowOff>
    </xdr:from>
    <xdr:to>
      <xdr:col>55</xdr:col>
      <xdr:colOff>0</xdr:colOff>
      <xdr:row>97</xdr:row>
      <xdr:rowOff>58052</xdr:rowOff>
    </xdr:to>
    <xdr:cxnSp macro="">
      <xdr:nvCxnSpPr>
        <xdr:cNvPr id="467" name="直線コネクタ 466"/>
        <xdr:cNvCxnSpPr/>
      </xdr:nvCxnSpPr>
      <xdr:spPr>
        <a:xfrm flipV="1">
          <a:off x="9639300" y="16660964"/>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41154</xdr:rowOff>
    </xdr:from>
    <xdr:to>
      <xdr:col>50</xdr:col>
      <xdr:colOff>114300</xdr:colOff>
      <xdr:row>97</xdr:row>
      <xdr:rowOff>58052</xdr:rowOff>
    </xdr:to>
    <xdr:cxnSp macro="">
      <xdr:nvCxnSpPr>
        <xdr:cNvPr id="470" name="直線コネクタ 469"/>
        <xdr:cNvCxnSpPr/>
      </xdr:nvCxnSpPr>
      <xdr:spPr>
        <a:xfrm>
          <a:off x="8750300" y="16500354"/>
          <a:ext cx="889000" cy="1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41154</xdr:rowOff>
    </xdr:from>
    <xdr:to>
      <xdr:col>45</xdr:col>
      <xdr:colOff>177800</xdr:colOff>
      <xdr:row>97</xdr:row>
      <xdr:rowOff>75634</xdr:rowOff>
    </xdr:to>
    <xdr:cxnSp macro="">
      <xdr:nvCxnSpPr>
        <xdr:cNvPr id="473" name="直線コネクタ 472"/>
        <xdr:cNvCxnSpPr/>
      </xdr:nvCxnSpPr>
      <xdr:spPr>
        <a:xfrm flipV="1">
          <a:off x="7861300" y="16500354"/>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24676</xdr:rowOff>
    </xdr:from>
    <xdr:to>
      <xdr:col>41</xdr:col>
      <xdr:colOff>50800</xdr:colOff>
      <xdr:row>97</xdr:row>
      <xdr:rowOff>75634</xdr:rowOff>
    </xdr:to>
    <xdr:cxnSp macro="">
      <xdr:nvCxnSpPr>
        <xdr:cNvPr id="476" name="直線コネクタ 475"/>
        <xdr:cNvCxnSpPr/>
      </xdr:nvCxnSpPr>
      <xdr:spPr>
        <a:xfrm>
          <a:off x="6972300" y="16655326"/>
          <a:ext cx="8890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150964</xdr:rowOff>
    </xdr:from>
    <xdr:to>
      <xdr:col>55</xdr:col>
      <xdr:colOff>50800</xdr:colOff>
      <xdr:row>97</xdr:row>
      <xdr:rowOff>81114</xdr:rowOff>
    </xdr:to>
    <xdr:sp macro="" textlink="">
      <xdr:nvSpPr>
        <xdr:cNvPr id="486" name="楕円 485"/>
        <xdr:cNvSpPr/>
      </xdr:nvSpPr>
      <xdr:spPr>
        <a:xfrm>
          <a:off x="104267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129391</xdr:rowOff>
    </xdr:from>
    <xdr:ext cx="534377" cy="259045"/>
    <xdr:sp macro="" textlink="">
      <xdr:nvSpPr>
        <xdr:cNvPr id="487" name="普通建設事業費 （ うち更新整備　）該当値テキスト"/>
        <xdr:cNvSpPr txBox="1"/>
      </xdr:nvSpPr>
      <xdr:spPr>
        <a:xfrm>
          <a:off x="10528300"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7252</xdr:rowOff>
    </xdr:from>
    <xdr:to>
      <xdr:col>50</xdr:col>
      <xdr:colOff>165100</xdr:colOff>
      <xdr:row>97</xdr:row>
      <xdr:rowOff>108852</xdr:rowOff>
    </xdr:to>
    <xdr:sp macro="" textlink="">
      <xdr:nvSpPr>
        <xdr:cNvPr id="488" name="楕円 487"/>
        <xdr:cNvSpPr/>
      </xdr:nvSpPr>
      <xdr:spPr>
        <a:xfrm>
          <a:off x="95885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99979</xdr:rowOff>
    </xdr:from>
    <xdr:ext cx="534377" cy="259045"/>
    <xdr:sp macro="" textlink="">
      <xdr:nvSpPr>
        <xdr:cNvPr id="489" name="テキスト ボックス 488"/>
        <xdr:cNvSpPr txBox="1"/>
      </xdr:nvSpPr>
      <xdr:spPr>
        <a:xfrm>
          <a:off x="9372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161804</xdr:rowOff>
    </xdr:from>
    <xdr:to>
      <xdr:col>46</xdr:col>
      <xdr:colOff>38100</xdr:colOff>
      <xdr:row>96</xdr:row>
      <xdr:rowOff>91954</xdr:rowOff>
    </xdr:to>
    <xdr:sp macro="" textlink="">
      <xdr:nvSpPr>
        <xdr:cNvPr id="490" name="楕円 489"/>
        <xdr:cNvSpPr/>
      </xdr:nvSpPr>
      <xdr:spPr>
        <a:xfrm>
          <a:off x="8699500" y="16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108481</xdr:rowOff>
    </xdr:from>
    <xdr:ext cx="534377" cy="259045"/>
    <xdr:sp macro="" textlink="">
      <xdr:nvSpPr>
        <xdr:cNvPr id="491" name="テキスト ボックス 490"/>
        <xdr:cNvSpPr txBox="1"/>
      </xdr:nvSpPr>
      <xdr:spPr>
        <a:xfrm>
          <a:off x="8483111" y="16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24834</xdr:rowOff>
    </xdr:from>
    <xdr:to>
      <xdr:col>41</xdr:col>
      <xdr:colOff>101600</xdr:colOff>
      <xdr:row>97</xdr:row>
      <xdr:rowOff>126434</xdr:rowOff>
    </xdr:to>
    <xdr:sp macro="" textlink="">
      <xdr:nvSpPr>
        <xdr:cNvPr id="492" name="楕円 491"/>
        <xdr:cNvSpPr/>
      </xdr:nvSpPr>
      <xdr:spPr>
        <a:xfrm>
          <a:off x="7810500" y="16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117561</xdr:rowOff>
    </xdr:from>
    <xdr:ext cx="534377" cy="259045"/>
    <xdr:sp macro="" textlink="">
      <xdr:nvSpPr>
        <xdr:cNvPr id="493" name="テキスト ボックス 492"/>
        <xdr:cNvSpPr txBox="1"/>
      </xdr:nvSpPr>
      <xdr:spPr>
        <a:xfrm>
          <a:off x="7594111" y="167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145326</xdr:rowOff>
    </xdr:from>
    <xdr:to>
      <xdr:col>36</xdr:col>
      <xdr:colOff>165100</xdr:colOff>
      <xdr:row>97</xdr:row>
      <xdr:rowOff>75476</xdr:rowOff>
    </xdr:to>
    <xdr:sp macro="" textlink="">
      <xdr:nvSpPr>
        <xdr:cNvPr id="494" name="楕円 493"/>
        <xdr:cNvSpPr/>
      </xdr:nvSpPr>
      <xdr:spPr>
        <a:xfrm>
          <a:off x="6921500" y="1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66603</xdr:rowOff>
    </xdr:from>
    <xdr:ext cx="534377" cy="259045"/>
    <xdr:sp macro="" textlink="">
      <xdr:nvSpPr>
        <xdr:cNvPr id="495" name="テキスト ボックス 494"/>
        <xdr:cNvSpPr txBox="1"/>
      </xdr:nvSpPr>
      <xdr:spPr>
        <a:xfrm>
          <a:off x="6705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6579</xdr:rowOff>
    </xdr:from>
    <xdr:to>
      <xdr:col>85</xdr:col>
      <xdr:colOff>127000</xdr:colOff>
      <xdr:row>39</xdr:row>
      <xdr:rowOff>11150</xdr:rowOff>
    </xdr:to>
    <xdr:cxnSp macro="">
      <xdr:nvCxnSpPr>
        <xdr:cNvPr id="524" name="直線コネクタ 523"/>
        <xdr:cNvCxnSpPr/>
      </xdr:nvCxnSpPr>
      <xdr:spPr>
        <a:xfrm flipV="1">
          <a:off x="15481300" y="669312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11150</xdr:rowOff>
    </xdr:from>
    <xdr:to>
      <xdr:col>81</xdr:col>
      <xdr:colOff>50800</xdr:colOff>
      <xdr:row>39</xdr:row>
      <xdr:rowOff>34887</xdr:rowOff>
    </xdr:to>
    <xdr:cxnSp macro="">
      <xdr:nvCxnSpPr>
        <xdr:cNvPr id="527" name="直線コネクタ 526"/>
        <xdr:cNvCxnSpPr/>
      </xdr:nvCxnSpPr>
      <xdr:spPr>
        <a:xfrm flipV="1">
          <a:off x="14592300" y="6697700"/>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34887</xdr:rowOff>
    </xdr:from>
    <xdr:to>
      <xdr:col>76</xdr:col>
      <xdr:colOff>114300</xdr:colOff>
      <xdr:row>39</xdr:row>
      <xdr:rowOff>41211</xdr:rowOff>
    </xdr:to>
    <xdr:cxnSp macro="">
      <xdr:nvCxnSpPr>
        <xdr:cNvPr id="530" name="直線コネクタ 529"/>
        <xdr:cNvCxnSpPr/>
      </xdr:nvCxnSpPr>
      <xdr:spPr>
        <a:xfrm flipV="1">
          <a:off x="13703300" y="672143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34772</xdr:rowOff>
    </xdr:from>
    <xdr:to>
      <xdr:col>71</xdr:col>
      <xdr:colOff>177800</xdr:colOff>
      <xdr:row>39</xdr:row>
      <xdr:rowOff>41211</xdr:rowOff>
    </xdr:to>
    <xdr:cxnSp macro="">
      <xdr:nvCxnSpPr>
        <xdr:cNvPr id="533" name="直線コネクタ 532"/>
        <xdr:cNvCxnSpPr/>
      </xdr:nvCxnSpPr>
      <xdr:spPr>
        <a:xfrm>
          <a:off x="12814300" y="672132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127229</xdr:rowOff>
    </xdr:from>
    <xdr:to>
      <xdr:col>85</xdr:col>
      <xdr:colOff>177800</xdr:colOff>
      <xdr:row>39</xdr:row>
      <xdr:rowOff>57379</xdr:rowOff>
    </xdr:to>
    <xdr:sp macro="" textlink="">
      <xdr:nvSpPr>
        <xdr:cNvPr id="543" name="楕円 542"/>
        <xdr:cNvSpPr/>
      </xdr:nvSpPr>
      <xdr:spPr>
        <a:xfrm>
          <a:off x="162687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131800</xdr:rowOff>
    </xdr:from>
    <xdr:to>
      <xdr:col>81</xdr:col>
      <xdr:colOff>101600</xdr:colOff>
      <xdr:row>39</xdr:row>
      <xdr:rowOff>61950</xdr:rowOff>
    </xdr:to>
    <xdr:sp macro="" textlink="">
      <xdr:nvSpPr>
        <xdr:cNvPr id="545" name="楕円 544"/>
        <xdr:cNvSpPr/>
      </xdr:nvSpPr>
      <xdr:spPr>
        <a:xfrm>
          <a:off x="15430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53077</xdr:rowOff>
    </xdr:from>
    <xdr:ext cx="378565" cy="259045"/>
    <xdr:sp macro="" textlink="">
      <xdr:nvSpPr>
        <xdr:cNvPr id="546" name="テキスト ボックス 545"/>
        <xdr:cNvSpPr txBox="1"/>
      </xdr:nvSpPr>
      <xdr:spPr>
        <a:xfrm>
          <a:off x="15292017" y="673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155537</xdr:rowOff>
    </xdr:from>
    <xdr:to>
      <xdr:col>76</xdr:col>
      <xdr:colOff>165100</xdr:colOff>
      <xdr:row>39</xdr:row>
      <xdr:rowOff>85687</xdr:rowOff>
    </xdr:to>
    <xdr:sp macro="" textlink="">
      <xdr:nvSpPr>
        <xdr:cNvPr id="547" name="楕円 546"/>
        <xdr:cNvSpPr/>
      </xdr:nvSpPr>
      <xdr:spPr>
        <a:xfrm>
          <a:off x="14541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48" name="テキスト ボックス 547"/>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161861</xdr:rowOff>
    </xdr:from>
    <xdr:to>
      <xdr:col>72</xdr:col>
      <xdr:colOff>38100</xdr:colOff>
      <xdr:row>39</xdr:row>
      <xdr:rowOff>92011</xdr:rowOff>
    </xdr:to>
    <xdr:sp macro="" textlink="">
      <xdr:nvSpPr>
        <xdr:cNvPr id="549" name="楕円 548"/>
        <xdr:cNvSpPr/>
      </xdr:nvSpPr>
      <xdr:spPr>
        <a:xfrm>
          <a:off x="13652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83138</xdr:rowOff>
    </xdr:from>
    <xdr:ext cx="313932" cy="259045"/>
    <xdr:sp macro="" textlink="">
      <xdr:nvSpPr>
        <xdr:cNvPr id="550" name="テキスト ボックス 549"/>
        <xdr:cNvSpPr txBox="1"/>
      </xdr:nvSpPr>
      <xdr:spPr>
        <a:xfrm>
          <a:off x="13546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155422</xdr:rowOff>
    </xdr:from>
    <xdr:to>
      <xdr:col>67</xdr:col>
      <xdr:colOff>101600</xdr:colOff>
      <xdr:row>39</xdr:row>
      <xdr:rowOff>85572</xdr:rowOff>
    </xdr:to>
    <xdr:sp macro="" textlink="">
      <xdr:nvSpPr>
        <xdr:cNvPr id="551" name="楕円 550"/>
        <xdr:cNvSpPr/>
      </xdr:nvSpPr>
      <xdr:spPr>
        <a:xfrm>
          <a:off x="12763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76699</xdr:rowOff>
    </xdr:from>
    <xdr:ext cx="378565" cy="259045"/>
    <xdr:sp macro="" textlink="">
      <xdr:nvSpPr>
        <xdr:cNvPr id="552" name="テキスト ボックス 551"/>
        <xdr:cNvSpPr txBox="1"/>
      </xdr:nvSpPr>
      <xdr:spPr>
        <a:xfrm>
          <a:off x="12625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121469</xdr:rowOff>
    </xdr:from>
    <xdr:to>
      <xdr:col>85</xdr:col>
      <xdr:colOff>127000</xdr:colOff>
      <xdr:row>74</xdr:row>
      <xdr:rowOff>167275</xdr:rowOff>
    </xdr:to>
    <xdr:cxnSp macro="">
      <xdr:nvCxnSpPr>
        <xdr:cNvPr id="627" name="直線コネクタ 626"/>
        <xdr:cNvCxnSpPr/>
      </xdr:nvCxnSpPr>
      <xdr:spPr>
        <a:xfrm>
          <a:off x="15481300" y="12808769"/>
          <a:ext cx="8382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121469</xdr:rowOff>
    </xdr:from>
    <xdr:to>
      <xdr:col>81</xdr:col>
      <xdr:colOff>50800</xdr:colOff>
      <xdr:row>74</xdr:row>
      <xdr:rowOff>130384</xdr:rowOff>
    </xdr:to>
    <xdr:cxnSp macro="">
      <xdr:nvCxnSpPr>
        <xdr:cNvPr id="630" name="直線コネクタ 629"/>
        <xdr:cNvCxnSpPr/>
      </xdr:nvCxnSpPr>
      <xdr:spPr>
        <a:xfrm flipV="1">
          <a:off x="14592300" y="1280876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98295</xdr:rowOff>
    </xdr:from>
    <xdr:to>
      <xdr:col>76</xdr:col>
      <xdr:colOff>114300</xdr:colOff>
      <xdr:row>74</xdr:row>
      <xdr:rowOff>130384</xdr:rowOff>
    </xdr:to>
    <xdr:cxnSp macro="">
      <xdr:nvCxnSpPr>
        <xdr:cNvPr id="633" name="直線コネクタ 632"/>
        <xdr:cNvCxnSpPr/>
      </xdr:nvCxnSpPr>
      <xdr:spPr>
        <a:xfrm>
          <a:off x="13703300" y="12785595"/>
          <a:ext cx="889000" cy="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40459</xdr:rowOff>
    </xdr:from>
    <xdr:to>
      <xdr:col>71</xdr:col>
      <xdr:colOff>177800</xdr:colOff>
      <xdr:row>74</xdr:row>
      <xdr:rowOff>98295</xdr:rowOff>
    </xdr:to>
    <xdr:cxnSp macro="">
      <xdr:nvCxnSpPr>
        <xdr:cNvPr id="636" name="直線コネクタ 635"/>
        <xdr:cNvCxnSpPr/>
      </xdr:nvCxnSpPr>
      <xdr:spPr>
        <a:xfrm>
          <a:off x="12814300" y="12727759"/>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116475</xdr:rowOff>
    </xdr:from>
    <xdr:to>
      <xdr:col>85</xdr:col>
      <xdr:colOff>177800</xdr:colOff>
      <xdr:row>75</xdr:row>
      <xdr:rowOff>46625</xdr:rowOff>
    </xdr:to>
    <xdr:sp macro="" textlink="">
      <xdr:nvSpPr>
        <xdr:cNvPr id="646" name="楕円 645"/>
        <xdr:cNvSpPr/>
      </xdr:nvSpPr>
      <xdr:spPr>
        <a:xfrm>
          <a:off x="16268700" y="128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139352</xdr:rowOff>
    </xdr:from>
    <xdr:ext cx="534377" cy="259045"/>
    <xdr:sp macro="" textlink="">
      <xdr:nvSpPr>
        <xdr:cNvPr id="647" name="公債費該当値テキスト"/>
        <xdr:cNvSpPr txBox="1"/>
      </xdr:nvSpPr>
      <xdr:spPr>
        <a:xfrm>
          <a:off x="16370300" y="126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70669</xdr:rowOff>
    </xdr:from>
    <xdr:to>
      <xdr:col>81</xdr:col>
      <xdr:colOff>101600</xdr:colOff>
      <xdr:row>75</xdr:row>
      <xdr:rowOff>819</xdr:rowOff>
    </xdr:to>
    <xdr:sp macro="" textlink="">
      <xdr:nvSpPr>
        <xdr:cNvPr id="648" name="楕円 647"/>
        <xdr:cNvSpPr/>
      </xdr:nvSpPr>
      <xdr:spPr>
        <a:xfrm>
          <a:off x="15430500" y="12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17346</xdr:rowOff>
    </xdr:from>
    <xdr:ext cx="534377" cy="259045"/>
    <xdr:sp macro="" textlink="">
      <xdr:nvSpPr>
        <xdr:cNvPr id="649" name="テキスト ボックス 648"/>
        <xdr:cNvSpPr txBox="1"/>
      </xdr:nvSpPr>
      <xdr:spPr>
        <a:xfrm>
          <a:off x="15214111"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79584</xdr:rowOff>
    </xdr:from>
    <xdr:to>
      <xdr:col>76</xdr:col>
      <xdr:colOff>165100</xdr:colOff>
      <xdr:row>75</xdr:row>
      <xdr:rowOff>9734</xdr:rowOff>
    </xdr:to>
    <xdr:sp macro="" textlink="">
      <xdr:nvSpPr>
        <xdr:cNvPr id="650" name="楕円 649"/>
        <xdr:cNvSpPr/>
      </xdr:nvSpPr>
      <xdr:spPr>
        <a:xfrm>
          <a:off x="14541500" y="127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26261</xdr:rowOff>
    </xdr:from>
    <xdr:ext cx="534377" cy="259045"/>
    <xdr:sp macro="" textlink="">
      <xdr:nvSpPr>
        <xdr:cNvPr id="651" name="テキスト ボックス 650"/>
        <xdr:cNvSpPr txBox="1"/>
      </xdr:nvSpPr>
      <xdr:spPr>
        <a:xfrm>
          <a:off x="14325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47495</xdr:rowOff>
    </xdr:from>
    <xdr:to>
      <xdr:col>72</xdr:col>
      <xdr:colOff>38100</xdr:colOff>
      <xdr:row>74</xdr:row>
      <xdr:rowOff>149095</xdr:rowOff>
    </xdr:to>
    <xdr:sp macro="" textlink="">
      <xdr:nvSpPr>
        <xdr:cNvPr id="652" name="楕円 651"/>
        <xdr:cNvSpPr/>
      </xdr:nvSpPr>
      <xdr:spPr>
        <a:xfrm>
          <a:off x="13652500" y="127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165622</xdr:rowOff>
    </xdr:from>
    <xdr:ext cx="534377" cy="259045"/>
    <xdr:sp macro="" textlink="">
      <xdr:nvSpPr>
        <xdr:cNvPr id="653" name="テキスト ボックス 652"/>
        <xdr:cNvSpPr txBox="1"/>
      </xdr:nvSpPr>
      <xdr:spPr>
        <a:xfrm>
          <a:off x="13436111" y="12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161109</xdr:rowOff>
    </xdr:from>
    <xdr:to>
      <xdr:col>67</xdr:col>
      <xdr:colOff>101600</xdr:colOff>
      <xdr:row>74</xdr:row>
      <xdr:rowOff>91259</xdr:rowOff>
    </xdr:to>
    <xdr:sp macro="" textlink="">
      <xdr:nvSpPr>
        <xdr:cNvPr id="654" name="楕円 653"/>
        <xdr:cNvSpPr/>
      </xdr:nvSpPr>
      <xdr:spPr>
        <a:xfrm>
          <a:off x="12763500" y="1267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107786</xdr:rowOff>
    </xdr:from>
    <xdr:ext cx="534377" cy="259045"/>
    <xdr:sp macro="" textlink="">
      <xdr:nvSpPr>
        <xdr:cNvPr id="655" name="テキスト ボックス 654"/>
        <xdr:cNvSpPr txBox="1"/>
      </xdr:nvSpPr>
      <xdr:spPr>
        <a:xfrm>
          <a:off x="12547111" y="124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98369</xdr:rowOff>
    </xdr:from>
    <xdr:to>
      <xdr:col>85</xdr:col>
      <xdr:colOff>127000</xdr:colOff>
      <xdr:row>98</xdr:row>
      <xdr:rowOff>118075</xdr:rowOff>
    </xdr:to>
    <xdr:cxnSp macro="">
      <xdr:nvCxnSpPr>
        <xdr:cNvPr id="682" name="直線コネクタ 681"/>
        <xdr:cNvCxnSpPr/>
      </xdr:nvCxnSpPr>
      <xdr:spPr>
        <a:xfrm flipV="1">
          <a:off x="15481300" y="16900469"/>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106781</xdr:rowOff>
    </xdr:from>
    <xdr:to>
      <xdr:col>81</xdr:col>
      <xdr:colOff>50800</xdr:colOff>
      <xdr:row>98</xdr:row>
      <xdr:rowOff>118075</xdr:rowOff>
    </xdr:to>
    <xdr:cxnSp macro="">
      <xdr:nvCxnSpPr>
        <xdr:cNvPr id="685" name="直線コネクタ 684"/>
        <xdr:cNvCxnSpPr/>
      </xdr:nvCxnSpPr>
      <xdr:spPr>
        <a:xfrm>
          <a:off x="14592300" y="16908881"/>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126898</xdr:rowOff>
    </xdr:from>
    <xdr:to>
      <xdr:col>76</xdr:col>
      <xdr:colOff>114300</xdr:colOff>
      <xdr:row>98</xdr:row>
      <xdr:rowOff>106781</xdr:rowOff>
    </xdr:to>
    <xdr:cxnSp macro="">
      <xdr:nvCxnSpPr>
        <xdr:cNvPr id="688" name="直線コネクタ 687"/>
        <xdr:cNvCxnSpPr/>
      </xdr:nvCxnSpPr>
      <xdr:spPr>
        <a:xfrm>
          <a:off x="13703300" y="16586098"/>
          <a:ext cx="8890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126898</xdr:rowOff>
    </xdr:from>
    <xdr:to>
      <xdr:col>71</xdr:col>
      <xdr:colOff>177800</xdr:colOff>
      <xdr:row>97</xdr:row>
      <xdr:rowOff>164892</xdr:rowOff>
    </xdr:to>
    <xdr:cxnSp macro="">
      <xdr:nvCxnSpPr>
        <xdr:cNvPr id="691" name="直線コネクタ 690"/>
        <xdr:cNvCxnSpPr/>
      </xdr:nvCxnSpPr>
      <xdr:spPr>
        <a:xfrm flipV="1">
          <a:off x="12814300" y="16586098"/>
          <a:ext cx="889000" cy="2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47569</xdr:rowOff>
    </xdr:from>
    <xdr:to>
      <xdr:col>85</xdr:col>
      <xdr:colOff>177800</xdr:colOff>
      <xdr:row>98</xdr:row>
      <xdr:rowOff>149169</xdr:rowOff>
    </xdr:to>
    <xdr:sp macro="" textlink="">
      <xdr:nvSpPr>
        <xdr:cNvPr id="701" name="楕円 700"/>
        <xdr:cNvSpPr/>
      </xdr:nvSpPr>
      <xdr:spPr>
        <a:xfrm>
          <a:off x="162687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133946</xdr:rowOff>
    </xdr:from>
    <xdr:ext cx="378565" cy="259045"/>
    <xdr:sp macro="" textlink="">
      <xdr:nvSpPr>
        <xdr:cNvPr id="702" name="積立金該当値テキスト"/>
        <xdr:cNvSpPr txBox="1"/>
      </xdr:nvSpPr>
      <xdr:spPr>
        <a:xfrm>
          <a:off x="16370300" y="167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67275</xdr:rowOff>
    </xdr:from>
    <xdr:to>
      <xdr:col>81</xdr:col>
      <xdr:colOff>101600</xdr:colOff>
      <xdr:row>98</xdr:row>
      <xdr:rowOff>168875</xdr:rowOff>
    </xdr:to>
    <xdr:sp macro="" textlink="">
      <xdr:nvSpPr>
        <xdr:cNvPr id="703" name="楕円 702"/>
        <xdr:cNvSpPr/>
      </xdr:nvSpPr>
      <xdr:spPr>
        <a:xfrm>
          <a:off x="154305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160002</xdr:rowOff>
    </xdr:from>
    <xdr:ext cx="378565" cy="259045"/>
    <xdr:sp macro="" textlink="">
      <xdr:nvSpPr>
        <xdr:cNvPr id="704" name="テキスト ボックス 703"/>
        <xdr:cNvSpPr txBox="1"/>
      </xdr:nvSpPr>
      <xdr:spPr>
        <a:xfrm>
          <a:off x="15292017" y="1696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55981</xdr:rowOff>
    </xdr:from>
    <xdr:to>
      <xdr:col>76</xdr:col>
      <xdr:colOff>165100</xdr:colOff>
      <xdr:row>98</xdr:row>
      <xdr:rowOff>157581</xdr:rowOff>
    </xdr:to>
    <xdr:sp macro="" textlink="">
      <xdr:nvSpPr>
        <xdr:cNvPr id="705" name="楕円 704"/>
        <xdr:cNvSpPr/>
      </xdr:nvSpPr>
      <xdr:spPr>
        <a:xfrm>
          <a:off x="14541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148708</xdr:rowOff>
    </xdr:from>
    <xdr:ext cx="378565" cy="259045"/>
    <xdr:sp macro="" textlink="">
      <xdr:nvSpPr>
        <xdr:cNvPr id="706" name="テキスト ボックス 705"/>
        <xdr:cNvSpPr txBox="1"/>
      </xdr:nvSpPr>
      <xdr:spPr>
        <a:xfrm>
          <a:off x="14403017" y="169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76098</xdr:rowOff>
    </xdr:from>
    <xdr:to>
      <xdr:col>72</xdr:col>
      <xdr:colOff>38100</xdr:colOff>
      <xdr:row>97</xdr:row>
      <xdr:rowOff>6248</xdr:rowOff>
    </xdr:to>
    <xdr:sp macro="" textlink="">
      <xdr:nvSpPr>
        <xdr:cNvPr id="707" name="楕円 706"/>
        <xdr:cNvSpPr/>
      </xdr:nvSpPr>
      <xdr:spPr>
        <a:xfrm>
          <a:off x="13652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22775</xdr:rowOff>
    </xdr:from>
    <xdr:ext cx="469744" cy="259045"/>
    <xdr:sp macro="" textlink="">
      <xdr:nvSpPr>
        <xdr:cNvPr id="708" name="テキスト ボックス 707"/>
        <xdr:cNvSpPr txBox="1"/>
      </xdr:nvSpPr>
      <xdr:spPr>
        <a:xfrm>
          <a:off x="13468428"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114092</xdr:rowOff>
    </xdr:from>
    <xdr:to>
      <xdr:col>67</xdr:col>
      <xdr:colOff>101600</xdr:colOff>
      <xdr:row>98</xdr:row>
      <xdr:rowOff>44242</xdr:rowOff>
    </xdr:to>
    <xdr:sp macro="" textlink="">
      <xdr:nvSpPr>
        <xdr:cNvPr id="709" name="楕円 708"/>
        <xdr:cNvSpPr/>
      </xdr:nvSpPr>
      <xdr:spPr>
        <a:xfrm>
          <a:off x="12763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35369</xdr:rowOff>
    </xdr:from>
    <xdr:ext cx="469744" cy="259045"/>
    <xdr:sp macro="" textlink="">
      <xdr:nvSpPr>
        <xdr:cNvPr id="710" name="テキスト ボックス 709"/>
        <xdr:cNvSpPr txBox="1"/>
      </xdr:nvSpPr>
      <xdr:spPr>
        <a:xfrm>
          <a:off x="12579428"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38463</xdr:rowOff>
    </xdr:from>
    <xdr:to>
      <xdr:col>116</xdr:col>
      <xdr:colOff>63500</xdr:colOff>
      <xdr:row>38</xdr:row>
      <xdr:rowOff>44668</xdr:rowOff>
    </xdr:to>
    <xdr:cxnSp macro="">
      <xdr:nvCxnSpPr>
        <xdr:cNvPr id="741" name="直線コネクタ 740"/>
        <xdr:cNvCxnSpPr/>
      </xdr:nvCxnSpPr>
      <xdr:spPr>
        <a:xfrm>
          <a:off x="21323300" y="655356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119452</xdr:rowOff>
    </xdr:from>
    <xdr:to>
      <xdr:col>111</xdr:col>
      <xdr:colOff>177800</xdr:colOff>
      <xdr:row>38</xdr:row>
      <xdr:rowOff>38463</xdr:rowOff>
    </xdr:to>
    <xdr:cxnSp macro="">
      <xdr:nvCxnSpPr>
        <xdr:cNvPr id="744" name="直線コネクタ 743"/>
        <xdr:cNvCxnSpPr/>
      </xdr:nvCxnSpPr>
      <xdr:spPr>
        <a:xfrm>
          <a:off x="20434300" y="6463102"/>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119452</xdr:rowOff>
    </xdr:from>
    <xdr:to>
      <xdr:col>107</xdr:col>
      <xdr:colOff>50800</xdr:colOff>
      <xdr:row>38</xdr:row>
      <xdr:rowOff>41892</xdr:rowOff>
    </xdr:to>
    <xdr:cxnSp macro="">
      <xdr:nvCxnSpPr>
        <xdr:cNvPr id="747" name="直線コネクタ 746"/>
        <xdr:cNvCxnSpPr/>
      </xdr:nvCxnSpPr>
      <xdr:spPr>
        <a:xfrm flipV="1">
          <a:off x="19545300" y="6463102"/>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41892</xdr:rowOff>
    </xdr:from>
    <xdr:to>
      <xdr:col>102</xdr:col>
      <xdr:colOff>114300</xdr:colOff>
      <xdr:row>38</xdr:row>
      <xdr:rowOff>156518</xdr:rowOff>
    </xdr:to>
    <xdr:cxnSp macro="">
      <xdr:nvCxnSpPr>
        <xdr:cNvPr id="750" name="直線コネクタ 749"/>
        <xdr:cNvCxnSpPr/>
      </xdr:nvCxnSpPr>
      <xdr:spPr>
        <a:xfrm flipV="1">
          <a:off x="18656300" y="6556992"/>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165318</xdr:rowOff>
    </xdr:from>
    <xdr:to>
      <xdr:col>116</xdr:col>
      <xdr:colOff>114300</xdr:colOff>
      <xdr:row>38</xdr:row>
      <xdr:rowOff>95468</xdr:rowOff>
    </xdr:to>
    <xdr:sp macro="" textlink="">
      <xdr:nvSpPr>
        <xdr:cNvPr id="760" name="楕円 759"/>
        <xdr:cNvSpPr/>
      </xdr:nvSpPr>
      <xdr:spPr>
        <a:xfrm>
          <a:off x="221107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143745</xdr:rowOff>
    </xdr:from>
    <xdr:ext cx="469744" cy="259045"/>
    <xdr:sp macro="" textlink="">
      <xdr:nvSpPr>
        <xdr:cNvPr id="761" name="投資及び出資金該当値テキスト"/>
        <xdr:cNvSpPr txBox="1"/>
      </xdr:nvSpPr>
      <xdr:spPr>
        <a:xfrm>
          <a:off x="22212300" y="648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159113</xdr:rowOff>
    </xdr:from>
    <xdr:to>
      <xdr:col>112</xdr:col>
      <xdr:colOff>38100</xdr:colOff>
      <xdr:row>38</xdr:row>
      <xdr:rowOff>89263</xdr:rowOff>
    </xdr:to>
    <xdr:sp macro="" textlink="">
      <xdr:nvSpPr>
        <xdr:cNvPr id="762" name="楕円 761"/>
        <xdr:cNvSpPr/>
      </xdr:nvSpPr>
      <xdr:spPr>
        <a:xfrm>
          <a:off x="21272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80390</xdr:rowOff>
    </xdr:from>
    <xdr:ext cx="469744" cy="259045"/>
    <xdr:sp macro="" textlink="">
      <xdr:nvSpPr>
        <xdr:cNvPr id="763" name="テキスト ボックス 762"/>
        <xdr:cNvSpPr txBox="1"/>
      </xdr:nvSpPr>
      <xdr:spPr>
        <a:xfrm>
          <a:off x="21088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68652</xdr:rowOff>
    </xdr:from>
    <xdr:to>
      <xdr:col>107</xdr:col>
      <xdr:colOff>101600</xdr:colOff>
      <xdr:row>37</xdr:row>
      <xdr:rowOff>170252</xdr:rowOff>
    </xdr:to>
    <xdr:sp macro="" textlink="">
      <xdr:nvSpPr>
        <xdr:cNvPr id="764" name="楕円 763"/>
        <xdr:cNvSpPr/>
      </xdr:nvSpPr>
      <xdr:spPr>
        <a:xfrm>
          <a:off x="203835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15329</xdr:rowOff>
    </xdr:from>
    <xdr:ext cx="469744" cy="259045"/>
    <xdr:sp macro="" textlink="">
      <xdr:nvSpPr>
        <xdr:cNvPr id="765" name="テキスト ボックス 764"/>
        <xdr:cNvSpPr txBox="1"/>
      </xdr:nvSpPr>
      <xdr:spPr>
        <a:xfrm>
          <a:off x="20199428" y="61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162542</xdr:rowOff>
    </xdr:from>
    <xdr:to>
      <xdr:col>102</xdr:col>
      <xdr:colOff>165100</xdr:colOff>
      <xdr:row>38</xdr:row>
      <xdr:rowOff>92692</xdr:rowOff>
    </xdr:to>
    <xdr:sp macro="" textlink="">
      <xdr:nvSpPr>
        <xdr:cNvPr id="766" name="楕円 765"/>
        <xdr:cNvSpPr/>
      </xdr:nvSpPr>
      <xdr:spPr>
        <a:xfrm>
          <a:off x="194945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83819</xdr:rowOff>
    </xdr:from>
    <xdr:ext cx="469744" cy="259045"/>
    <xdr:sp macro="" textlink="">
      <xdr:nvSpPr>
        <xdr:cNvPr id="767" name="テキスト ボックス 766"/>
        <xdr:cNvSpPr txBox="1"/>
      </xdr:nvSpPr>
      <xdr:spPr>
        <a:xfrm>
          <a:off x="19310428" y="65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105718</xdr:rowOff>
    </xdr:from>
    <xdr:to>
      <xdr:col>98</xdr:col>
      <xdr:colOff>38100</xdr:colOff>
      <xdr:row>39</xdr:row>
      <xdr:rowOff>35868</xdr:rowOff>
    </xdr:to>
    <xdr:sp macro="" textlink="">
      <xdr:nvSpPr>
        <xdr:cNvPr id="768" name="楕円 767"/>
        <xdr:cNvSpPr/>
      </xdr:nvSpPr>
      <xdr:spPr>
        <a:xfrm>
          <a:off x="18605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26995</xdr:rowOff>
    </xdr:from>
    <xdr:ext cx="378565" cy="259045"/>
    <xdr:sp macro="" textlink="">
      <xdr:nvSpPr>
        <xdr:cNvPr id="769" name="テキスト ボックス 768"/>
        <xdr:cNvSpPr txBox="1"/>
      </xdr:nvSpPr>
      <xdr:spPr>
        <a:xfrm>
          <a:off x="18467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44994</xdr:rowOff>
    </xdr:from>
    <xdr:to>
      <xdr:col>116</xdr:col>
      <xdr:colOff>63500</xdr:colOff>
      <xdr:row>58</xdr:row>
      <xdr:rowOff>45876</xdr:rowOff>
    </xdr:to>
    <xdr:cxnSp macro="">
      <xdr:nvCxnSpPr>
        <xdr:cNvPr id="800" name="直線コネクタ 799"/>
        <xdr:cNvCxnSpPr/>
      </xdr:nvCxnSpPr>
      <xdr:spPr>
        <a:xfrm>
          <a:off x="21323300" y="9989094"/>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44994</xdr:rowOff>
    </xdr:from>
    <xdr:to>
      <xdr:col>111</xdr:col>
      <xdr:colOff>177800</xdr:colOff>
      <xdr:row>58</xdr:row>
      <xdr:rowOff>46464</xdr:rowOff>
    </xdr:to>
    <xdr:cxnSp macro="">
      <xdr:nvCxnSpPr>
        <xdr:cNvPr id="803" name="直線コネクタ 802"/>
        <xdr:cNvCxnSpPr/>
      </xdr:nvCxnSpPr>
      <xdr:spPr>
        <a:xfrm flipV="1">
          <a:off x="20434300" y="998909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45713</xdr:rowOff>
    </xdr:from>
    <xdr:to>
      <xdr:col>107</xdr:col>
      <xdr:colOff>50800</xdr:colOff>
      <xdr:row>58</xdr:row>
      <xdr:rowOff>46464</xdr:rowOff>
    </xdr:to>
    <xdr:cxnSp macro="">
      <xdr:nvCxnSpPr>
        <xdr:cNvPr id="806" name="直線コネクタ 805"/>
        <xdr:cNvCxnSpPr/>
      </xdr:nvCxnSpPr>
      <xdr:spPr>
        <a:xfrm>
          <a:off x="19545300" y="998981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44341</xdr:rowOff>
    </xdr:from>
    <xdr:to>
      <xdr:col>102</xdr:col>
      <xdr:colOff>114300</xdr:colOff>
      <xdr:row>58</xdr:row>
      <xdr:rowOff>45713</xdr:rowOff>
    </xdr:to>
    <xdr:cxnSp macro="">
      <xdr:nvCxnSpPr>
        <xdr:cNvPr id="809" name="直線コネクタ 808"/>
        <xdr:cNvCxnSpPr/>
      </xdr:nvCxnSpPr>
      <xdr:spPr>
        <a:xfrm>
          <a:off x="18656300" y="998844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166526</xdr:rowOff>
    </xdr:from>
    <xdr:to>
      <xdr:col>116</xdr:col>
      <xdr:colOff>114300</xdr:colOff>
      <xdr:row>58</xdr:row>
      <xdr:rowOff>96676</xdr:rowOff>
    </xdr:to>
    <xdr:sp macro="" textlink="">
      <xdr:nvSpPr>
        <xdr:cNvPr id="819" name="楕円 818"/>
        <xdr:cNvSpPr/>
      </xdr:nvSpPr>
      <xdr:spPr>
        <a:xfrm>
          <a:off x="22110700" y="99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17953</xdr:rowOff>
    </xdr:from>
    <xdr:ext cx="469744" cy="259045"/>
    <xdr:sp macro="" textlink="">
      <xdr:nvSpPr>
        <xdr:cNvPr id="820" name="貸付金該当値テキスト"/>
        <xdr:cNvSpPr txBox="1"/>
      </xdr:nvSpPr>
      <xdr:spPr>
        <a:xfrm>
          <a:off x="22212300" y="97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165644</xdr:rowOff>
    </xdr:from>
    <xdr:to>
      <xdr:col>112</xdr:col>
      <xdr:colOff>38100</xdr:colOff>
      <xdr:row>58</xdr:row>
      <xdr:rowOff>95794</xdr:rowOff>
    </xdr:to>
    <xdr:sp macro="" textlink="">
      <xdr:nvSpPr>
        <xdr:cNvPr id="821" name="楕円 820"/>
        <xdr:cNvSpPr/>
      </xdr:nvSpPr>
      <xdr:spPr>
        <a:xfrm>
          <a:off x="21272500" y="99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86921</xdr:rowOff>
    </xdr:from>
    <xdr:ext cx="469744" cy="259045"/>
    <xdr:sp macro="" textlink="">
      <xdr:nvSpPr>
        <xdr:cNvPr id="822" name="テキスト ボックス 821"/>
        <xdr:cNvSpPr txBox="1"/>
      </xdr:nvSpPr>
      <xdr:spPr>
        <a:xfrm>
          <a:off x="21088428"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167114</xdr:rowOff>
    </xdr:from>
    <xdr:to>
      <xdr:col>107</xdr:col>
      <xdr:colOff>101600</xdr:colOff>
      <xdr:row>58</xdr:row>
      <xdr:rowOff>97264</xdr:rowOff>
    </xdr:to>
    <xdr:sp macro="" textlink="">
      <xdr:nvSpPr>
        <xdr:cNvPr id="823" name="楕円 822"/>
        <xdr:cNvSpPr/>
      </xdr:nvSpPr>
      <xdr:spPr>
        <a:xfrm>
          <a:off x="20383500" y="9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88391</xdr:rowOff>
    </xdr:from>
    <xdr:ext cx="469744" cy="259045"/>
    <xdr:sp macro="" textlink="">
      <xdr:nvSpPr>
        <xdr:cNvPr id="824" name="テキスト ボックス 823"/>
        <xdr:cNvSpPr txBox="1"/>
      </xdr:nvSpPr>
      <xdr:spPr>
        <a:xfrm>
          <a:off x="20199428" y="100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166363</xdr:rowOff>
    </xdr:from>
    <xdr:to>
      <xdr:col>102</xdr:col>
      <xdr:colOff>165100</xdr:colOff>
      <xdr:row>58</xdr:row>
      <xdr:rowOff>96513</xdr:rowOff>
    </xdr:to>
    <xdr:sp macro="" textlink="">
      <xdr:nvSpPr>
        <xdr:cNvPr id="825" name="楕円 824"/>
        <xdr:cNvSpPr/>
      </xdr:nvSpPr>
      <xdr:spPr>
        <a:xfrm>
          <a:off x="19494500" y="9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87640</xdr:rowOff>
    </xdr:from>
    <xdr:ext cx="469744" cy="259045"/>
    <xdr:sp macro="" textlink="">
      <xdr:nvSpPr>
        <xdr:cNvPr id="826" name="テキスト ボックス 825"/>
        <xdr:cNvSpPr txBox="1"/>
      </xdr:nvSpPr>
      <xdr:spPr>
        <a:xfrm>
          <a:off x="19310428" y="10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164991</xdr:rowOff>
    </xdr:from>
    <xdr:to>
      <xdr:col>98</xdr:col>
      <xdr:colOff>38100</xdr:colOff>
      <xdr:row>58</xdr:row>
      <xdr:rowOff>95141</xdr:rowOff>
    </xdr:to>
    <xdr:sp macro="" textlink="">
      <xdr:nvSpPr>
        <xdr:cNvPr id="827" name="楕円 826"/>
        <xdr:cNvSpPr/>
      </xdr:nvSpPr>
      <xdr:spPr>
        <a:xfrm>
          <a:off x="186055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86268</xdr:rowOff>
    </xdr:from>
    <xdr:ext cx="469744" cy="259045"/>
    <xdr:sp macro="" textlink="">
      <xdr:nvSpPr>
        <xdr:cNvPr id="828" name="テキスト ボックス 827"/>
        <xdr:cNvSpPr txBox="1"/>
      </xdr:nvSpPr>
      <xdr:spPr>
        <a:xfrm>
          <a:off x="18421428" y="100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89484</xdr:rowOff>
    </xdr:from>
    <xdr:to>
      <xdr:col>116</xdr:col>
      <xdr:colOff>63500</xdr:colOff>
      <xdr:row>76</xdr:row>
      <xdr:rowOff>100076</xdr:rowOff>
    </xdr:to>
    <xdr:cxnSp macro="">
      <xdr:nvCxnSpPr>
        <xdr:cNvPr id="858" name="直線コネクタ 857"/>
        <xdr:cNvCxnSpPr/>
      </xdr:nvCxnSpPr>
      <xdr:spPr>
        <a:xfrm flipV="1">
          <a:off x="21323300" y="13119684"/>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100076</xdr:rowOff>
    </xdr:from>
    <xdr:to>
      <xdr:col>111</xdr:col>
      <xdr:colOff>177800</xdr:colOff>
      <xdr:row>76</xdr:row>
      <xdr:rowOff>142063</xdr:rowOff>
    </xdr:to>
    <xdr:cxnSp macro="">
      <xdr:nvCxnSpPr>
        <xdr:cNvPr id="861" name="直線コネクタ 860"/>
        <xdr:cNvCxnSpPr/>
      </xdr:nvCxnSpPr>
      <xdr:spPr>
        <a:xfrm flipV="1">
          <a:off x="20434300" y="13130276"/>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142063</xdr:rowOff>
    </xdr:from>
    <xdr:to>
      <xdr:col>107</xdr:col>
      <xdr:colOff>50800</xdr:colOff>
      <xdr:row>76</xdr:row>
      <xdr:rowOff>160274</xdr:rowOff>
    </xdr:to>
    <xdr:cxnSp macro="">
      <xdr:nvCxnSpPr>
        <xdr:cNvPr id="864" name="直線コネクタ 863"/>
        <xdr:cNvCxnSpPr/>
      </xdr:nvCxnSpPr>
      <xdr:spPr>
        <a:xfrm flipV="1">
          <a:off x="19545300" y="13172263"/>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160274</xdr:rowOff>
    </xdr:from>
    <xdr:to>
      <xdr:col>102</xdr:col>
      <xdr:colOff>114300</xdr:colOff>
      <xdr:row>77</xdr:row>
      <xdr:rowOff>73825</xdr:rowOff>
    </xdr:to>
    <xdr:cxnSp macro="">
      <xdr:nvCxnSpPr>
        <xdr:cNvPr id="867" name="直線コネクタ 866"/>
        <xdr:cNvCxnSpPr/>
      </xdr:nvCxnSpPr>
      <xdr:spPr>
        <a:xfrm flipV="1">
          <a:off x="18656300" y="13190474"/>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38684</xdr:rowOff>
    </xdr:from>
    <xdr:to>
      <xdr:col>116</xdr:col>
      <xdr:colOff>114300</xdr:colOff>
      <xdr:row>76</xdr:row>
      <xdr:rowOff>140284</xdr:rowOff>
    </xdr:to>
    <xdr:sp macro="" textlink="">
      <xdr:nvSpPr>
        <xdr:cNvPr id="877" name="楕円 876"/>
        <xdr:cNvSpPr/>
      </xdr:nvSpPr>
      <xdr:spPr>
        <a:xfrm>
          <a:off x="221107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17111</xdr:rowOff>
    </xdr:from>
    <xdr:ext cx="534377" cy="259045"/>
    <xdr:sp macro="" textlink="">
      <xdr:nvSpPr>
        <xdr:cNvPr id="878" name="繰出金該当値テキスト"/>
        <xdr:cNvSpPr txBox="1"/>
      </xdr:nvSpPr>
      <xdr:spPr>
        <a:xfrm>
          <a:off x="22212300" y="1304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49276</xdr:rowOff>
    </xdr:from>
    <xdr:to>
      <xdr:col>112</xdr:col>
      <xdr:colOff>38100</xdr:colOff>
      <xdr:row>76</xdr:row>
      <xdr:rowOff>150876</xdr:rowOff>
    </xdr:to>
    <xdr:sp macro="" textlink="">
      <xdr:nvSpPr>
        <xdr:cNvPr id="879" name="楕円 878"/>
        <xdr:cNvSpPr/>
      </xdr:nvSpPr>
      <xdr:spPr>
        <a:xfrm>
          <a:off x="21272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142003</xdr:rowOff>
    </xdr:from>
    <xdr:ext cx="534377" cy="259045"/>
    <xdr:sp macro="" textlink="">
      <xdr:nvSpPr>
        <xdr:cNvPr id="880" name="テキスト ボックス 879"/>
        <xdr:cNvSpPr txBox="1"/>
      </xdr:nvSpPr>
      <xdr:spPr>
        <a:xfrm>
          <a:off x="21056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91263</xdr:rowOff>
    </xdr:from>
    <xdr:to>
      <xdr:col>107</xdr:col>
      <xdr:colOff>101600</xdr:colOff>
      <xdr:row>77</xdr:row>
      <xdr:rowOff>21413</xdr:rowOff>
    </xdr:to>
    <xdr:sp macro="" textlink="">
      <xdr:nvSpPr>
        <xdr:cNvPr id="881" name="楕円 880"/>
        <xdr:cNvSpPr/>
      </xdr:nvSpPr>
      <xdr:spPr>
        <a:xfrm>
          <a:off x="20383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12540</xdr:rowOff>
    </xdr:from>
    <xdr:ext cx="534377" cy="259045"/>
    <xdr:sp macro="" textlink="">
      <xdr:nvSpPr>
        <xdr:cNvPr id="882" name="テキスト ボックス 881"/>
        <xdr:cNvSpPr txBox="1"/>
      </xdr:nvSpPr>
      <xdr:spPr>
        <a:xfrm>
          <a:off x="20167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109474</xdr:rowOff>
    </xdr:from>
    <xdr:to>
      <xdr:col>102</xdr:col>
      <xdr:colOff>165100</xdr:colOff>
      <xdr:row>77</xdr:row>
      <xdr:rowOff>39624</xdr:rowOff>
    </xdr:to>
    <xdr:sp macro="" textlink="">
      <xdr:nvSpPr>
        <xdr:cNvPr id="883" name="楕円 882"/>
        <xdr:cNvSpPr/>
      </xdr:nvSpPr>
      <xdr:spPr>
        <a:xfrm>
          <a:off x="19494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30751</xdr:rowOff>
    </xdr:from>
    <xdr:ext cx="534377" cy="259045"/>
    <xdr:sp macro="" textlink="">
      <xdr:nvSpPr>
        <xdr:cNvPr id="884" name="テキスト ボックス 883"/>
        <xdr:cNvSpPr txBox="1"/>
      </xdr:nvSpPr>
      <xdr:spPr>
        <a:xfrm>
          <a:off x="19278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23025</xdr:rowOff>
    </xdr:from>
    <xdr:to>
      <xdr:col>98</xdr:col>
      <xdr:colOff>38100</xdr:colOff>
      <xdr:row>77</xdr:row>
      <xdr:rowOff>124625</xdr:rowOff>
    </xdr:to>
    <xdr:sp macro="" textlink="">
      <xdr:nvSpPr>
        <xdr:cNvPr id="885" name="楕円 884"/>
        <xdr:cNvSpPr/>
      </xdr:nvSpPr>
      <xdr:spPr>
        <a:xfrm>
          <a:off x="18605500" y="132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115752</xdr:rowOff>
    </xdr:from>
    <xdr:ext cx="534377" cy="259045"/>
    <xdr:sp macro="" textlink="">
      <xdr:nvSpPr>
        <xdr:cNvPr id="886" name="テキスト ボックス 885"/>
        <xdr:cNvSpPr txBox="1"/>
      </xdr:nvSpPr>
      <xdr:spPr>
        <a:xfrm>
          <a:off x="18389111" y="133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万円となっている。主な構成費目である人件費については、住民一人当たり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56,978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職員数の増などにより対前年比で増加となったが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、類似団体の平均を下回っている。また、公債費において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地方債の新規発行の抑制等により減少が続いている。普通建設事業費は住民一人当たり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42,123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円で、前年度に中心市街地</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祝祭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広場</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の整備に係る土地を購入したことから、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58601</xdr:rowOff>
    </xdr:from>
    <xdr:to>
      <xdr:col>24</xdr:col>
      <xdr:colOff>63500</xdr:colOff>
      <xdr:row>35</xdr:row>
      <xdr:rowOff>61867</xdr:rowOff>
    </xdr:to>
    <xdr:cxnSp macro="">
      <xdr:nvCxnSpPr>
        <xdr:cNvPr id="63" name="直線コネクタ 62"/>
        <xdr:cNvCxnSpPr/>
      </xdr:nvCxnSpPr>
      <xdr:spPr>
        <a:xfrm>
          <a:off x="3797300" y="60593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58601</xdr:rowOff>
    </xdr:from>
    <xdr:to>
      <xdr:col>19</xdr:col>
      <xdr:colOff>177800</xdr:colOff>
      <xdr:row>35</xdr:row>
      <xdr:rowOff>77107</xdr:rowOff>
    </xdr:to>
    <xdr:cxnSp macro="">
      <xdr:nvCxnSpPr>
        <xdr:cNvPr id="66" name="直線コネクタ 65"/>
        <xdr:cNvCxnSpPr/>
      </xdr:nvCxnSpPr>
      <xdr:spPr>
        <a:xfrm flipV="1">
          <a:off x="2908300" y="6059351"/>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52614</xdr:rowOff>
    </xdr:from>
    <xdr:to>
      <xdr:col>15</xdr:col>
      <xdr:colOff>50800</xdr:colOff>
      <xdr:row>35</xdr:row>
      <xdr:rowOff>77107</xdr:rowOff>
    </xdr:to>
    <xdr:cxnSp macro="">
      <xdr:nvCxnSpPr>
        <xdr:cNvPr id="69" name="直線コネクタ 68"/>
        <xdr:cNvCxnSpPr/>
      </xdr:nvCxnSpPr>
      <xdr:spPr>
        <a:xfrm>
          <a:off x="2019300" y="58819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52614</xdr:rowOff>
    </xdr:from>
    <xdr:to>
      <xdr:col>10</xdr:col>
      <xdr:colOff>114300</xdr:colOff>
      <xdr:row>34</xdr:row>
      <xdr:rowOff>123372</xdr:rowOff>
    </xdr:to>
    <xdr:cxnSp macro="">
      <xdr:nvCxnSpPr>
        <xdr:cNvPr id="72" name="直線コネクタ 71"/>
        <xdr:cNvCxnSpPr/>
      </xdr:nvCxnSpPr>
      <xdr:spPr>
        <a:xfrm flipV="1">
          <a:off x="1130300" y="5881914"/>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82" name="楕円 81"/>
        <xdr:cNvSpPr/>
      </xdr:nvSpPr>
      <xdr:spPr>
        <a:xfrm>
          <a:off x="45847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33944</xdr:rowOff>
    </xdr:from>
    <xdr:ext cx="469744" cy="259045"/>
    <xdr:sp macro="" textlink="">
      <xdr:nvSpPr>
        <xdr:cNvPr id="83" name="議会費該当値テキスト"/>
        <xdr:cNvSpPr txBox="1"/>
      </xdr:nvSpPr>
      <xdr:spPr>
        <a:xfrm>
          <a:off x="4686300" y="58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7801</xdr:rowOff>
    </xdr:from>
    <xdr:to>
      <xdr:col>20</xdr:col>
      <xdr:colOff>38100</xdr:colOff>
      <xdr:row>35</xdr:row>
      <xdr:rowOff>109401</xdr:rowOff>
    </xdr:to>
    <xdr:sp macro="" textlink="">
      <xdr:nvSpPr>
        <xdr:cNvPr id="84" name="楕円 83"/>
        <xdr:cNvSpPr/>
      </xdr:nvSpPr>
      <xdr:spPr>
        <a:xfrm>
          <a:off x="3746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125928</xdr:rowOff>
    </xdr:from>
    <xdr:ext cx="469744" cy="259045"/>
    <xdr:sp macro="" textlink="">
      <xdr:nvSpPr>
        <xdr:cNvPr id="85" name="テキスト ボックス 84"/>
        <xdr:cNvSpPr txBox="1"/>
      </xdr:nvSpPr>
      <xdr:spPr>
        <a:xfrm>
          <a:off x="3562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26307</xdr:rowOff>
    </xdr:from>
    <xdr:to>
      <xdr:col>15</xdr:col>
      <xdr:colOff>101600</xdr:colOff>
      <xdr:row>35</xdr:row>
      <xdr:rowOff>127907</xdr:rowOff>
    </xdr:to>
    <xdr:sp macro="" textlink="">
      <xdr:nvSpPr>
        <xdr:cNvPr id="86" name="楕円 85"/>
        <xdr:cNvSpPr/>
      </xdr:nvSpPr>
      <xdr:spPr>
        <a:xfrm>
          <a:off x="28575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119034</xdr:rowOff>
    </xdr:from>
    <xdr:ext cx="469744" cy="259045"/>
    <xdr:sp macro="" textlink="">
      <xdr:nvSpPr>
        <xdr:cNvPr id="87" name="テキスト ボックス 86"/>
        <xdr:cNvSpPr txBox="1"/>
      </xdr:nvSpPr>
      <xdr:spPr>
        <a:xfrm>
          <a:off x="2673428"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1814</xdr:rowOff>
    </xdr:from>
    <xdr:to>
      <xdr:col>10</xdr:col>
      <xdr:colOff>165100</xdr:colOff>
      <xdr:row>34</xdr:row>
      <xdr:rowOff>103414</xdr:rowOff>
    </xdr:to>
    <xdr:sp macro="" textlink="">
      <xdr:nvSpPr>
        <xdr:cNvPr id="88" name="楕円 87"/>
        <xdr:cNvSpPr/>
      </xdr:nvSpPr>
      <xdr:spPr>
        <a:xfrm>
          <a:off x="1968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119941</xdr:rowOff>
    </xdr:from>
    <xdr:ext cx="469744" cy="259045"/>
    <xdr:sp macro="" textlink="">
      <xdr:nvSpPr>
        <xdr:cNvPr id="89" name="テキスト ボックス 88"/>
        <xdr:cNvSpPr txBox="1"/>
      </xdr:nvSpPr>
      <xdr:spPr>
        <a:xfrm>
          <a:off x="1784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72572</xdr:rowOff>
    </xdr:from>
    <xdr:to>
      <xdr:col>6</xdr:col>
      <xdr:colOff>38100</xdr:colOff>
      <xdr:row>35</xdr:row>
      <xdr:rowOff>2722</xdr:rowOff>
    </xdr:to>
    <xdr:sp macro="" textlink="">
      <xdr:nvSpPr>
        <xdr:cNvPr id="90" name="楕円 89"/>
        <xdr:cNvSpPr/>
      </xdr:nvSpPr>
      <xdr:spPr>
        <a:xfrm>
          <a:off x="1079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19249</xdr:rowOff>
    </xdr:from>
    <xdr:ext cx="469744" cy="259045"/>
    <xdr:sp macro="" textlink="">
      <xdr:nvSpPr>
        <xdr:cNvPr id="91" name="テキスト ボックス 90"/>
        <xdr:cNvSpPr txBox="1"/>
      </xdr:nvSpPr>
      <xdr:spPr>
        <a:xfrm>
          <a:off x="895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68491</xdr:rowOff>
    </xdr:from>
    <xdr:to>
      <xdr:col>24</xdr:col>
      <xdr:colOff>63500</xdr:colOff>
      <xdr:row>57</xdr:row>
      <xdr:rowOff>90848</xdr:rowOff>
    </xdr:to>
    <xdr:cxnSp macro="">
      <xdr:nvCxnSpPr>
        <xdr:cNvPr id="119" name="直線コネクタ 118"/>
        <xdr:cNvCxnSpPr/>
      </xdr:nvCxnSpPr>
      <xdr:spPr>
        <a:xfrm flipV="1">
          <a:off x="3797300" y="9841141"/>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90848</xdr:rowOff>
    </xdr:from>
    <xdr:to>
      <xdr:col>19</xdr:col>
      <xdr:colOff>177800</xdr:colOff>
      <xdr:row>57</xdr:row>
      <xdr:rowOff>97134</xdr:rowOff>
    </xdr:to>
    <xdr:cxnSp macro="">
      <xdr:nvCxnSpPr>
        <xdr:cNvPr id="122" name="直線コネクタ 121"/>
        <xdr:cNvCxnSpPr/>
      </xdr:nvCxnSpPr>
      <xdr:spPr>
        <a:xfrm flipV="1">
          <a:off x="2908300" y="986349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97661</xdr:rowOff>
    </xdr:from>
    <xdr:to>
      <xdr:col>15</xdr:col>
      <xdr:colOff>50800</xdr:colOff>
      <xdr:row>57</xdr:row>
      <xdr:rowOff>97134</xdr:rowOff>
    </xdr:to>
    <xdr:cxnSp macro="">
      <xdr:nvCxnSpPr>
        <xdr:cNvPr id="125" name="直線コネクタ 124"/>
        <xdr:cNvCxnSpPr/>
      </xdr:nvCxnSpPr>
      <xdr:spPr>
        <a:xfrm>
          <a:off x="2019300" y="9698861"/>
          <a:ext cx="889000" cy="1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97661</xdr:rowOff>
    </xdr:from>
    <xdr:to>
      <xdr:col>10</xdr:col>
      <xdr:colOff>114300</xdr:colOff>
      <xdr:row>57</xdr:row>
      <xdr:rowOff>75303</xdr:rowOff>
    </xdr:to>
    <xdr:cxnSp macro="">
      <xdr:nvCxnSpPr>
        <xdr:cNvPr id="128" name="直線コネクタ 127"/>
        <xdr:cNvCxnSpPr/>
      </xdr:nvCxnSpPr>
      <xdr:spPr>
        <a:xfrm flipV="1">
          <a:off x="1130300" y="9698861"/>
          <a:ext cx="889000" cy="1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17691</xdr:rowOff>
    </xdr:from>
    <xdr:to>
      <xdr:col>24</xdr:col>
      <xdr:colOff>114300</xdr:colOff>
      <xdr:row>57</xdr:row>
      <xdr:rowOff>119291</xdr:rowOff>
    </xdr:to>
    <xdr:sp macro="" textlink="">
      <xdr:nvSpPr>
        <xdr:cNvPr id="138" name="楕円 137"/>
        <xdr:cNvSpPr/>
      </xdr:nvSpPr>
      <xdr:spPr>
        <a:xfrm>
          <a:off x="4584700" y="9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167568</xdr:rowOff>
    </xdr:from>
    <xdr:ext cx="534377" cy="259045"/>
    <xdr:sp macro="" textlink="">
      <xdr:nvSpPr>
        <xdr:cNvPr id="139" name="総務費該当値テキスト"/>
        <xdr:cNvSpPr txBox="1"/>
      </xdr:nvSpPr>
      <xdr:spPr>
        <a:xfrm>
          <a:off x="4686300"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40048</xdr:rowOff>
    </xdr:from>
    <xdr:to>
      <xdr:col>20</xdr:col>
      <xdr:colOff>38100</xdr:colOff>
      <xdr:row>57</xdr:row>
      <xdr:rowOff>141648</xdr:rowOff>
    </xdr:to>
    <xdr:sp macro="" textlink="">
      <xdr:nvSpPr>
        <xdr:cNvPr id="140" name="楕円 139"/>
        <xdr:cNvSpPr/>
      </xdr:nvSpPr>
      <xdr:spPr>
        <a:xfrm>
          <a:off x="3746500" y="98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132775</xdr:rowOff>
    </xdr:from>
    <xdr:ext cx="534377" cy="259045"/>
    <xdr:sp macro="" textlink="">
      <xdr:nvSpPr>
        <xdr:cNvPr id="141" name="テキスト ボックス 140"/>
        <xdr:cNvSpPr txBox="1"/>
      </xdr:nvSpPr>
      <xdr:spPr>
        <a:xfrm>
          <a:off x="3530111" y="99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46334</xdr:rowOff>
    </xdr:from>
    <xdr:to>
      <xdr:col>15</xdr:col>
      <xdr:colOff>101600</xdr:colOff>
      <xdr:row>57</xdr:row>
      <xdr:rowOff>147934</xdr:rowOff>
    </xdr:to>
    <xdr:sp macro="" textlink="">
      <xdr:nvSpPr>
        <xdr:cNvPr id="142" name="楕円 141"/>
        <xdr:cNvSpPr/>
      </xdr:nvSpPr>
      <xdr:spPr>
        <a:xfrm>
          <a:off x="2857500" y="9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139061</xdr:rowOff>
    </xdr:from>
    <xdr:ext cx="534377" cy="259045"/>
    <xdr:sp macro="" textlink="">
      <xdr:nvSpPr>
        <xdr:cNvPr id="143" name="テキスト ボックス 142"/>
        <xdr:cNvSpPr txBox="1"/>
      </xdr:nvSpPr>
      <xdr:spPr>
        <a:xfrm>
          <a:off x="2641111" y="99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46861</xdr:rowOff>
    </xdr:from>
    <xdr:to>
      <xdr:col>10</xdr:col>
      <xdr:colOff>165100</xdr:colOff>
      <xdr:row>56</xdr:row>
      <xdr:rowOff>148461</xdr:rowOff>
    </xdr:to>
    <xdr:sp macro="" textlink="">
      <xdr:nvSpPr>
        <xdr:cNvPr id="144" name="楕円 143"/>
        <xdr:cNvSpPr/>
      </xdr:nvSpPr>
      <xdr:spPr>
        <a:xfrm>
          <a:off x="1968500" y="96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139588</xdr:rowOff>
    </xdr:from>
    <xdr:ext cx="534377" cy="259045"/>
    <xdr:sp macro="" textlink="">
      <xdr:nvSpPr>
        <xdr:cNvPr id="145" name="テキスト ボックス 144"/>
        <xdr:cNvSpPr txBox="1"/>
      </xdr:nvSpPr>
      <xdr:spPr>
        <a:xfrm>
          <a:off x="1752111" y="974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24503</xdr:rowOff>
    </xdr:from>
    <xdr:to>
      <xdr:col>6</xdr:col>
      <xdr:colOff>38100</xdr:colOff>
      <xdr:row>57</xdr:row>
      <xdr:rowOff>126103</xdr:rowOff>
    </xdr:to>
    <xdr:sp macro="" textlink="">
      <xdr:nvSpPr>
        <xdr:cNvPr id="146" name="楕円 145"/>
        <xdr:cNvSpPr/>
      </xdr:nvSpPr>
      <xdr:spPr>
        <a:xfrm>
          <a:off x="1079500" y="97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117230</xdr:rowOff>
    </xdr:from>
    <xdr:ext cx="534377" cy="259045"/>
    <xdr:sp macro="" textlink="">
      <xdr:nvSpPr>
        <xdr:cNvPr id="147" name="テキスト ボックス 146"/>
        <xdr:cNvSpPr txBox="1"/>
      </xdr:nvSpPr>
      <xdr:spPr>
        <a:xfrm>
          <a:off x="863111" y="98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115760</xdr:rowOff>
    </xdr:from>
    <xdr:to>
      <xdr:col>24</xdr:col>
      <xdr:colOff>63500</xdr:colOff>
      <xdr:row>76</xdr:row>
      <xdr:rowOff>136234</xdr:rowOff>
    </xdr:to>
    <xdr:cxnSp macro="">
      <xdr:nvCxnSpPr>
        <xdr:cNvPr id="177" name="直線コネクタ 176"/>
        <xdr:cNvCxnSpPr/>
      </xdr:nvCxnSpPr>
      <xdr:spPr>
        <a:xfrm flipV="1">
          <a:off x="3797300" y="13145960"/>
          <a:ext cx="8382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136234</xdr:rowOff>
    </xdr:from>
    <xdr:to>
      <xdr:col>19</xdr:col>
      <xdr:colOff>177800</xdr:colOff>
      <xdr:row>77</xdr:row>
      <xdr:rowOff>42038</xdr:rowOff>
    </xdr:to>
    <xdr:cxnSp macro="">
      <xdr:nvCxnSpPr>
        <xdr:cNvPr id="180" name="直線コネクタ 179"/>
        <xdr:cNvCxnSpPr/>
      </xdr:nvCxnSpPr>
      <xdr:spPr>
        <a:xfrm flipV="1">
          <a:off x="2908300" y="13166434"/>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42038</xdr:rowOff>
    </xdr:from>
    <xdr:to>
      <xdr:col>15</xdr:col>
      <xdr:colOff>50800</xdr:colOff>
      <xdr:row>77</xdr:row>
      <xdr:rowOff>129209</xdr:rowOff>
    </xdr:to>
    <xdr:cxnSp macro="">
      <xdr:nvCxnSpPr>
        <xdr:cNvPr id="183" name="直線コネクタ 182"/>
        <xdr:cNvCxnSpPr/>
      </xdr:nvCxnSpPr>
      <xdr:spPr>
        <a:xfrm flipV="1">
          <a:off x="2019300" y="13243688"/>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129209</xdr:rowOff>
    </xdr:from>
    <xdr:to>
      <xdr:col>10</xdr:col>
      <xdr:colOff>114300</xdr:colOff>
      <xdr:row>77</xdr:row>
      <xdr:rowOff>169354</xdr:rowOff>
    </xdr:to>
    <xdr:cxnSp macro="">
      <xdr:nvCxnSpPr>
        <xdr:cNvPr id="186" name="直線コネクタ 185"/>
        <xdr:cNvCxnSpPr/>
      </xdr:nvCxnSpPr>
      <xdr:spPr>
        <a:xfrm flipV="1">
          <a:off x="1130300" y="13330859"/>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64960</xdr:rowOff>
    </xdr:from>
    <xdr:to>
      <xdr:col>24</xdr:col>
      <xdr:colOff>114300</xdr:colOff>
      <xdr:row>76</xdr:row>
      <xdr:rowOff>166560</xdr:rowOff>
    </xdr:to>
    <xdr:sp macro="" textlink="">
      <xdr:nvSpPr>
        <xdr:cNvPr id="196" name="楕円 195"/>
        <xdr:cNvSpPr/>
      </xdr:nvSpPr>
      <xdr:spPr>
        <a:xfrm>
          <a:off x="4584700" y="13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43387</xdr:rowOff>
    </xdr:from>
    <xdr:ext cx="599010" cy="259045"/>
    <xdr:sp macro="" textlink="">
      <xdr:nvSpPr>
        <xdr:cNvPr id="197" name="民生費該当値テキスト"/>
        <xdr:cNvSpPr txBox="1"/>
      </xdr:nvSpPr>
      <xdr:spPr>
        <a:xfrm>
          <a:off x="4686300" y="1307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85434</xdr:rowOff>
    </xdr:from>
    <xdr:to>
      <xdr:col>20</xdr:col>
      <xdr:colOff>38100</xdr:colOff>
      <xdr:row>77</xdr:row>
      <xdr:rowOff>15584</xdr:rowOff>
    </xdr:to>
    <xdr:sp macro="" textlink="">
      <xdr:nvSpPr>
        <xdr:cNvPr id="198" name="楕円 197"/>
        <xdr:cNvSpPr/>
      </xdr:nvSpPr>
      <xdr:spPr>
        <a:xfrm>
          <a:off x="3746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6711</xdr:rowOff>
    </xdr:from>
    <xdr:ext cx="599010" cy="259045"/>
    <xdr:sp macro="" textlink="">
      <xdr:nvSpPr>
        <xdr:cNvPr id="199" name="テキスト ボックス 198"/>
        <xdr:cNvSpPr txBox="1"/>
      </xdr:nvSpPr>
      <xdr:spPr>
        <a:xfrm>
          <a:off x="3497795" y="1320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162688</xdr:rowOff>
    </xdr:from>
    <xdr:to>
      <xdr:col>15</xdr:col>
      <xdr:colOff>101600</xdr:colOff>
      <xdr:row>77</xdr:row>
      <xdr:rowOff>92838</xdr:rowOff>
    </xdr:to>
    <xdr:sp macro="" textlink="">
      <xdr:nvSpPr>
        <xdr:cNvPr id="200" name="楕円 199"/>
        <xdr:cNvSpPr/>
      </xdr:nvSpPr>
      <xdr:spPr>
        <a:xfrm>
          <a:off x="2857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83965</xdr:rowOff>
    </xdr:from>
    <xdr:ext cx="599010" cy="259045"/>
    <xdr:sp macro="" textlink="">
      <xdr:nvSpPr>
        <xdr:cNvPr id="201" name="テキスト ボックス 200"/>
        <xdr:cNvSpPr txBox="1"/>
      </xdr:nvSpPr>
      <xdr:spPr>
        <a:xfrm>
          <a:off x="2608795" y="132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78409</xdr:rowOff>
    </xdr:from>
    <xdr:to>
      <xdr:col>10</xdr:col>
      <xdr:colOff>165100</xdr:colOff>
      <xdr:row>78</xdr:row>
      <xdr:rowOff>8559</xdr:rowOff>
    </xdr:to>
    <xdr:sp macro="" textlink="">
      <xdr:nvSpPr>
        <xdr:cNvPr id="202" name="楕円 201"/>
        <xdr:cNvSpPr/>
      </xdr:nvSpPr>
      <xdr:spPr>
        <a:xfrm>
          <a:off x="1968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171136</xdr:rowOff>
    </xdr:from>
    <xdr:ext cx="599010" cy="259045"/>
    <xdr:sp macro="" textlink="">
      <xdr:nvSpPr>
        <xdr:cNvPr id="203" name="テキスト ボックス 202"/>
        <xdr:cNvSpPr txBox="1"/>
      </xdr:nvSpPr>
      <xdr:spPr>
        <a:xfrm>
          <a:off x="1719795"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118554</xdr:rowOff>
    </xdr:from>
    <xdr:to>
      <xdr:col>6</xdr:col>
      <xdr:colOff>38100</xdr:colOff>
      <xdr:row>78</xdr:row>
      <xdr:rowOff>48704</xdr:rowOff>
    </xdr:to>
    <xdr:sp macro="" textlink="">
      <xdr:nvSpPr>
        <xdr:cNvPr id="204" name="楕円 203"/>
        <xdr:cNvSpPr/>
      </xdr:nvSpPr>
      <xdr:spPr>
        <a:xfrm>
          <a:off x="1079500" y="133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39831</xdr:rowOff>
    </xdr:from>
    <xdr:ext cx="599010" cy="259045"/>
    <xdr:sp macro="" textlink="">
      <xdr:nvSpPr>
        <xdr:cNvPr id="205" name="テキスト ボックス 204"/>
        <xdr:cNvSpPr txBox="1"/>
      </xdr:nvSpPr>
      <xdr:spPr>
        <a:xfrm>
          <a:off x="830795" y="134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135096</xdr:rowOff>
    </xdr:from>
    <xdr:to>
      <xdr:col>24</xdr:col>
      <xdr:colOff>63500</xdr:colOff>
      <xdr:row>97</xdr:row>
      <xdr:rowOff>149138</xdr:rowOff>
    </xdr:to>
    <xdr:cxnSp macro="">
      <xdr:nvCxnSpPr>
        <xdr:cNvPr id="237" name="直線コネクタ 236"/>
        <xdr:cNvCxnSpPr/>
      </xdr:nvCxnSpPr>
      <xdr:spPr>
        <a:xfrm flipV="1">
          <a:off x="3797300" y="1676574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106618</xdr:rowOff>
    </xdr:from>
    <xdr:to>
      <xdr:col>19</xdr:col>
      <xdr:colOff>177800</xdr:colOff>
      <xdr:row>97</xdr:row>
      <xdr:rowOff>149138</xdr:rowOff>
    </xdr:to>
    <xdr:cxnSp macro="">
      <xdr:nvCxnSpPr>
        <xdr:cNvPr id="240" name="直線コネクタ 239"/>
        <xdr:cNvCxnSpPr/>
      </xdr:nvCxnSpPr>
      <xdr:spPr>
        <a:xfrm>
          <a:off x="2908300" y="1673726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106618</xdr:rowOff>
    </xdr:from>
    <xdr:to>
      <xdr:col>15</xdr:col>
      <xdr:colOff>50800</xdr:colOff>
      <xdr:row>97</xdr:row>
      <xdr:rowOff>144044</xdr:rowOff>
    </xdr:to>
    <xdr:cxnSp macro="">
      <xdr:nvCxnSpPr>
        <xdr:cNvPr id="243" name="直線コネクタ 242"/>
        <xdr:cNvCxnSpPr/>
      </xdr:nvCxnSpPr>
      <xdr:spPr>
        <a:xfrm flipV="1">
          <a:off x="2019300" y="16737268"/>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144044</xdr:rowOff>
    </xdr:from>
    <xdr:to>
      <xdr:col>10</xdr:col>
      <xdr:colOff>114300</xdr:colOff>
      <xdr:row>97</xdr:row>
      <xdr:rowOff>157107</xdr:rowOff>
    </xdr:to>
    <xdr:cxnSp macro="">
      <xdr:nvCxnSpPr>
        <xdr:cNvPr id="246" name="直線コネクタ 245"/>
        <xdr:cNvCxnSpPr/>
      </xdr:nvCxnSpPr>
      <xdr:spPr>
        <a:xfrm flipV="1">
          <a:off x="1130300" y="16774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84296</xdr:rowOff>
    </xdr:from>
    <xdr:to>
      <xdr:col>24</xdr:col>
      <xdr:colOff>114300</xdr:colOff>
      <xdr:row>98</xdr:row>
      <xdr:rowOff>14446</xdr:rowOff>
    </xdr:to>
    <xdr:sp macro="" textlink="">
      <xdr:nvSpPr>
        <xdr:cNvPr id="256" name="楕円 255"/>
        <xdr:cNvSpPr/>
      </xdr:nvSpPr>
      <xdr:spPr>
        <a:xfrm>
          <a:off x="4584700" y="167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62723</xdr:rowOff>
    </xdr:from>
    <xdr:ext cx="534377" cy="259045"/>
    <xdr:sp macro="" textlink="">
      <xdr:nvSpPr>
        <xdr:cNvPr id="257" name="衛生費該当値テキスト"/>
        <xdr:cNvSpPr txBox="1"/>
      </xdr:nvSpPr>
      <xdr:spPr>
        <a:xfrm>
          <a:off x="4686300" y="166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98338</xdr:rowOff>
    </xdr:from>
    <xdr:to>
      <xdr:col>20</xdr:col>
      <xdr:colOff>38100</xdr:colOff>
      <xdr:row>98</xdr:row>
      <xdr:rowOff>28488</xdr:rowOff>
    </xdr:to>
    <xdr:sp macro="" textlink="">
      <xdr:nvSpPr>
        <xdr:cNvPr id="258" name="楕円 257"/>
        <xdr:cNvSpPr/>
      </xdr:nvSpPr>
      <xdr:spPr>
        <a:xfrm>
          <a:off x="3746500" y="167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19615</xdr:rowOff>
    </xdr:from>
    <xdr:ext cx="534377" cy="259045"/>
    <xdr:sp macro="" textlink="">
      <xdr:nvSpPr>
        <xdr:cNvPr id="259" name="テキスト ボックス 258"/>
        <xdr:cNvSpPr txBox="1"/>
      </xdr:nvSpPr>
      <xdr:spPr>
        <a:xfrm>
          <a:off x="3530111" y="168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55818</xdr:rowOff>
    </xdr:from>
    <xdr:to>
      <xdr:col>15</xdr:col>
      <xdr:colOff>101600</xdr:colOff>
      <xdr:row>97</xdr:row>
      <xdr:rowOff>157418</xdr:rowOff>
    </xdr:to>
    <xdr:sp macro="" textlink="">
      <xdr:nvSpPr>
        <xdr:cNvPr id="260" name="楕円 259"/>
        <xdr:cNvSpPr/>
      </xdr:nvSpPr>
      <xdr:spPr>
        <a:xfrm>
          <a:off x="28575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148545</xdr:rowOff>
    </xdr:from>
    <xdr:ext cx="534377" cy="259045"/>
    <xdr:sp macro="" textlink="">
      <xdr:nvSpPr>
        <xdr:cNvPr id="261" name="テキスト ボックス 260"/>
        <xdr:cNvSpPr txBox="1"/>
      </xdr:nvSpPr>
      <xdr:spPr>
        <a:xfrm>
          <a:off x="2641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93244</xdr:rowOff>
    </xdr:from>
    <xdr:to>
      <xdr:col>10</xdr:col>
      <xdr:colOff>165100</xdr:colOff>
      <xdr:row>98</xdr:row>
      <xdr:rowOff>23394</xdr:rowOff>
    </xdr:to>
    <xdr:sp macro="" textlink="">
      <xdr:nvSpPr>
        <xdr:cNvPr id="262" name="楕円 261"/>
        <xdr:cNvSpPr/>
      </xdr:nvSpPr>
      <xdr:spPr>
        <a:xfrm>
          <a:off x="1968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14521</xdr:rowOff>
    </xdr:from>
    <xdr:ext cx="534377" cy="259045"/>
    <xdr:sp macro="" textlink="">
      <xdr:nvSpPr>
        <xdr:cNvPr id="263" name="テキスト ボックス 262"/>
        <xdr:cNvSpPr txBox="1"/>
      </xdr:nvSpPr>
      <xdr:spPr>
        <a:xfrm>
          <a:off x="1752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106307</xdr:rowOff>
    </xdr:from>
    <xdr:to>
      <xdr:col>6</xdr:col>
      <xdr:colOff>38100</xdr:colOff>
      <xdr:row>98</xdr:row>
      <xdr:rowOff>36457</xdr:rowOff>
    </xdr:to>
    <xdr:sp macro="" textlink="">
      <xdr:nvSpPr>
        <xdr:cNvPr id="264" name="楕円 263"/>
        <xdr:cNvSpPr/>
      </xdr:nvSpPr>
      <xdr:spPr>
        <a:xfrm>
          <a:off x="1079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27584</xdr:rowOff>
    </xdr:from>
    <xdr:ext cx="534377" cy="259045"/>
    <xdr:sp macro="" textlink="">
      <xdr:nvSpPr>
        <xdr:cNvPr id="265" name="テキスト ボックス 264"/>
        <xdr:cNvSpPr txBox="1"/>
      </xdr:nvSpPr>
      <xdr:spPr>
        <a:xfrm>
          <a:off x="863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125984</xdr:rowOff>
    </xdr:from>
    <xdr:to>
      <xdr:col>55</xdr:col>
      <xdr:colOff>0</xdr:colOff>
      <xdr:row>37</xdr:row>
      <xdr:rowOff>134671</xdr:rowOff>
    </xdr:to>
    <xdr:cxnSp macro="">
      <xdr:nvCxnSpPr>
        <xdr:cNvPr id="292" name="直線コネクタ 291"/>
        <xdr:cNvCxnSpPr/>
      </xdr:nvCxnSpPr>
      <xdr:spPr>
        <a:xfrm flipV="1">
          <a:off x="9639300" y="646963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134671</xdr:rowOff>
    </xdr:from>
    <xdr:to>
      <xdr:col>50</xdr:col>
      <xdr:colOff>114300</xdr:colOff>
      <xdr:row>37</xdr:row>
      <xdr:rowOff>147015</xdr:rowOff>
    </xdr:to>
    <xdr:cxnSp macro="">
      <xdr:nvCxnSpPr>
        <xdr:cNvPr id="295" name="直線コネクタ 294"/>
        <xdr:cNvCxnSpPr/>
      </xdr:nvCxnSpPr>
      <xdr:spPr>
        <a:xfrm flipV="1">
          <a:off x="8750300" y="647832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147015</xdr:rowOff>
    </xdr:from>
    <xdr:to>
      <xdr:col>45</xdr:col>
      <xdr:colOff>177800</xdr:colOff>
      <xdr:row>37</xdr:row>
      <xdr:rowOff>148844</xdr:rowOff>
    </xdr:to>
    <xdr:cxnSp macro="">
      <xdr:nvCxnSpPr>
        <xdr:cNvPr id="298" name="直線コネクタ 297"/>
        <xdr:cNvCxnSpPr/>
      </xdr:nvCxnSpPr>
      <xdr:spPr>
        <a:xfrm flipV="1">
          <a:off x="7861300" y="64906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92151</xdr:rowOff>
    </xdr:from>
    <xdr:to>
      <xdr:col>41</xdr:col>
      <xdr:colOff>50800</xdr:colOff>
      <xdr:row>37</xdr:row>
      <xdr:rowOff>148844</xdr:rowOff>
    </xdr:to>
    <xdr:cxnSp macro="">
      <xdr:nvCxnSpPr>
        <xdr:cNvPr id="301" name="直線コネクタ 300"/>
        <xdr:cNvCxnSpPr/>
      </xdr:nvCxnSpPr>
      <xdr:spPr>
        <a:xfrm>
          <a:off x="6972300" y="643580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75184</xdr:rowOff>
    </xdr:from>
    <xdr:to>
      <xdr:col>55</xdr:col>
      <xdr:colOff>50800</xdr:colOff>
      <xdr:row>38</xdr:row>
      <xdr:rowOff>5335</xdr:rowOff>
    </xdr:to>
    <xdr:sp macro="" textlink="">
      <xdr:nvSpPr>
        <xdr:cNvPr id="311" name="楕円 310"/>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53611</xdr:rowOff>
    </xdr:from>
    <xdr:ext cx="378565" cy="259045"/>
    <xdr:sp macro="" textlink="">
      <xdr:nvSpPr>
        <xdr:cNvPr id="312" name="労働費該当値テキスト"/>
        <xdr:cNvSpPr txBox="1"/>
      </xdr:nvSpPr>
      <xdr:spPr>
        <a:xfrm>
          <a:off x="10528300"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83871</xdr:rowOff>
    </xdr:from>
    <xdr:to>
      <xdr:col>50</xdr:col>
      <xdr:colOff>165100</xdr:colOff>
      <xdr:row>38</xdr:row>
      <xdr:rowOff>14021</xdr:rowOff>
    </xdr:to>
    <xdr:sp macro="" textlink="">
      <xdr:nvSpPr>
        <xdr:cNvPr id="313" name="楕円 312"/>
        <xdr:cNvSpPr/>
      </xdr:nvSpPr>
      <xdr:spPr>
        <a:xfrm>
          <a:off x="9588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314" name="テキスト ボックス 313"/>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96215</xdr:rowOff>
    </xdr:from>
    <xdr:to>
      <xdr:col>46</xdr:col>
      <xdr:colOff>38100</xdr:colOff>
      <xdr:row>38</xdr:row>
      <xdr:rowOff>26365</xdr:rowOff>
    </xdr:to>
    <xdr:sp macro="" textlink="">
      <xdr:nvSpPr>
        <xdr:cNvPr id="315" name="楕円 314"/>
        <xdr:cNvSpPr/>
      </xdr:nvSpPr>
      <xdr:spPr>
        <a:xfrm>
          <a:off x="8699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17492</xdr:rowOff>
    </xdr:from>
    <xdr:ext cx="378565" cy="259045"/>
    <xdr:sp macro="" textlink="">
      <xdr:nvSpPr>
        <xdr:cNvPr id="316" name="テキスト ボックス 315"/>
        <xdr:cNvSpPr txBox="1"/>
      </xdr:nvSpPr>
      <xdr:spPr>
        <a:xfrm>
          <a:off x="8561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98044</xdr:rowOff>
    </xdr:from>
    <xdr:to>
      <xdr:col>41</xdr:col>
      <xdr:colOff>101600</xdr:colOff>
      <xdr:row>38</xdr:row>
      <xdr:rowOff>28194</xdr:rowOff>
    </xdr:to>
    <xdr:sp macro="" textlink="">
      <xdr:nvSpPr>
        <xdr:cNvPr id="317" name="楕円 316"/>
        <xdr:cNvSpPr/>
      </xdr:nvSpPr>
      <xdr:spPr>
        <a:xfrm>
          <a:off x="7810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19321</xdr:rowOff>
    </xdr:from>
    <xdr:ext cx="378565" cy="259045"/>
    <xdr:sp macro="" textlink="">
      <xdr:nvSpPr>
        <xdr:cNvPr id="318" name="テキスト ボックス 317"/>
        <xdr:cNvSpPr txBox="1"/>
      </xdr:nvSpPr>
      <xdr:spPr>
        <a:xfrm>
          <a:off x="7672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19" name="楕円 318"/>
        <xdr:cNvSpPr/>
      </xdr:nvSpPr>
      <xdr:spPr>
        <a:xfrm>
          <a:off x="6921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20" name="テキスト ボックス 319"/>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56490</xdr:rowOff>
    </xdr:from>
    <xdr:to>
      <xdr:col>55</xdr:col>
      <xdr:colOff>0</xdr:colOff>
      <xdr:row>57</xdr:row>
      <xdr:rowOff>109113</xdr:rowOff>
    </xdr:to>
    <xdr:cxnSp macro="">
      <xdr:nvCxnSpPr>
        <xdr:cNvPr id="347" name="直線コネクタ 346"/>
        <xdr:cNvCxnSpPr/>
      </xdr:nvCxnSpPr>
      <xdr:spPr>
        <a:xfrm flipV="1">
          <a:off x="9639300" y="9829140"/>
          <a:ext cx="8382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109113</xdr:rowOff>
    </xdr:from>
    <xdr:to>
      <xdr:col>50</xdr:col>
      <xdr:colOff>114300</xdr:colOff>
      <xdr:row>57</xdr:row>
      <xdr:rowOff>114874</xdr:rowOff>
    </xdr:to>
    <xdr:cxnSp macro="">
      <xdr:nvCxnSpPr>
        <xdr:cNvPr id="350" name="直線コネクタ 349"/>
        <xdr:cNvCxnSpPr/>
      </xdr:nvCxnSpPr>
      <xdr:spPr>
        <a:xfrm flipV="1">
          <a:off x="8750300" y="988176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114874</xdr:rowOff>
    </xdr:from>
    <xdr:to>
      <xdr:col>45</xdr:col>
      <xdr:colOff>177800</xdr:colOff>
      <xdr:row>57</xdr:row>
      <xdr:rowOff>138648</xdr:rowOff>
    </xdr:to>
    <xdr:cxnSp macro="">
      <xdr:nvCxnSpPr>
        <xdr:cNvPr id="353" name="直線コネクタ 352"/>
        <xdr:cNvCxnSpPr/>
      </xdr:nvCxnSpPr>
      <xdr:spPr>
        <a:xfrm flipV="1">
          <a:off x="7861300" y="988752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138648</xdr:rowOff>
    </xdr:from>
    <xdr:to>
      <xdr:col>41</xdr:col>
      <xdr:colOff>50800</xdr:colOff>
      <xdr:row>57</xdr:row>
      <xdr:rowOff>169829</xdr:rowOff>
    </xdr:to>
    <xdr:cxnSp macro="">
      <xdr:nvCxnSpPr>
        <xdr:cNvPr id="356" name="直線コネクタ 355"/>
        <xdr:cNvCxnSpPr/>
      </xdr:nvCxnSpPr>
      <xdr:spPr>
        <a:xfrm flipV="1">
          <a:off x="6972300" y="9911298"/>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5690</xdr:rowOff>
    </xdr:from>
    <xdr:to>
      <xdr:col>55</xdr:col>
      <xdr:colOff>50800</xdr:colOff>
      <xdr:row>57</xdr:row>
      <xdr:rowOff>107290</xdr:rowOff>
    </xdr:to>
    <xdr:sp macro="" textlink="">
      <xdr:nvSpPr>
        <xdr:cNvPr id="366" name="楕円 365"/>
        <xdr:cNvSpPr/>
      </xdr:nvSpPr>
      <xdr:spPr>
        <a:xfrm>
          <a:off x="104267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28567</xdr:rowOff>
    </xdr:from>
    <xdr:ext cx="469744" cy="259045"/>
    <xdr:sp macro="" textlink="">
      <xdr:nvSpPr>
        <xdr:cNvPr id="367" name="農林水産業費該当値テキスト"/>
        <xdr:cNvSpPr txBox="1"/>
      </xdr:nvSpPr>
      <xdr:spPr>
        <a:xfrm>
          <a:off x="10528300" y="96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58313</xdr:rowOff>
    </xdr:from>
    <xdr:to>
      <xdr:col>50</xdr:col>
      <xdr:colOff>165100</xdr:colOff>
      <xdr:row>57</xdr:row>
      <xdr:rowOff>159913</xdr:rowOff>
    </xdr:to>
    <xdr:sp macro="" textlink="">
      <xdr:nvSpPr>
        <xdr:cNvPr id="368" name="楕円 367"/>
        <xdr:cNvSpPr/>
      </xdr:nvSpPr>
      <xdr:spPr>
        <a:xfrm>
          <a:off x="9588500" y="98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151040</xdr:rowOff>
    </xdr:from>
    <xdr:ext cx="469744" cy="259045"/>
    <xdr:sp macro="" textlink="">
      <xdr:nvSpPr>
        <xdr:cNvPr id="369" name="テキスト ボックス 368"/>
        <xdr:cNvSpPr txBox="1"/>
      </xdr:nvSpPr>
      <xdr:spPr>
        <a:xfrm>
          <a:off x="9404428" y="99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64074</xdr:rowOff>
    </xdr:from>
    <xdr:to>
      <xdr:col>46</xdr:col>
      <xdr:colOff>38100</xdr:colOff>
      <xdr:row>57</xdr:row>
      <xdr:rowOff>165674</xdr:rowOff>
    </xdr:to>
    <xdr:sp macro="" textlink="">
      <xdr:nvSpPr>
        <xdr:cNvPr id="370" name="楕円 369"/>
        <xdr:cNvSpPr/>
      </xdr:nvSpPr>
      <xdr:spPr>
        <a:xfrm>
          <a:off x="8699500" y="98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156801</xdr:rowOff>
    </xdr:from>
    <xdr:ext cx="469744" cy="259045"/>
    <xdr:sp macro="" textlink="">
      <xdr:nvSpPr>
        <xdr:cNvPr id="371" name="テキスト ボックス 370"/>
        <xdr:cNvSpPr txBox="1"/>
      </xdr:nvSpPr>
      <xdr:spPr>
        <a:xfrm>
          <a:off x="8515428" y="99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87848</xdr:rowOff>
    </xdr:from>
    <xdr:to>
      <xdr:col>41</xdr:col>
      <xdr:colOff>101600</xdr:colOff>
      <xdr:row>58</xdr:row>
      <xdr:rowOff>17998</xdr:rowOff>
    </xdr:to>
    <xdr:sp macro="" textlink="">
      <xdr:nvSpPr>
        <xdr:cNvPr id="372" name="楕円 371"/>
        <xdr:cNvSpPr/>
      </xdr:nvSpPr>
      <xdr:spPr>
        <a:xfrm>
          <a:off x="7810500" y="9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9125</xdr:rowOff>
    </xdr:from>
    <xdr:ext cx="469744" cy="259045"/>
    <xdr:sp macro="" textlink="">
      <xdr:nvSpPr>
        <xdr:cNvPr id="373" name="テキスト ボックス 372"/>
        <xdr:cNvSpPr txBox="1"/>
      </xdr:nvSpPr>
      <xdr:spPr>
        <a:xfrm>
          <a:off x="7626428" y="99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119029</xdr:rowOff>
    </xdr:from>
    <xdr:to>
      <xdr:col>36</xdr:col>
      <xdr:colOff>165100</xdr:colOff>
      <xdr:row>58</xdr:row>
      <xdr:rowOff>49179</xdr:rowOff>
    </xdr:to>
    <xdr:sp macro="" textlink="">
      <xdr:nvSpPr>
        <xdr:cNvPr id="374" name="楕円 373"/>
        <xdr:cNvSpPr/>
      </xdr:nvSpPr>
      <xdr:spPr>
        <a:xfrm>
          <a:off x="6921500" y="989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40306</xdr:rowOff>
    </xdr:from>
    <xdr:ext cx="469744" cy="259045"/>
    <xdr:sp macro="" textlink="">
      <xdr:nvSpPr>
        <xdr:cNvPr id="375" name="テキスト ボックス 374"/>
        <xdr:cNvSpPr txBox="1"/>
      </xdr:nvSpPr>
      <xdr:spPr>
        <a:xfrm>
          <a:off x="6737428" y="998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63782</xdr:rowOff>
    </xdr:from>
    <xdr:to>
      <xdr:col>55</xdr:col>
      <xdr:colOff>0</xdr:colOff>
      <xdr:row>77</xdr:row>
      <xdr:rowOff>76264</xdr:rowOff>
    </xdr:to>
    <xdr:cxnSp macro="">
      <xdr:nvCxnSpPr>
        <xdr:cNvPr id="402" name="直線コネクタ 401"/>
        <xdr:cNvCxnSpPr/>
      </xdr:nvCxnSpPr>
      <xdr:spPr>
        <a:xfrm>
          <a:off x="9639300" y="13265432"/>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63782</xdr:rowOff>
    </xdr:from>
    <xdr:to>
      <xdr:col>50</xdr:col>
      <xdr:colOff>114300</xdr:colOff>
      <xdr:row>77</xdr:row>
      <xdr:rowOff>69428</xdr:rowOff>
    </xdr:to>
    <xdr:cxnSp macro="">
      <xdr:nvCxnSpPr>
        <xdr:cNvPr id="405" name="直線コネクタ 404"/>
        <xdr:cNvCxnSpPr/>
      </xdr:nvCxnSpPr>
      <xdr:spPr>
        <a:xfrm flipV="1">
          <a:off x="8750300" y="1326543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69428</xdr:rowOff>
    </xdr:from>
    <xdr:to>
      <xdr:col>45</xdr:col>
      <xdr:colOff>177800</xdr:colOff>
      <xdr:row>77</xdr:row>
      <xdr:rowOff>70092</xdr:rowOff>
    </xdr:to>
    <xdr:cxnSp macro="">
      <xdr:nvCxnSpPr>
        <xdr:cNvPr id="408" name="直線コネクタ 407"/>
        <xdr:cNvCxnSpPr/>
      </xdr:nvCxnSpPr>
      <xdr:spPr>
        <a:xfrm flipV="1">
          <a:off x="7861300" y="13271078"/>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70092</xdr:rowOff>
    </xdr:from>
    <xdr:to>
      <xdr:col>41</xdr:col>
      <xdr:colOff>50800</xdr:colOff>
      <xdr:row>77</xdr:row>
      <xdr:rowOff>100701</xdr:rowOff>
    </xdr:to>
    <xdr:cxnSp macro="">
      <xdr:nvCxnSpPr>
        <xdr:cNvPr id="411" name="直線コネクタ 410"/>
        <xdr:cNvCxnSpPr/>
      </xdr:nvCxnSpPr>
      <xdr:spPr>
        <a:xfrm flipV="1">
          <a:off x="6972300" y="13271742"/>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25464</xdr:rowOff>
    </xdr:from>
    <xdr:to>
      <xdr:col>55</xdr:col>
      <xdr:colOff>50800</xdr:colOff>
      <xdr:row>77</xdr:row>
      <xdr:rowOff>127064</xdr:rowOff>
    </xdr:to>
    <xdr:sp macro="" textlink="">
      <xdr:nvSpPr>
        <xdr:cNvPr id="421" name="楕円 420"/>
        <xdr:cNvSpPr/>
      </xdr:nvSpPr>
      <xdr:spPr>
        <a:xfrm>
          <a:off x="104267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3891</xdr:rowOff>
    </xdr:from>
    <xdr:ext cx="534377" cy="259045"/>
    <xdr:sp macro="" textlink="">
      <xdr:nvSpPr>
        <xdr:cNvPr id="422" name="商工費該当値テキスト"/>
        <xdr:cNvSpPr txBox="1"/>
      </xdr:nvSpPr>
      <xdr:spPr>
        <a:xfrm>
          <a:off x="10528300" y="132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12982</xdr:rowOff>
    </xdr:from>
    <xdr:to>
      <xdr:col>50</xdr:col>
      <xdr:colOff>165100</xdr:colOff>
      <xdr:row>77</xdr:row>
      <xdr:rowOff>114582</xdr:rowOff>
    </xdr:to>
    <xdr:sp macro="" textlink="">
      <xdr:nvSpPr>
        <xdr:cNvPr id="423" name="楕円 422"/>
        <xdr:cNvSpPr/>
      </xdr:nvSpPr>
      <xdr:spPr>
        <a:xfrm>
          <a:off x="9588500" y="132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131109</xdr:rowOff>
    </xdr:from>
    <xdr:ext cx="534377" cy="259045"/>
    <xdr:sp macro="" textlink="">
      <xdr:nvSpPr>
        <xdr:cNvPr id="424" name="テキスト ボックス 423"/>
        <xdr:cNvSpPr txBox="1"/>
      </xdr:nvSpPr>
      <xdr:spPr>
        <a:xfrm>
          <a:off x="9372111" y="129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18628</xdr:rowOff>
    </xdr:from>
    <xdr:to>
      <xdr:col>46</xdr:col>
      <xdr:colOff>38100</xdr:colOff>
      <xdr:row>77</xdr:row>
      <xdr:rowOff>120228</xdr:rowOff>
    </xdr:to>
    <xdr:sp macro="" textlink="">
      <xdr:nvSpPr>
        <xdr:cNvPr id="425" name="楕円 424"/>
        <xdr:cNvSpPr/>
      </xdr:nvSpPr>
      <xdr:spPr>
        <a:xfrm>
          <a:off x="8699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111355</xdr:rowOff>
    </xdr:from>
    <xdr:ext cx="534377" cy="259045"/>
    <xdr:sp macro="" textlink="">
      <xdr:nvSpPr>
        <xdr:cNvPr id="426" name="テキスト ボックス 425"/>
        <xdr:cNvSpPr txBox="1"/>
      </xdr:nvSpPr>
      <xdr:spPr>
        <a:xfrm>
          <a:off x="8483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19292</xdr:rowOff>
    </xdr:from>
    <xdr:to>
      <xdr:col>41</xdr:col>
      <xdr:colOff>101600</xdr:colOff>
      <xdr:row>77</xdr:row>
      <xdr:rowOff>120892</xdr:rowOff>
    </xdr:to>
    <xdr:sp macro="" textlink="">
      <xdr:nvSpPr>
        <xdr:cNvPr id="427" name="楕円 426"/>
        <xdr:cNvSpPr/>
      </xdr:nvSpPr>
      <xdr:spPr>
        <a:xfrm>
          <a:off x="78105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112019</xdr:rowOff>
    </xdr:from>
    <xdr:ext cx="534377" cy="259045"/>
    <xdr:sp macro="" textlink="">
      <xdr:nvSpPr>
        <xdr:cNvPr id="428" name="テキスト ボックス 427"/>
        <xdr:cNvSpPr txBox="1"/>
      </xdr:nvSpPr>
      <xdr:spPr>
        <a:xfrm>
          <a:off x="7594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49901</xdr:rowOff>
    </xdr:from>
    <xdr:to>
      <xdr:col>36</xdr:col>
      <xdr:colOff>165100</xdr:colOff>
      <xdr:row>77</xdr:row>
      <xdr:rowOff>151501</xdr:rowOff>
    </xdr:to>
    <xdr:sp macro="" textlink="">
      <xdr:nvSpPr>
        <xdr:cNvPr id="429" name="楕円 428"/>
        <xdr:cNvSpPr/>
      </xdr:nvSpPr>
      <xdr:spPr>
        <a:xfrm>
          <a:off x="6921500" y="132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142628</xdr:rowOff>
    </xdr:from>
    <xdr:ext cx="469744" cy="259045"/>
    <xdr:sp macro="" textlink="">
      <xdr:nvSpPr>
        <xdr:cNvPr id="430" name="テキスト ボックス 429"/>
        <xdr:cNvSpPr txBox="1"/>
      </xdr:nvSpPr>
      <xdr:spPr>
        <a:xfrm>
          <a:off x="6737428" y="13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114325</xdr:rowOff>
    </xdr:from>
    <xdr:to>
      <xdr:col>55</xdr:col>
      <xdr:colOff>0</xdr:colOff>
      <xdr:row>97</xdr:row>
      <xdr:rowOff>42335</xdr:rowOff>
    </xdr:to>
    <xdr:cxnSp macro="">
      <xdr:nvCxnSpPr>
        <xdr:cNvPr id="460" name="直線コネクタ 459"/>
        <xdr:cNvCxnSpPr/>
      </xdr:nvCxnSpPr>
      <xdr:spPr>
        <a:xfrm>
          <a:off x="9639300" y="16573525"/>
          <a:ext cx="8382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114325</xdr:rowOff>
    </xdr:from>
    <xdr:to>
      <xdr:col>50</xdr:col>
      <xdr:colOff>114300</xdr:colOff>
      <xdr:row>97</xdr:row>
      <xdr:rowOff>48737</xdr:rowOff>
    </xdr:to>
    <xdr:cxnSp macro="">
      <xdr:nvCxnSpPr>
        <xdr:cNvPr id="463" name="直線コネクタ 462"/>
        <xdr:cNvCxnSpPr/>
      </xdr:nvCxnSpPr>
      <xdr:spPr>
        <a:xfrm flipV="1">
          <a:off x="8750300" y="16573525"/>
          <a:ext cx="8890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48737</xdr:rowOff>
    </xdr:from>
    <xdr:to>
      <xdr:col>45</xdr:col>
      <xdr:colOff>177800</xdr:colOff>
      <xdr:row>97</xdr:row>
      <xdr:rowOff>82511</xdr:rowOff>
    </xdr:to>
    <xdr:cxnSp macro="">
      <xdr:nvCxnSpPr>
        <xdr:cNvPr id="466" name="直線コネクタ 465"/>
        <xdr:cNvCxnSpPr/>
      </xdr:nvCxnSpPr>
      <xdr:spPr>
        <a:xfrm flipV="1">
          <a:off x="7861300" y="16679387"/>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9913</xdr:rowOff>
    </xdr:from>
    <xdr:to>
      <xdr:col>41</xdr:col>
      <xdr:colOff>50800</xdr:colOff>
      <xdr:row>97</xdr:row>
      <xdr:rowOff>82511</xdr:rowOff>
    </xdr:to>
    <xdr:cxnSp macro="">
      <xdr:nvCxnSpPr>
        <xdr:cNvPr id="469" name="直線コネクタ 468"/>
        <xdr:cNvCxnSpPr/>
      </xdr:nvCxnSpPr>
      <xdr:spPr>
        <a:xfrm>
          <a:off x="6972300" y="16640563"/>
          <a:ext cx="889000" cy="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162985</xdr:rowOff>
    </xdr:from>
    <xdr:to>
      <xdr:col>55</xdr:col>
      <xdr:colOff>50800</xdr:colOff>
      <xdr:row>97</xdr:row>
      <xdr:rowOff>93135</xdr:rowOff>
    </xdr:to>
    <xdr:sp macro="" textlink="">
      <xdr:nvSpPr>
        <xdr:cNvPr id="479" name="楕円 478"/>
        <xdr:cNvSpPr/>
      </xdr:nvSpPr>
      <xdr:spPr>
        <a:xfrm>
          <a:off x="10426700" y="166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141412</xdr:rowOff>
    </xdr:from>
    <xdr:ext cx="534377" cy="259045"/>
    <xdr:sp macro="" textlink="">
      <xdr:nvSpPr>
        <xdr:cNvPr id="480" name="土木費該当値テキスト"/>
        <xdr:cNvSpPr txBox="1"/>
      </xdr:nvSpPr>
      <xdr:spPr>
        <a:xfrm>
          <a:off x="10528300" y="166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63525</xdr:rowOff>
    </xdr:from>
    <xdr:to>
      <xdr:col>50</xdr:col>
      <xdr:colOff>165100</xdr:colOff>
      <xdr:row>96</xdr:row>
      <xdr:rowOff>165125</xdr:rowOff>
    </xdr:to>
    <xdr:sp macro="" textlink="">
      <xdr:nvSpPr>
        <xdr:cNvPr id="481" name="楕円 480"/>
        <xdr:cNvSpPr/>
      </xdr:nvSpPr>
      <xdr:spPr>
        <a:xfrm>
          <a:off x="9588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156252</xdr:rowOff>
    </xdr:from>
    <xdr:ext cx="534377" cy="259045"/>
    <xdr:sp macro="" textlink="">
      <xdr:nvSpPr>
        <xdr:cNvPr id="482" name="テキスト ボックス 481"/>
        <xdr:cNvSpPr txBox="1"/>
      </xdr:nvSpPr>
      <xdr:spPr>
        <a:xfrm>
          <a:off x="9372111"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169387</xdr:rowOff>
    </xdr:from>
    <xdr:to>
      <xdr:col>46</xdr:col>
      <xdr:colOff>38100</xdr:colOff>
      <xdr:row>97</xdr:row>
      <xdr:rowOff>99537</xdr:rowOff>
    </xdr:to>
    <xdr:sp macro="" textlink="">
      <xdr:nvSpPr>
        <xdr:cNvPr id="483" name="楕円 482"/>
        <xdr:cNvSpPr/>
      </xdr:nvSpPr>
      <xdr:spPr>
        <a:xfrm>
          <a:off x="8699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90664</xdr:rowOff>
    </xdr:from>
    <xdr:ext cx="534377" cy="259045"/>
    <xdr:sp macro="" textlink="">
      <xdr:nvSpPr>
        <xdr:cNvPr id="484" name="テキスト ボックス 483"/>
        <xdr:cNvSpPr txBox="1"/>
      </xdr:nvSpPr>
      <xdr:spPr>
        <a:xfrm>
          <a:off x="8483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31711</xdr:rowOff>
    </xdr:from>
    <xdr:to>
      <xdr:col>41</xdr:col>
      <xdr:colOff>101600</xdr:colOff>
      <xdr:row>97</xdr:row>
      <xdr:rowOff>133311</xdr:rowOff>
    </xdr:to>
    <xdr:sp macro="" textlink="">
      <xdr:nvSpPr>
        <xdr:cNvPr id="485" name="楕円 484"/>
        <xdr:cNvSpPr/>
      </xdr:nvSpPr>
      <xdr:spPr>
        <a:xfrm>
          <a:off x="7810500" y="166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124438</xdr:rowOff>
    </xdr:from>
    <xdr:ext cx="534377" cy="259045"/>
    <xdr:sp macro="" textlink="">
      <xdr:nvSpPr>
        <xdr:cNvPr id="486" name="テキスト ボックス 485"/>
        <xdr:cNvSpPr txBox="1"/>
      </xdr:nvSpPr>
      <xdr:spPr>
        <a:xfrm>
          <a:off x="7594111"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130563</xdr:rowOff>
    </xdr:from>
    <xdr:to>
      <xdr:col>36</xdr:col>
      <xdr:colOff>165100</xdr:colOff>
      <xdr:row>97</xdr:row>
      <xdr:rowOff>60713</xdr:rowOff>
    </xdr:to>
    <xdr:sp macro="" textlink="">
      <xdr:nvSpPr>
        <xdr:cNvPr id="487" name="楕円 486"/>
        <xdr:cNvSpPr/>
      </xdr:nvSpPr>
      <xdr:spPr>
        <a:xfrm>
          <a:off x="6921500" y="16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51840</xdr:rowOff>
    </xdr:from>
    <xdr:ext cx="534377" cy="259045"/>
    <xdr:sp macro="" textlink="">
      <xdr:nvSpPr>
        <xdr:cNvPr id="488" name="テキスト ボックス 487"/>
        <xdr:cNvSpPr txBox="1"/>
      </xdr:nvSpPr>
      <xdr:spPr>
        <a:xfrm>
          <a:off x="6705111"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31605</xdr:rowOff>
    </xdr:from>
    <xdr:to>
      <xdr:col>85</xdr:col>
      <xdr:colOff>127000</xdr:colOff>
      <xdr:row>38</xdr:row>
      <xdr:rowOff>133495</xdr:rowOff>
    </xdr:to>
    <xdr:cxnSp macro="">
      <xdr:nvCxnSpPr>
        <xdr:cNvPr id="520" name="直線コネクタ 519"/>
        <xdr:cNvCxnSpPr/>
      </xdr:nvCxnSpPr>
      <xdr:spPr>
        <a:xfrm>
          <a:off x="15481300" y="6546705"/>
          <a:ext cx="8382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31605</xdr:rowOff>
    </xdr:from>
    <xdr:to>
      <xdr:col>81</xdr:col>
      <xdr:colOff>50800</xdr:colOff>
      <xdr:row>38</xdr:row>
      <xdr:rowOff>143292</xdr:rowOff>
    </xdr:to>
    <xdr:cxnSp macro="">
      <xdr:nvCxnSpPr>
        <xdr:cNvPr id="523" name="直線コネクタ 522"/>
        <xdr:cNvCxnSpPr/>
      </xdr:nvCxnSpPr>
      <xdr:spPr>
        <a:xfrm flipV="1">
          <a:off x="14592300" y="654670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143292</xdr:rowOff>
    </xdr:from>
    <xdr:to>
      <xdr:col>76</xdr:col>
      <xdr:colOff>114300</xdr:colOff>
      <xdr:row>39</xdr:row>
      <xdr:rowOff>101382</xdr:rowOff>
    </xdr:to>
    <xdr:cxnSp macro="">
      <xdr:nvCxnSpPr>
        <xdr:cNvPr id="526" name="直線コネクタ 525"/>
        <xdr:cNvCxnSpPr/>
      </xdr:nvCxnSpPr>
      <xdr:spPr>
        <a:xfrm flipV="1">
          <a:off x="13703300" y="6658392"/>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58710</xdr:rowOff>
    </xdr:from>
    <xdr:to>
      <xdr:col>71</xdr:col>
      <xdr:colOff>177800</xdr:colOff>
      <xdr:row>39</xdr:row>
      <xdr:rowOff>101382</xdr:rowOff>
    </xdr:to>
    <xdr:cxnSp macro="">
      <xdr:nvCxnSpPr>
        <xdr:cNvPr id="529" name="直線コネクタ 528"/>
        <xdr:cNvCxnSpPr/>
      </xdr:nvCxnSpPr>
      <xdr:spPr>
        <a:xfrm>
          <a:off x="12814300" y="6402360"/>
          <a:ext cx="8890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82695</xdr:rowOff>
    </xdr:from>
    <xdr:to>
      <xdr:col>85</xdr:col>
      <xdr:colOff>177800</xdr:colOff>
      <xdr:row>39</xdr:row>
      <xdr:rowOff>12845</xdr:rowOff>
    </xdr:to>
    <xdr:sp macro="" textlink="">
      <xdr:nvSpPr>
        <xdr:cNvPr id="539" name="楕円 538"/>
        <xdr:cNvSpPr/>
      </xdr:nvSpPr>
      <xdr:spPr>
        <a:xfrm>
          <a:off x="162687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61122</xdr:rowOff>
    </xdr:from>
    <xdr:ext cx="534377" cy="259045"/>
    <xdr:sp macro="" textlink="">
      <xdr:nvSpPr>
        <xdr:cNvPr id="540" name="消防費該当値テキスト"/>
        <xdr:cNvSpPr txBox="1"/>
      </xdr:nvSpPr>
      <xdr:spPr>
        <a:xfrm>
          <a:off x="16370300" y="65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152255</xdr:rowOff>
    </xdr:from>
    <xdr:to>
      <xdr:col>81</xdr:col>
      <xdr:colOff>101600</xdr:colOff>
      <xdr:row>38</xdr:row>
      <xdr:rowOff>82405</xdr:rowOff>
    </xdr:to>
    <xdr:sp macro="" textlink="">
      <xdr:nvSpPr>
        <xdr:cNvPr id="541" name="楕円 540"/>
        <xdr:cNvSpPr/>
      </xdr:nvSpPr>
      <xdr:spPr>
        <a:xfrm>
          <a:off x="15430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73532</xdr:rowOff>
    </xdr:from>
    <xdr:ext cx="534377" cy="259045"/>
    <xdr:sp macro="" textlink="">
      <xdr:nvSpPr>
        <xdr:cNvPr id="542" name="テキスト ボックス 541"/>
        <xdr:cNvSpPr txBox="1"/>
      </xdr:nvSpPr>
      <xdr:spPr>
        <a:xfrm>
          <a:off x="15214111" y="65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92492</xdr:rowOff>
    </xdr:from>
    <xdr:to>
      <xdr:col>76</xdr:col>
      <xdr:colOff>165100</xdr:colOff>
      <xdr:row>39</xdr:row>
      <xdr:rowOff>22642</xdr:rowOff>
    </xdr:to>
    <xdr:sp macro="" textlink="">
      <xdr:nvSpPr>
        <xdr:cNvPr id="543" name="楕円 542"/>
        <xdr:cNvSpPr/>
      </xdr:nvSpPr>
      <xdr:spPr>
        <a:xfrm>
          <a:off x="14541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13769</xdr:rowOff>
    </xdr:from>
    <xdr:ext cx="534377" cy="259045"/>
    <xdr:sp macro="" textlink="">
      <xdr:nvSpPr>
        <xdr:cNvPr id="544" name="テキスト ボックス 543"/>
        <xdr:cNvSpPr txBox="1"/>
      </xdr:nvSpPr>
      <xdr:spPr>
        <a:xfrm>
          <a:off x="14325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50582</xdr:rowOff>
    </xdr:from>
    <xdr:to>
      <xdr:col>72</xdr:col>
      <xdr:colOff>38100</xdr:colOff>
      <xdr:row>39</xdr:row>
      <xdr:rowOff>152182</xdr:rowOff>
    </xdr:to>
    <xdr:sp macro="" textlink="">
      <xdr:nvSpPr>
        <xdr:cNvPr id="545" name="楕円 544"/>
        <xdr:cNvSpPr/>
      </xdr:nvSpPr>
      <xdr:spPr>
        <a:xfrm>
          <a:off x="13652500" y="67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143309</xdr:rowOff>
    </xdr:from>
    <xdr:ext cx="469744" cy="259045"/>
    <xdr:sp macro="" textlink="">
      <xdr:nvSpPr>
        <xdr:cNvPr id="546" name="テキスト ボックス 545"/>
        <xdr:cNvSpPr txBox="1"/>
      </xdr:nvSpPr>
      <xdr:spPr>
        <a:xfrm>
          <a:off x="13468428" y="68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7910</xdr:rowOff>
    </xdr:from>
    <xdr:to>
      <xdr:col>67</xdr:col>
      <xdr:colOff>101600</xdr:colOff>
      <xdr:row>37</xdr:row>
      <xdr:rowOff>109510</xdr:rowOff>
    </xdr:to>
    <xdr:sp macro="" textlink="">
      <xdr:nvSpPr>
        <xdr:cNvPr id="547" name="楕円 546"/>
        <xdr:cNvSpPr/>
      </xdr:nvSpPr>
      <xdr:spPr>
        <a:xfrm>
          <a:off x="12763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126037</xdr:rowOff>
    </xdr:from>
    <xdr:ext cx="534377" cy="259045"/>
    <xdr:sp macro="" textlink="">
      <xdr:nvSpPr>
        <xdr:cNvPr id="548" name="テキスト ボックス 547"/>
        <xdr:cNvSpPr txBox="1"/>
      </xdr:nvSpPr>
      <xdr:spPr>
        <a:xfrm>
          <a:off x="12547111" y="61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41663</xdr:rowOff>
    </xdr:from>
    <xdr:to>
      <xdr:col>85</xdr:col>
      <xdr:colOff>127000</xdr:colOff>
      <xdr:row>56</xdr:row>
      <xdr:rowOff>102994</xdr:rowOff>
    </xdr:to>
    <xdr:cxnSp macro="">
      <xdr:nvCxnSpPr>
        <xdr:cNvPr id="580" name="直線コネクタ 579"/>
        <xdr:cNvCxnSpPr/>
      </xdr:nvCxnSpPr>
      <xdr:spPr>
        <a:xfrm flipV="1">
          <a:off x="15481300" y="9642863"/>
          <a:ext cx="8382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20893</xdr:rowOff>
    </xdr:from>
    <xdr:to>
      <xdr:col>81</xdr:col>
      <xdr:colOff>50800</xdr:colOff>
      <xdr:row>56</xdr:row>
      <xdr:rowOff>102994</xdr:rowOff>
    </xdr:to>
    <xdr:cxnSp macro="">
      <xdr:nvCxnSpPr>
        <xdr:cNvPr id="583" name="直線コネクタ 582"/>
        <xdr:cNvCxnSpPr/>
      </xdr:nvCxnSpPr>
      <xdr:spPr>
        <a:xfrm>
          <a:off x="14592300" y="9450643"/>
          <a:ext cx="889000" cy="25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20893</xdr:rowOff>
    </xdr:from>
    <xdr:to>
      <xdr:col>76</xdr:col>
      <xdr:colOff>114300</xdr:colOff>
      <xdr:row>56</xdr:row>
      <xdr:rowOff>142704</xdr:rowOff>
    </xdr:to>
    <xdr:cxnSp macro="">
      <xdr:nvCxnSpPr>
        <xdr:cNvPr id="586" name="直線コネクタ 585"/>
        <xdr:cNvCxnSpPr/>
      </xdr:nvCxnSpPr>
      <xdr:spPr>
        <a:xfrm flipV="1">
          <a:off x="13703300" y="9450643"/>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142704</xdr:rowOff>
    </xdr:from>
    <xdr:to>
      <xdr:col>71</xdr:col>
      <xdr:colOff>177800</xdr:colOff>
      <xdr:row>57</xdr:row>
      <xdr:rowOff>27131</xdr:rowOff>
    </xdr:to>
    <xdr:cxnSp macro="">
      <xdr:nvCxnSpPr>
        <xdr:cNvPr id="589" name="直線コネクタ 588"/>
        <xdr:cNvCxnSpPr/>
      </xdr:nvCxnSpPr>
      <xdr:spPr>
        <a:xfrm flipV="1">
          <a:off x="12814300" y="9743904"/>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162313</xdr:rowOff>
    </xdr:from>
    <xdr:to>
      <xdr:col>85</xdr:col>
      <xdr:colOff>177800</xdr:colOff>
      <xdr:row>56</xdr:row>
      <xdr:rowOff>92463</xdr:rowOff>
    </xdr:to>
    <xdr:sp macro="" textlink="">
      <xdr:nvSpPr>
        <xdr:cNvPr id="599" name="楕円 598"/>
        <xdr:cNvSpPr/>
      </xdr:nvSpPr>
      <xdr:spPr>
        <a:xfrm>
          <a:off x="16268700" y="95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140740</xdr:rowOff>
    </xdr:from>
    <xdr:ext cx="534377" cy="259045"/>
    <xdr:sp macro="" textlink="">
      <xdr:nvSpPr>
        <xdr:cNvPr id="600" name="教育費該当値テキスト"/>
        <xdr:cNvSpPr txBox="1"/>
      </xdr:nvSpPr>
      <xdr:spPr>
        <a:xfrm>
          <a:off x="16370300" y="95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52194</xdr:rowOff>
    </xdr:from>
    <xdr:to>
      <xdr:col>81</xdr:col>
      <xdr:colOff>101600</xdr:colOff>
      <xdr:row>56</xdr:row>
      <xdr:rowOff>153794</xdr:rowOff>
    </xdr:to>
    <xdr:sp macro="" textlink="">
      <xdr:nvSpPr>
        <xdr:cNvPr id="601" name="楕円 600"/>
        <xdr:cNvSpPr/>
      </xdr:nvSpPr>
      <xdr:spPr>
        <a:xfrm>
          <a:off x="15430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144921</xdr:rowOff>
    </xdr:from>
    <xdr:ext cx="534377" cy="259045"/>
    <xdr:sp macro="" textlink="">
      <xdr:nvSpPr>
        <xdr:cNvPr id="602" name="テキスト ボックス 601"/>
        <xdr:cNvSpPr txBox="1"/>
      </xdr:nvSpPr>
      <xdr:spPr>
        <a:xfrm>
          <a:off x="15214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141543</xdr:rowOff>
    </xdr:from>
    <xdr:to>
      <xdr:col>76</xdr:col>
      <xdr:colOff>165100</xdr:colOff>
      <xdr:row>55</xdr:row>
      <xdr:rowOff>71693</xdr:rowOff>
    </xdr:to>
    <xdr:sp macro="" textlink="">
      <xdr:nvSpPr>
        <xdr:cNvPr id="603" name="楕円 602"/>
        <xdr:cNvSpPr/>
      </xdr:nvSpPr>
      <xdr:spPr>
        <a:xfrm>
          <a:off x="14541500" y="93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88220</xdr:rowOff>
    </xdr:from>
    <xdr:ext cx="534377" cy="259045"/>
    <xdr:sp macro="" textlink="">
      <xdr:nvSpPr>
        <xdr:cNvPr id="604" name="テキスト ボックス 603"/>
        <xdr:cNvSpPr txBox="1"/>
      </xdr:nvSpPr>
      <xdr:spPr>
        <a:xfrm>
          <a:off x="14325111" y="91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91904</xdr:rowOff>
    </xdr:from>
    <xdr:to>
      <xdr:col>72</xdr:col>
      <xdr:colOff>38100</xdr:colOff>
      <xdr:row>57</xdr:row>
      <xdr:rowOff>22054</xdr:rowOff>
    </xdr:to>
    <xdr:sp macro="" textlink="">
      <xdr:nvSpPr>
        <xdr:cNvPr id="605" name="楕円 604"/>
        <xdr:cNvSpPr/>
      </xdr:nvSpPr>
      <xdr:spPr>
        <a:xfrm>
          <a:off x="13652500" y="96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13181</xdr:rowOff>
    </xdr:from>
    <xdr:ext cx="534377" cy="259045"/>
    <xdr:sp macro="" textlink="">
      <xdr:nvSpPr>
        <xdr:cNvPr id="606" name="テキスト ボックス 605"/>
        <xdr:cNvSpPr txBox="1"/>
      </xdr:nvSpPr>
      <xdr:spPr>
        <a:xfrm>
          <a:off x="13436111" y="97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147781</xdr:rowOff>
    </xdr:from>
    <xdr:to>
      <xdr:col>67</xdr:col>
      <xdr:colOff>101600</xdr:colOff>
      <xdr:row>57</xdr:row>
      <xdr:rowOff>77931</xdr:rowOff>
    </xdr:to>
    <xdr:sp macro="" textlink="">
      <xdr:nvSpPr>
        <xdr:cNvPr id="607" name="楕円 606"/>
        <xdr:cNvSpPr/>
      </xdr:nvSpPr>
      <xdr:spPr>
        <a:xfrm>
          <a:off x="12763500" y="97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69058</xdr:rowOff>
    </xdr:from>
    <xdr:ext cx="534377" cy="259045"/>
    <xdr:sp macro="" textlink="">
      <xdr:nvSpPr>
        <xdr:cNvPr id="608" name="テキスト ボックス 607"/>
        <xdr:cNvSpPr txBox="1"/>
      </xdr:nvSpPr>
      <xdr:spPr>
        <a:xfrm>
          <a:off x="12547111" y="98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6578</xdr:rowOff>
    </xdr:from>
    <xdr:to>
      <xdr:col>85</xdr:col>
      <xdr:colOff>127000</xdr:colOff>
      <xdr:row>79</xdr:row>
      <xdr:rowOff>11151</xdr:rowOff>
    </xdr:to>
    <xdr:cxnSp macro="">
      <xdr:nvCxnSpPr>
        <xdr:cNvPr id="637" name="直線コネクタ 636"/>
        <xdr:cNvCxnSpPr/>
      </xdr:nvCxnSpPr>
      <xdr:spPr>
        <a:xfrm flipV="1">
          <a:off x="15481300" y="1355112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11151</xdr:rowOff>
    </xdr:from>
    <xdr:to>
      <xdr:col>81</xdr:col>
      <xdr:colOff>50800</xdr:colOff>
      <xdr:row>79</xdr:row>
      <xdr:rowOff>34886</xdr:rowOff>
    </xdr:to>
    <xdr:cxnSp macro="">
      <xdr:nvCxnSpPr>
        <xdr:cNvPr id="640" name="直線コネクタ 639"/>
        <xdr:cNvCxnSpPr/>
      </xdr:nvCxnSpPr>
      <xdr:spPr>
        <a:xfrm flipV="1">
          <a:off x="14592300" y="1355570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34886</xdr:rowOff>
    </xdr:from>
    <xdr:to>
      <xdr:col>76</xdr:col>
      <xdr:colOff>114300</xdr:colOff>
      <xdr:row>79</xdr:row>
      <xdr:rowOff>41211</xdr:rowOff>
    </xdr:to>
    <xdr:cxnSp macro="">
      <xdr:nvCxnSpPr>
        <xdr:cNvPr id="643" name="直線コネクタ 642"/>
        <xdr:cNvCxnSpPr/>
      </xdr:nvCxnSpPr>
      <xdr:spPr>
        <a:xfrm flipV="1">
          <a:off x="13703300" y="13579436"/>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34773</xdr:rowOff>
    </xdr:from>
    <xdr:to>
      <xdr:col>71</xdr:col>
      <xdr:colOff>177800</xdr:colOff>
      <xdr:row>79</xdr:row>
      <xdr:rowOff>41211</xdr:rowOff>
    </xdr:to>
    <xdr:cxnSp macro="">
      <xdr:nvCxnSpPr>
        <xdr:cNvPr id="646" name="直線コネクタ 645"/>
        <xdr:cNvCxnSpPr/>
      </xdr:nvCxnSpPr>
      <xdr:spPr>
        <a:xfrm>
          <a:off x="12814300" y="13579323"/>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127228</xdr:rowOff>
    </xdr:from>
    <xdr:to>
      <xdr:col>85</xdr:col>
      <xdr:colOff>177800</xdr:colOff>
      <xdr:row>79</xdr:row>
      <xdr:rowOff>57378</xdr:rowOff>
    </xdr:to>
    <xdr:sp macro="" textlink="">
      <xdr:nvSpPr>
        <xdr:cNvPr id="656" name="楕円 655"/>
        <xdr:cNvSpPr/>
      </xdr:nvSpPr>
      <xdr:spPr>
        <a:xfrm>
          <a:off x="16268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7"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131801</xdr:rowOff>
    </xdr:from>
    <xdr:to>
      <xdr:col>81</xdr:col>
      <xdr:colOff>101600</xdr:colOff>
      <xdr:row>79</xdr:row>
      <xdr:rowOff>61951</xdr:rowOff>
    </xdr:to>
    <xdr:sp macro="" textlink="">
      <xdr:nvSpPr>
        <xdr:cNvPr id="658" name="楕円 657"/>
        <xdr:cNvSpPr/>
      </xdr:nvSpPr>
      <xdr:spPr>
        <a:xfrm>
          <a:off x="154305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53078</xdr:rowOff>
    </xdr:from>
    <xdr:ext cx="378565" cy="259045"/>
    <xdr:sp macro="" textlink="">
      <xdr:nvSpPr>
        <xdr:cNvPr id="659" name="テキスト ボックス 658"/>
        <xdr:cNvSpPr txBox="1"/>
      </xdr:nvSpPr>
      <xdr:spPr>
        <a:xfrm>
          <a:off x="15292017" y="13597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155536</xdr:rowOff>
    </xdr:from>
    <xdr:to>
      <xdr:col>76</xdr:col>
      <xdr:colOff>165100</xdr:colOff>
      <xdr:row>79</xdr:row>
      <xdr:rowOff>85686</xdr:rowOff>
    </xdr:to>
    <xdr:sp macro="" textlink="">
      <xdr:nvSpPr>
        <xdr:cNvPr id="660" name="楕円 659"/>
        <xdr:cNvSpPr/>
      </xdr:nvSpPr>
      <xdr:spPr>
        <a:xfrm>
          <a:off x="14541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61" name="テキスト ボックス 660"/>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161861</xdr:rowOff>
    </xdr:from>
    <xdr:to>
      <xdr:col>72</xdr:col>
      <xdr:colOff>38100</xdr:colOff>
      <xdr:row>79</xdr:row>
      <xdr:rowOff>92011</xdr:rowOff>
    </xdr:to>
    <xdr:sp macro="" textlink="">
      <xdr:nvSpPr>
        <xdr:cNvPr id="662" name="楕円 661"/>
        <xdr:cNvSpPr/>
      </xdr:nvSpPr>
      <xdr:spPr>
        <a:xfrm>
          <a:off x="13652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83138</xdr:rowOff>
    </xdr:from>
    <xdr:ext cx="313932" cy="259045"/>
    <xdr:sp macro="" textlink="">
      <xdr:nvSpPr>
        <xdr:cNvPr id="663" name="テキスト ボックス 662"/>
        <xdr:cNvSpPr txBox="1"/>
      </xdr:nvSpPr>
      <xdr:spPr>
        <a:xfrm>
          <a:off x="13546333" y="13627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155423</xdr:rowOff>
    </xdr:from>
    <xdr:to>
      <xdr:col>67</xdr:col>
      <xdr:colOff>101600</xdr:colOff>
      <xdr:row>79</xdr:row>
      <xdr:rowOff>85573</xdr:rowOff>
    </xdr:to>
    <xdr:sp macro="" textlink="">
      <xdr:nvSpPr>
        <xdr:cNvPr id="664" name="楕円 663"/>
        <xdr:cNvSpPr/>
      </xdr:nvSpPr>
      <xdr:spPr>
        <a:xfrm>
          <a:off x="12763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76700</xdr:rowOff>
    </xdr:from>
    <xdr:ext cx="378565" cy="259045"/>
    <xdr:sp macro="" textlink="">
      <xdr:nvSpPr>
        <xdr:cNvPr id="665" name="テキスト ボックス 664"/>
        <xdr:cNvSpPr txBox="1"/>
      </xdr:nvSpPr>
      <xdr:spPr>
        <a:xfrm>
          <a:off x="12625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121413</xdr:rowOff>
    </xdr:from>
    <xdr:to>
      <xdr:col>85</xdr:col>
      <xdr:colOff>127000</xdr:colOff>
      <xdr:row>94</xdr:row>
      <xdr:rowOff>167275</xdr:rowOff>
    </xdr:to>
    <xdr:cxnSp macro="">
      <xdr:nvCxnSpPr>
        <xdr:cNvPr id="691" name="直線コネクタ 690"/>
        <xdr:cNvCxnSpPr/>
      </xdr:nvCxnSpPr>
      <xdr:spPr>
        <a:xfrm>
          <a:off x="15481300" y="16237713"/>
          <a:ext cx="8382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121413</xdr:rowOff>
    </xdr:from>
    <xdr:to>
      <xdr:col>81</xdr:col>
      <xdr:colOff>50800</xdr:colOff>
      <xdr:row>94</xdr:row>
      <xdr:rowOff>130356</xdr:rowOff>
    </xdr:to>
    <xdr:cxnSp macro="">
      <xdr:nvCxnSpPr>
        <xdr:cNvPr id="694" name="直線コネクタ 693"/>
        <xdr:cNvCxnSpPr/>
      </xdr:nvCxnSpPr>
      <xdr:spPr>
        <a:xfrm flipV="1">
          <a:off x="14592300" y="16237713"/>
          <a:ext cx="8890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98295</xdr:rowOff>
    </xdr:from>
    <xdr:to>
      <xdr:col>76</xdr:col>
      <xdr:colOff>114300</xdr:colOff>
      <xdr:row>94</xdr:row>
      <xdr:rowOff>130356</xdr:rowOff>
    </xdr:to>
    <xdr:cxnSp macro="">
      <xdr:nvCxnSpPr>
        <xdr:cNvPr id="697" name="直線コネクタ 696"/>
        <xdr:cNvCxnSpPr/>
      </xdr:nvCxnSpPr>
      <xdr:spPr>
        <a:xfrm>
          <a:off x="13703300" y="1621459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40460</xdr:rowOff>
    </xdr:from>
    <xdr:to>
      <xdr:col>71</xdr:col>
      <xdr:colOff>177800</xdr:colOff>
      <xdr:row>94</xdr:row>
      <xdr:rowOff>98295</xdr:rowOff>
    </xdr:to>
    <xdr:cxnSp macro="">
      <xdr:nvCxnSpPr>
        <xdr:cNvPr id="700" name="直線コネクタ 699"/>
        <xdr:cNvCxnSpPr/>
      </xdr:nvCxnSpPr>
      <xdr:spPr>
        <a:xfrm>
          <a:off x="12814300" y="16156760"/>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116475</xdr:rowOff>
    </xdr:from>
    <xdr:to>
      <xdr:col>85</xdr:col>
      <xdr:colOff>177800</xdr:colOff>
      <xdr:row>95</xdr:row>
      <xdr:rowOff>46625</xdr:rowOff>
    </xdr:to>
    <xdr:sp macro="" textlink="">
      <xdr:nvSpPr>
        <xdr:cNvPr id="710" name="楕円 709"/>
        <xdr:cNvSpPr/>
      </xdr:nvSpPr>
      <xdr:spPr>
        <a:xfrm>
          <a:off x="16268700" y="162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139352</xdr:rowOff>
    </xdr:from>
    <xdr:ext cx="534377" cy="259045"/>
    <xdr:sp macro="" textlink="">
      <xdr:nvSpPr>
        <xdr:cNvPr id="711" name="公債費該当値テキスト"/>
        <xdr:cNvSpPr txBox="1"/>
      </xdr:nvSpPr>
      <xdr:spPr>
        <a:xfrm>
          <a:off x="16370300" y="160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70613</xdr:rowOff>
    </xdr:from>
    <xdr:to>
      <xdr:col>81</xdr:col>
      <xdr:colOff>101600</xdr:colOff>
      <xdr:row>95</xdr:row>
      <xdr:rowOff>763</xdr:rowOff>
    </xdr:to>
    <xdr:sp macro="" textlink="">
      <xdr:nvSpPr>
        <xdr:cNvPr id="712" name="楕円 711"/>
        <xdr:cNvSpPr/>
      </xdr:nvSpPr>
      <xdr:spPr>
        <a:xfrm>
          <a:off x="15430500" y="16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17290</xdr:rowOff>
    </xdr:from>
    <xdr:ext cx="534377" cy="259045"/>
    <xdr:sp macro="" textlink="">
      <xdr:nvSpPr>
        <xdr:cNvPr id="713" name="テキスト ボックス 712"/>
        <xdr:cNvSpPr txBox="1"/>
      </xdr:nvSpPr>
      <xdr:spPr>
        <a:xfrm>
          <a:off x="1521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79556</xdr:rowOff>
    </xdr:from>
    <xdr:to>
      <xdr:col>76</xdr:col>
      <xdr:colOff>165100</xdr:colOff>
      <xdr:row>95</xdr:row>
      <xdr:rowOff>9706</xdr:rowOff>
    </xdr:to>
    <xdr:sp macro="" textlink="">
      <xdr:nvSpPr>
        <xdr:cNvPr id="714" name="楕円 713"/>
        <xdr:cNvSpPr/>
      </xdr:nvSpPr>
      <xdr:spPr>
        <a:xfrm>
          <a:off x="14541500" y="161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26233</xdr:rowOff>
    </xdr:from>
    <xdr:ext cx="534377" cy="259045"/>
    <xdr:sp macro="" textlink="">
      <xdr:nvSpPr>
        <xdr:cNvPr id="715" name="テキスト ボックス 714"/>
        <xdr:cNvSpPr txBox="1"/>
      </xdr:nvSpPr>
      <xdr:spPr>
        <a:xfrm>
          <a:off x="14325111" y="15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47495</xdr:rowOff>
    </xdr:from>
    <xdr:to>
      <xdr:col>72</xdr:col>
      <xdr:colOff>38100</xdr:colOff>
      <xdr:row>94</xdr:row>
      <xdr:rowOff>149095</xdr:rowOff>
    </xdr:to>
    <xdr:sp macro="" textlink="">
      <xdr:nvSpPr>
        <xdr:cNvPr id="716" name="楕円 715"/>
        <xdr:cNvSpPr/>
      </xdr:nvSpPr>
      <xdr:spPr>
        <a:xfrm>
          <a:off x="13652500" y="161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165622</xdr:rowOff>
    </xdr:from>
    <xdr:ext cx="534377" cy="259045"/>
    <xdr:sp macro="" textlink="">
      <xdr:nvSpPr>
        <xdr:cNvPr id="717" name="テキスト ボックス 716"/>
        <xdr:cNvSpPr txBox="1"/>
      </xdr:nvSpPr>
      <xdr:spPr>
        <a:xfrm>
          <a:off x="13436111" y="159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161110</xdr:rowOff>
    </xdr:from>
    <xdr:to>
      <xdr:col>67</xdr:col>
      <xdr:colOff>101600</xdr:colOff>
      <xdr:row>94</xdr:row>
      <xdr:rowOff>91260</xdr:rowOff>
    </xdr:to>
    <xdr:sp macro="" textlink="">
      <xdr:nvSpPr>
        <xdr:cNvPr id="718" name="楕円 717"/>
        <xdr:cNvSpPr/>
      </xdr:nvSpPr>
      <xdr:spPr>
        <a:xfrm>
          <a:off x="12763500" y="161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107787</xdr:rowOff>
    </xdr:from>
    <xdr:ext cx="534377" cy="259045"/>
    <xdr:sp macro="" textlink="">
      <xdr:nvSpPr>
        <xdr:cNvPr id="719" name="テキスト ボックス 718"/>
        <xdr:cNvSpPr txBox="1"/>
      </xdr:nvSpPr>
      <xdr:spPr>
        <a:xfrm>
          <a:off x="12547111" y="158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年度から増加傾向にあるが、主に児童福祉費や障害福祉費の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前年度に中心市街地に「祝祭の広場」の整備に係る土地を購入したことから、減少している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類似団体内平均値を上回る水準で推移しており、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引き続きプライマリーバランスに留意しながら、地方債の新規発行の抑制に努め公債費の削減を図っていく。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財政調整基金残高の比率については、、標準財政規模比で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実質収支額の比率は、歳出総額については、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前年度に中心市街地に「祝祭の広場」の整備に係る土地を購入したことから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億円減少している一方で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、歳入総額も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同理由により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した結果、</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実質単年度収支の比率は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前年度に上記理由にて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取崩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していたことから、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私立保育所等給付費をはじめとする扶助費の増加などにより、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今後も楽観視できない財政状況が続くことが予想されることから、引き続き行政改革の取組み等を通じて安定的な財政運営に努める。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国民健康保険特別会計においては、形式収支及び実質収支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万円の黒字を計上しており、歳入の根幹をなす国保税については、平成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水道事業会計においては、収益的収支で、税引き後、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万円の当年度純利益を計上したものの、資本的収支で、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万円の収支不足額を生じ、損益勘定留保資金等で補てんした結果、補てん後の内部留保資金繰越額を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万円確保したところである。また、企業債残高は前年度に比べ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万円減少しており、企業債の発行抑制等によりさらなる公営企業会計の健全化を進めていく。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J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176507585</v>
      </c>
      <c r="BO4" s="423"/>
      <c r="BP4" s="423"/>
      <c r="BQ4" s="423"/>
      <c r="BR4" s="423"/>
      <c r="BS4" s="423"/>
      <c r="BT4" s="423"/>
      <c r="BU4" s="424"/>
      <c r="BV4" s="422">
        <v>178062917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3.9</v>
      </c>
      <c r="CU4" s="604"/>
      <c r="CV4" s="604"/>
      <c r="CW4" s="604"/>
      <c r="CX4" s="604"/>
      <c r="CY4" s="604"/>
      <c r="CZ4" s="604"/>
      <c r="DA4" s="605"/>
      <c r="DB4" s="603">
        <v>4.2</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171949608</v>
      </c>
      <c r="BO5" s="428"/>
      <c r="BP5" s="428"/>
      <c r="BQ5" s="428"/>
      <c r="BR5" s="428"/>
      <c r="BS5" s="428"/>
      <c r="BT5" s="428"/>
      <c r="BU5" s="429"/>
      <c r="BV5" s="427">
        <v>173132707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93.6</v>
      </c>
      <c r="CU5" s="398"/>
      <c r="CV5" s="398"/>
      <c r="CW5" s="398"/>
      <c r="CX5" s="398"/>
      <c r="CY5" s="398"/>
      <c r="CZ5" s="398"/>
      <c r="DA5" s="399"/>
      <c r="DB5" s="397">
        <v>92.9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4557977</v>
      </c>
      <c r="BO6" s="428"/>
      <c r="BP6" s="428"/>
      <c r="BQ6" s="428"/>
      <c r="BR6" s="428"/>
      <c r="BS6" s="428"/>
      <c r="BT6" s="428"/>
      <c r="BU6" s="429"/>
      <c r="BV6" s="427">
        <v>4930210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99.7</v>
      </c>
      <c r="CU6" s="578"/>
      <c r="CV6" s="578"/>
      <c r="CW6" s="578"/>
      <c r="CX6" s="578"/>
      <c r="CY6" s="578"/>
      <c r="CZ6" s="578"/>
      <c r="DA6" s="579"/>
      <c r="DB6" s="577">
        <v>98.7</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692907</v>
      </c>
      <c r="BO7" s="428"/>
      <c r="BP7" s="428"/>
      <c r="BQ7" s="428"/>
      <c r="BR7" s="428"/>
      <c r="BS7" s="428"/>
      <c r="BT7" s="428"/>
      <c r="BU7" s="429"/>
      <c r="BV7" s="427">
        <v>802225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99128436</v>
      </c>
      <c r="CU7" s="428"/>
      <c r="CV7" s="428"/>
      <c r="CW7" s="428"/>
      <c r="CX7" s="428"/>
      <c r="CY7" s="428"/>
      <c r="CZ7" s="428"/>
      <c r="DA7" s="429"/>
      <c r="DB7" s="427">
        <v>99256981</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3865070</v>
      </c>
      <c r="BO8" s="428"/>
      <c r="BP8" s="428"/>
      <c r="BQ8" s="428"/>
      <c r="BR8" s="428"/>
      <c r="BS8" s="428"/>
      <c r="BT8" s="428"/>
      <c r="BU8" s="429"/>
      <c r="BV8" s="427">
        <v>4127985</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0.91</v>
      </c>
      <c r="CU8" s="541"/>
      <c r="CV8" s="541"/>
      <c r="CW8" s="541"/>
      <c r="CX8" s="541"/>
      <c r="CY8" s="541"/>
      <c r="CZ8" s="541"/>
      <c r="DA8" s="542"/>
      <c r="DB8" s="540">
        <v>0.9</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478146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-262915</v>
      </c>
      <c r="BO9" s="428"/>
      <c r="BP9" s="428"/>
      <c r="BQ9" s="428"/>
      <c r="BR9" s="428"/>
      <c r="BS9" s="428"/>
      <c r="BT9" s="428"/>
      <c r="BU9" s="429"/>
      <c r="BV9" s="427">
        <v>-408981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15.8</v>
      </c>
      <c r="CU9" s="398"/>
      <c r="CV9" s="398"/>
      <c r="CW9" s="398"/>
      <c r="CX9" s="398"/>
      <c r="CY9" s="398"/>
      <c r="CZ9" s="398"/>
      <c r="DA9" s="399"/>
      <c r="DB9" s="397">
        <v>16.2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474094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1613</v>
      </c>
      <c r="BO10" s="428"/>
      <c r="BP10" s="428"/>
      <c r="BQ10" s="428"/>
      <c r="BR10" s="428"/>
      <c r="BS10" s="428"/>
      <c r="BT10" s="428"/>
      <c r="BU10" s="429"/>
      <c r="BV10" s="427">
        <v>3343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479097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108</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2320000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475953</v>
      </c>
      <c r="S13" s="531"/>
      <c r="T13" s="531"/>
      <c r="U13" s="531"/>
      <c r="V13" s="532"/>
      <c r="W13" s="518" t="s">
        <v>139</v>
      </c>
      <c r="X13" s="440"/>
      <c r="Y13" s="440"/>
      <c r="Z13" s="440"/>
      <c r="AA13" s="440"/>
      <c r="AB13" s="441"/>
      <c r="AC13" s="403">
        <v>4007</v>
      </c>
      <c r="AD13" s="404"/>
      <c r="AE13" s="404"/>
      <c r="AF13" s="404"/>
      <c r="AG13" s="405"/>
      <c r="AH13" s="403">
        <v>4071</v>
      </c>
      <c r="AI13" s="404"/>
      <c r="AJ13" s="404"/>
      <c r="AK13" s="404"/>
      <c r="AL13" s="406"/>
      <c r="AM13" s="496" t="s">
        <v>140</v>
      </c>
      <c r="AN13" s="401"/>
      <c r="AO13" s="401"/>
      <c r="AP13" s="401"/>
      <c r="AQ13" s="401"/>
      <c r="AR13" s="401"/>
      <c r="AS13" s="401"/>
      <c r="AT13" s="402"/>
      <c r="AU13" s="484" t="s">
        <v>120</v>
      </c>
      <c r="AV13" s="485"/>
      <c r="AW13" s="485"/>
      <c r="AX13" s="485"/>
      <c r="AY13" s="407" t="s">
        <v>141</v>
      </c>
      <c r="AZ13" s="408"/>
      <c r="BA13" s="408"/>
      <c r="BB13" s="408"/>
      <c r="BC13" s="408"/>
      <c r="BD13" s="408"/>
      <c r="BE13" s="408"/>
      <c r="BF13" s="408"/>
      <c r="BG13" s="408"/>
      <c r="BH13" s="408"/>
      <c r="BI13" s="408"/>
      <c r="BJ13" s="408"/>
      <c r="BK13" s="408"/>
      <c r="BL13" s="408"/>
      <c r="BM13" s="409"/>
      <c r="BN13" s="427">
        <v>-261302</v>
      </c>
      <c r="BO13" s="428"/>
      <c r="BP13" s="428"/>
      <c r="BQ13" s="428"/>
      <c r="BR13" s="428"/>
      <c r="BS13" s="428"/>
      <c r="BT13" s="428"/>
      <c r="BU13" s="429"/>
      <c r="BV13" s="427">
        <v>-2725638</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5.3</v>
      </c>
      <c r="CU13" s="398"/>
      <c r="CV13" s="398"/>
      <c r="CW13" s="398"/>
      <c r="CX13" s="398"/>
      <c r="CY13" s="398"/>
      <c r="CZ13" s="398"/>
      <c r="DA13" s="399"/>
      <c r="DB13" s="397">
        <v>5.7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479557</v>
      </c>
      <c r="S14" s="531"/>
      <c r="T14" s="531"/>
      <c r="U14" s="531"/>
      <c r="V14" s="532"/>
      <c r="W14" s="533"/>
      <c r="X14" s="443"/>
      <c r="Y14" s="443"/>
      <c r="Z14" s="443"/>
      <c r="AA14" s="443"/>
      <c r="AB14" s="444"/>
      <c r="AC14" s="523">
        <v>1.9</v>
      </c>
      <c r="AD14" s="524"/>
      <c r="AE14" s="524"/>
      <c r="AF14" s="524"/>
      <c r="AG14" s="525"/>
      <c r="AH14" s="523">
        <v>1.9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42.3</v>
      </c>
      <c r="CU14" s="535"/>
      <c r="CV14" s="535"/>
      <c r="CW14" s="535"/>
      <c r="CX14" s="535"/>
      <c r="CY14" s="535"/>
      <c r="CZ14" s="535"/>
      <c r="DA14" s="536"/>
      <c r="DB14" s="534">
        <v>41.5</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476635</v>
      </c>
      <c r="S15" s="531"/>
      <c r="T15" s="531"/>
      <c r="U15" s="531"/>
      <c r="V15" s="532"/>
      <c r="W15" s="518" t="s">
        <v>145</v>
      </c>
      <c r="X15" s="440"/>
      <c r="Y15" s="440"/>
      <c r="Z15" s="440"/>
      <c r="AA15" s="440"/>
      <c r="AB15" s="441"/>
      <c r="AC15" s="403">
        <v>47987</v>
      </c>
      <c r="AD15" s="404"/>
      <c r="AE15" s="404"/>
      <c r="AF15" s="404"/>
      <c r="AG15" s="405"/>
      <c r="AH15" s="403">
        <v>49459</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66068332</v>
      </c>
      <c r="BO15" s="423"/>
      <c r="BP15" s="423"/>
      <c r="BQ15" s="423"/>
      <c r="BR15" s="423"/>
      <c r="BS15" s="423"/>
      <c r="BT15" s="423"/>
      <c r="BU15" s="424"/>
      <c r="BV15" s="422">
        <v>66411579</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22.7</v>
      </c>
      <c r="AD16" s="524"/>
      <c r="AE16" s="524"/>
      <c r="AF16" s="524"/>
      <c r="AG16" s="525"/>
      <c r="AH16" s="523">
        <v>23.7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72872773</v>
      </c>
      <c r="BO16" s="428"/>
      <c r="BP16" s="428"/>
      <c r="BQ16" s="428"/>
      <c r="BR16" s="428"/>
      <c r="BS16" s="428"/>
      <c r="BT16" s="428"/>
      <c r="BU16" s="429"/>
      <c r="BV16" s="427">
        <v>73259624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159286</v>
      </c>
      <c r="AD17" s="404"/>
      <c r="AE17" s="404"/>
      <c r="AF17" s="404"/>
      <c r="AG17" s="405"/>
      <c r="AH17" s="403">
        <v>155304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85021280</v>
      </c>
      <c r="BO17" s="428"/>
      <c r="BP17" s="428"/>
      <c r="BQ17" s="428"/>
      <c r="BR17" s="428"/>
      <c r="BS17" s="428"/>
      <c r="BT17" s="428"/>
      <c r="BU17" s="429"/>
      <c r="BV17" s="427">
        <v>85490202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502.39</v>
      </c>
      <c r="M18" s="492"/>
      <c r="N18" s="492"/>
      <c r="O18" s="492"/>
      <c r="P18" s="492"/>
      <c r="Q18" s="492"/>
      <c r="R18" s="493"/>
      <c r="S18" s="493"/>
      <c r="T18" s="493"/>
      <c r="U18" s="493"/>
      <c r="V18" s="494"/>
      <c r="W18" s="508"/>
      <c r="X18" s="509"/>
      <c r="Y18" s="509"/>
      <c r="Z18" s="509"/>
      <c r="AA18" s="509"/>
      <c r="AB18" s="519"/>
      <c r="AC18" s="391">
        <v>75.400000000000006</v>
      </c>
      <c r="AD18" s="392"/>
      <c r="AE18" s="392"/>
      <c r="AF18" s="392"/>
      <c r="AG18" s="495"/>
      <c r="AH18" s="391">
        <v>74.400000000000006</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94245043</v>
      </c>
      <c r="BO18" s="428"/>
      <c r="BP18" s="428"/>
      <c r="BQ18" s="428"/>
      <c r="BR18" s="428"/>
      <c r="BS18" s="428"/>
      <c r="BT18" s="428"/>
      <c r="BU18" s="429"/>
      <c r="BV18" s="427">
        <v>93069900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952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111725217</v>
      </c>
      <c r="BO19" s="428"/>
      <c r="BP19" s="428"/>
      <c r="BQ19" s="428"/>
      <c r="BR19" s="428"/>
      <c r="BS19" s="428"/>
      <c r="BT19" s="428"/>
      <c r="BU19" s="429"/>
      <c r="BV19" s="427">
        <v>113769673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203515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170165514</v>
      </c>
      <c r="BO23" s="428"/>
      <c r="BP23" s="428"/>
      <c r="BQ23" s="428"/>
      <c r="BR23" s="428"/>
      <c r="BS23" s="428"/>
      <c r="BT23" s="428"/>
      <c r="BU23" s="429"/>
      <c r="BV23" s="427">
        <v>172366948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11340</v>
      </c>
      <c r="R24" s="404"/>
      <c r="S24" s="404"/>
      <c r="T24" s="404"/>
      <c r="U24" s="404"/>
      <c r="V24" s="405"/>
      <c r="W24" s="469"/>
      <c r="X24" s="460"/>
      <c r="Y24" s="461"/>
      <c r="Z24" s="400" t="s">
        <v>168</v>
      </c>
      <c r="AA24" s="401"/>
      <c r="AB24" s="401"/>
      <c r="AC24" s="401"/>
      <c r="AD24" s="401"/>
      <c r="AE24" s="401"/>
      <c r="AF24" s="401"/>
      <c r="AG24" s="402"/>
      <c r="AH24" s="403">
        <v>2809</v>
      </c>
      <c r="AI24" s="404"/>
      <c r="AJ24" s="404"/>
      <c r="AK24" s="404"/>
      <c r="AL24" s="405"/>
      <c r="AM24" s="403">
        <v>8727563</v>
      </c>
      <c r="AN24" s="404"/>
      <c r="AO24" s="404"/>
      <c r="AP24" s="404"/>
      <c r="AQ24" s="404"/>
      <c r="AR24" s="405"/>
      <c r="AS24" s="403">
        <v>3107</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137426279</v>
      </c>
      <c r="BO24" s="428"/>
      <c r="BP24" s="428"/>
      <c r="BQ24" s="428"/>
      <c r="BR24" s="428"/>
      <c r="BS24" s="428"/>
      <c r="BT24" s="428"/>
      <c r="BU24" s="429"/>
      <c r="BV24" s="427">
        <v>137716945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3</v>
      </c>
      <c r="M25" s="404"/>
      <c r="N25" s="404"/>
      <c r="O25" s="404"/>
      <c r="P25" s="405"/>
      <c r="Q25" s="403">
        <v>9050</v>
      </c>
      <c r="R25" s="404"/>
      <c r="S25" s="404"/>
      <c r="T25" s="404"/>
      <c r="U25" s="404"/>
      <c r="V25" s="405"/>
      <c r="W25" s="469"/>
      <c r="X25" s="460"/>
      <c r="Y25" s="461"/>
      <c r="Z25" s="400" t="s">
        <v>171</v>
      </c>
      <c r="AA25" s="401"/>
      <c r="AB25" s="401"/>
      <c r="AC25" s="401"/>
      <c r="AD25" s="401"/>
      <c r="AE25" s="401"/>
      <c r="AF25" s="401"/>
      <c r="AG25" s="402"/>
      <c r="AH25" s="403">
        <v>463</v>
      </c>
      <c r="AI25" s="404"/>
      <c r="AJ25" s="404"/>
      <c r="AK25" s="404"/>
      <c r="AL25" s="405"/>
      <c r="AM25" s="403">
        <v>1357516</v>
      </c>
      <c r="AN25" s="404"/>
      <c r="AO25" s="404"/>
      <c r="AP25" s="404"/>
      <c r="AQ25" s="404"/>
      <c r="AR25" s="405"/>
      <c r="AS25" s="403">
        <v>2932</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29158867</v>
      </c>
      <c r="BO25" s="423"/>
      <c r="BP25" s="423"/>
      <c r="BQ25" s="423"/>
      <c r="BR25" s="423"/>
      <c r="BS25" s="423"/>
      <c r="BT25" s="423"/>
      <c r="BU25" s="424"/>
      <c r="BV25" s="422">
        <v>24551214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7930</v>
      </c>
      <c r="R26" s="404"/>
      <c r="S26" s="404"/>
      <c r="T26" s="404"/>
      <c r="U26" s="404"/>
      <c r="V26" s="405"/>
      <c r="W26" s="469"/>
      <c r="X26" s="460"/>
      <c r="Y26" s="461"/>
      <c r="Z26" s="400" t="s">
        <v>174</v>
      </c>
      <c r="AA26" s="482"/>
      <c r="AB26" s="482"/>
      <c r="AC26" s="482"/>
      <c r="AD26" s="482"/>
      <c r="AE26" s="482"/>
      <c r="AF26" s="482"/>
      <c r="AG26" s="483"/>
      <c r="AH26" s="403">
        <v>285</v>
      </c>
      <c r="AI26" s="404"/>
      <c r="AJ26" s="404"/>
      <c r="AK26" s="404"/>
      <c r="AL26" s="405"/>
      <c r="AM26" s="403">
        <v>971280</v>
      </c>
      <c r="AN26" s="404"/>
      <c r="AO26" s="404"/>
      <c r="AP26" s="404"/>
      <c r="AQ26" s="404"/>
      <c r="AR26" s="405"/>
      <c r="AS26" s="403">
        <v>3408</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177</v>
      </c>
      <c r="F27" s="401"/>
      <c r="G27" s="401"/>
      <c r="H27" s="401"/>
      <c r="I27" s="401"/>
      <c r="J27" s="401"/>
      <c r="K27" s="402"/>
      <c r="L27" s="403">
        <v>1</v>
      </c>
      <c r="M27" s="404"/>
      <c r="N27" s="404"/>
      <c r="O27" s="404"/>
      <c r="P27" s="405"/>
      <c r="Q27" s="403">
        <v>7660</v>
      </c>
      <c r="R27" s="404"/>
      <c r="S27" s="404"/>
      <c r="T27" s="404"/>
      <c r="U27" s="404"/>
      <c r="V27" s="405"/>
      <c r="W27" s="469"/>
      <c r="X27" s="460"/>
      <c r="Y27" s="461"/>
      <c r="Z27" s="400" t="s">
        <v>178</v>
      </c>
      <c r="AA27" s="401"/>
      <c r="AB27" s="401"/>
      <c r="AC27" s="401"/>
      <c r="AD27" s="401"/>
      <c r="AE27" s="401"/>
      <c r="AF27" s="401"/>
      <c r="AG27" s="402"/>
      <c r="AH27" s="403">
        <v>109</v>
      </c>
      <c r="AI27" s="404"/>
      <c r="AJ27" s="404"/>
      <c r="AK27" s="404"/>
      <c r="AL27" s="405"/>
      <c r="AM27" s="403">
        <v>365580</v>
      </c>
      <c r="AN27" s="404"/>
      <c r="AO27" s="404"/>
      <c r="AP27" s="404"/>
      <c r="AQ27" s="404"/>
      <c r="AR27" s="405"/>
      <c r="AS27" s="403">
        <v>3354</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470182</v>
      </c>
      <c r="BO27" s="431"/>
      <c r="BP27" s="431"/>
      <c r="BQ27" s="431"/>
      <c r="BR27" s="431"/>
      <c r="BS27" s="431"/>
      <c r="BT27" s="431"/>
      <c r="BU27" s="432"/>
      <c r="BV27" s="430">
        <v>470171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6950</v>
      </c>
      <c r="R28" s="404"/>
      <c r="S28" s="404"/>
      <c r="T28" s="404"/>
      <c r="U28" s="404"/>
      <c r="V28" s="405"/>
      <c r="W28" s="469"/>
      <c r="X28" s="460"/>
      <c r="Y28" s="461"/>
      <c r="Z28" s="400" t="s">
        <v>181</v>
      </c>
      <c r="AA28" s="401"/>
      <c r="AB28" s="401"/>
      <c r="AC28" s="401"/>
      <c r="AD28" s="401"/>
      <c r="AE28" s="401"/>
      <c r="AF28" s="401"/>
      <c r="AG28" s="402"/>
      <c r="AH28" s="403" t="s">
        <v>182</v>
      </c>
      <c r="AI28" s="404"/>
      <c r="AJ28" s="404"/>
      <c r="AK28" s="404"/>
      <c r="AL28" s="405"/>
      <c r="AM28" s="403" t="s">
        <v>182</v>
      </c>
      <c r="AN28" s="404"/>
      <c r="AO28" s="404"/>
      <c r="AP28" s="404"/>
      <c r="AQ28" s="404"/>
      <c r="AR28" s="405"/>
      <c r="AS28" s="403" t="s">
        <v>176</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6755891</v>
      </c>
      <c r="BO28" s="423"/>
      <c r="BP28" s="423"/>
      <c r="BQ28" s="423"/>
      <c r="BR28" s="423"/>
      <c r="BS28" s="423"/>
      <c r="BT28" s="423"/>
      <c r="BU28" s="424"/>
      <c r="BV28" s="422">
        <v>6754278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42</v>
      </c>
      <c r="M29" s="404"/>
      <c r="N29" s="404"/>
      <c r="O29" s="404"/>
      <c r="P29" s="405"/>
      <c r="Q29" s="403">
        <v>6410</v>
      </c>
      <c r="R29" s="404"/>
      <c r="S29" s="404"/>
      <c r="T29" s="404"/>
      <c r="U29" s="404"/>
      <c r="V29" s="405"/>
      <c r="W29" s="470"/>
      <c r="X29" s="471"/>
      <c r="Y29" s="472"/>
      <c r="Z29" s="400" t="s">
        <v>185</v>
      </c>
      <c r="AA29" s="401"/>
      <c r="AB29" s="401"/>
      <c r="AC29" s="401"/>
      <c r="AD29" s="401"/>
      <c r="AE29" s="401"/>
      <c r="AF29" s="401"/>
      <c r="AG29" s="402"/>
      <c r="AH29" s="403">
        <v>2918</v>
      </c>
      <c r="AI29" s="404"/>
      <c r="AJ29" s="404"/>
      <c r="AK29" s="404"/>
      <c r="AL29" s="405"/>
      <c r="AM29" s="403">
        <v>9093143</v>
      </c>
      <c r="AN29" s="404"/>
      <c r="AO29" s="404"/>
      <c r="AP29" s="404"/>
      <c r="AQ29" s="404"/>
      <c r="AR29" s="405"/>
      <c r="AS29" s="403">
        <v>3116</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4705039</v>
      </c>
      <c r="BO29" s="428"/>
      <c r="BP29" s="428"/>
      <c r="BQ29" s="428"/>
      <c r="BR29" s="428"/>
      <c r="BS29" s="428"/>
      <c r="BT29" s="428"/>
      <c r="BU29" s="429"/>
      <c r="BV29" s="427">
        <v>4703946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100</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15838240</v>
      </c>
      <c r="BO30" s="431"/>
      <c r="BP30" s="431"/>
      <c r="BQ30" s="431"/>
      <c r="BR30" s="431"/>
      <c r="BS30" s="431"/>
      <c r="BT30" s="431"/>
      <c r="BU30" s="432"/>
      <c r="BV30" s="430">
        <v>15573664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194</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IF('各会計、関係団体の財政状況及び健全化判断比率'!B33="","",'各会計、関係団体の財政状況及び健全化判断比率'!B33)</f>
        <v>公設地方卸売市場事業特別会計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由布大分環境衛生組合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おおいた勤労者サービスセンター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土地取得特別会計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IF('各会計、関係団体の財政状況及び健全化判断比率'!B32="","",'各会計、関係団体の財政状況及び健全化判断比率'!B32)</f>
        <v>公共下水道事業会計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IF('各会計、関係団体の財政状況及び健全化判断比率'!B34="","",'各会計、関係団体の財政状況及び健全化判断比率'!B34)</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大分県後期高齢者医療広域連合(後期高齢者医療事業会計)</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大分精算</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母子父子寡婦福祉資金貸付事業特別会計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大分県後期高齢者医療広域連合(普通会計)</v>
      </c>
      <c r="BZ36" s="385"/>
      <c r="CA36" s="385"/>
      <c r="CB36" s="385"/>
      <c r="CC36" s="385"/>
      <c r="CD36" s="385"/>
      <c r="CE36" s="385"/>
      <c r="CF36" s="385"/>
      <c r="CG36" s="385"/>
      <c r="CH36" s="385"/>
      <c r="CI36" s="385"/>
      <c r="CJ36" s="385"/>
      <c r="CK36" s="385"/>
      <c r="CL36" s="385"/>
      <c r="CM36" s="385"/>
      <c r="CN36" s="213"/>
      <c r="CO36" s="386">
        <f t="shared" si="3"/>
        <v>18</v>
      </c>
      <c r="CP36" s="386"/>
      <c r="CQ36" s="385" t="str">
        <f>IF('各会計、関係団体の財政状況及び健全化判断比率'!BS9="","",'各会計、関係団体の財政状況及び健全化判断比率'!BS9)</f>
        <v>大分水産物精算</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大分駅南土地区画整理清算事業特別会計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大分県市町村会館管理組合</v>
      </c>
      <c r="BZ37" s="385"/>
      <c r="CA37" s="385"/>
      <c r="CB37" s="385"/>
      <c r="CC37" s="385"/>
      <c r="CD37" s="385"/>
      <c r="CE37" s="385"/>
      <c r="CF37" s="385"/>
      <c r="CG37" s="385"/>
      <c r="CH37" s="385"/>
      <c r="CI37" s="385"/>
      <c r="CJ37" s="385"/>
      <c r="CK37" s="385"/>
      <c r="CL37" s="385"/>
      <c r="CM37" s="385"/>
      <c r="CN37" s="213"/>
      <c r="CO37" s="386">
        <f t="shared" si="3"/>
        <v>19</v>
      </c>
      <c r="CP37" s="386"/>
      <c r="CQ37" s="385" t="str">
        <f>IF('各会計、関係団体の財政状況及び健全化判断比率'!BS10="","",'各会計、関係団体の財政状況及び健全化判断比率'!BS10)</f>
        <v>大分市高崎山管理公社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20</v>
      </c>
      <c r="CP38" s="386"/>
      <c r="CQ38" s="385" t="str">
        <f>IF('各会計、関係団体の財政状況及び健全化判断比率'!BS11="","",'各会計、関係団体の財政状況及び健全化判断比率'!BS11)</f>
        <v>大分県地域成人病検診協会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21</v>
      </c>
      <c r="CP39" s="386"/>
      <c r="CQ39" s="385" t="str">
        <f>IF('各会計、関係団体の財政状況及び健全化判断比率'!BS12="","",'各会計、関係団体の財政状況及び健全化判断比率'!BS12)</f>
        <v>大分まちなか倶楽部</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m3neXebZ2X+HuSJtIRKM1d1XVlML9qw0BwTm/Puc1d3bOEDroBzBghqseOaFDAPOZu+c5/dPm4b2tHYrwiJHww==" saltValue="TCdRQ/ocQWql7YNl6SCP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0" zoomScaleNormal="80" zoomScaleSheetLayoutView="100" workbookViewId="0">
      <selection activeCell="N44" sqref="N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6" t="s">
        <v>568</v>
      </c>
      <c r="D34" s="1206"/>
      <c r="E34" s="1207"/>
      <c r="F34" s="32">
        <v>8.5299999999999994</v>
      </c>
      <c r="G34" s="33">
        <v>7.79</v>
      </c>
      <c r="H34" s="33">
        <v>7.97</v>
      </c>
      <c r="I34" s="33">
        <v>7.89</v>
      </c>
      <c r="J34" s="34">
        <v>8.26</v>
      </c>
      <c r="K34" s="22"/>
      <c r="L34" s="22"/>
      <c r="M34" s="22"/>
      <c r="N34" s="22"/>
      <c r="O34" s="22"/>
      <c r="P34" s="22"/>
    </row>
    <row r="35" spans="1:16" ht="39" customHeight="1">
      <c r="A35" s="22"/>
      <c r="B35" s="35"/>
      <c r="C35" s="1200" t="s">
        <v>569</v>
      </c>
      <c r="D35" s="1201"/>
      <c r="E35" s="1202"/>
      <c r="F35" s="36">
        <v>3.4</v>
      </c>
      <c r="G35" s="37">
        <v>4.24</v>
      </c>
      <c r="H35" s="37">
        <v>4.59</v>
      </c>
      <c r="I35" s="37">
        <v>4.1500000000000004</v>
      </c>
      <c r="J35" s="38">
        <v>3.89</v>
      </c>
      <c r="K35" s="22"/>
      <c r="L35" s="22"/>
      <c r="M35" s="22"/>
      <c r="N35" s="22"/>
      <c r="O35" s="22"/>
      <c r="P35" s="22"/>
    </row>
    <row r="36" spans="1:16" ht="39" customHeight="1">
      <c r="A36" s="22"/>
      <c r="B36" s="35"/>
      <c r="C36" s="1200" t="s">
        <v>570</v>
      </c>
      <c r="D36" s="1201"/>
      <c r="E36" s="1202"/>
      <c r="F36" s="36">
        <v>0.46</v>
      </c>
      <c r="G36" s="37" t="s">
        <v>571</v>
      </c>
      <c r="H36" s="37">
        <v>0.74</v>
      </c>
      <c r="I36" s="37">
        <v>2.15</v>
      </c>
      <c r="J36" s="38">
        <v>1.96</v>
      </c>
      <c r="K36" s="22"/>
      <c r="L36" s="22"/>
      <c r="M36" s="22"/>
      <c r="N36" s="22"/>
      <c r="O36" s="22"/>
      <c r="P36" s="22"/>
    </row>
    <row r="37" spans="1:16" ht="39" customHeight="1">
      <c r="A37" s="22"/>
      <c r="B37" s="35"/>
      <c r="C37" s="1200" t="s">
        <v>572</v>
      </c>
      <c r="D37" s="1201"/>
      <c r="E37" s="1202"/>
      <c r="F37" s="36">
        <v>1.43</v>
      </c>
      <c r="G37" s="37">
        <v>1.5</v>
      </c>
      <c r="H37" s="37">
        <v>1.45</v>
      </c>
      <c r="I37" s="37">
        <v>1.26</v>
      </c>
      <c r="J37" s="38">
        <v>1.34</v>
      </c>
      <c r="K37" s="22"/>
      <c r="L37" s="22"/>
      <c r="M37" s="22"/>
      <c r="N37" s="22"/>
      <c r="O37" s="22"/>
      <c r="P37" s="22"/>
    </row>
    <row r="38" spans="1:16" ht="39" customHeight="1">
      <c r="A38" s="22"/>
      <c r="B38" s="35"/>
      <c r="C38" s="1200" t="s">
        <v>573</v>
      </c>
      <c r="D38" s="1201"/>
      <c r="E38" s="1202"/>
      <c r="F38" s="36">
        <v>0.08</v>
      </c>
      <c r="G38" s="37">
        <v>7.0000000000000007E-2</v>
      </c>
      <c r="H38" s="37">
        <v>0.05</v>
      </c>
      <c r="I38" s="37">
        <v>0.08</v>
      </c>
      <c r="J38" s="38">
        <v>0.12</v>
      </c>
      <c r="K38" s="22"/>
      <c r="L38" s="22"/>
      <c r="M38" s="22"/>
      <c r="N38" s="22"/>
      <c r="O38" s="22"/>
      <c r="P38" s="22"/>
    </row>
    <row r="39" spans="1:16" ht="39" customHeight="1">
      <c r="A39" s="22"/>
      <c r="B39" s="35"/>
      <c r="C39" s="1200" t="s">
        <v>574</v>
      </c>
      <c r="D39" s="1201"/>
      <c r="E39" s="1202"/>
      <c r="F39" s="36">
        <v>0.02</v>
      </c>
      <c r="G39" s="37">
        <v>0.02</v>
      </c>
      <c r="H39" s="37">
        <v>0.02</v>
      </c>
      <c r="I39" s="37">
        <v>0.02</v>
      </c>
      <c r="J39" s="38">
        <v>0.02</v>
      </c>
      <c r="K39" s="22"/>
      <c r="L39" s="22"/>
      <c r="M39" s="22"/>
      <c r="N39" s="22"/>
      <c r="O39" s="22"/>
      <c r="P39" s="22"/>
    </row>
    <row r="40" spans="1:16" ht="39" customHeight="1">
      <c r="A40" s="22"/>
      <c r="B40" s="35"/>
      <c r="C40" s="1200" t="s">
        <v>575</v>
      </c>
      <c r="D40" s="1201"/>
      <c r="E40" s="1202"/>
      <c r="F40" s="36">
        <v>0</v>
      </c>
      <c r="G40" s="37">
        <v>0.02</v>
      </c>
      <c r="H40" s="37">
        <v>0.01</v>
      </c>
      <c r="I40" s="37">
        <v>0</v>
      </c>
      <c r="J40" s="38">
        <v>0.01</v>
      </c>
      <c r="K40" s="22"/>
      <c r="L40" s="22"/>
      <c r="M40" s="22"/>
      <c r="N40" s="22"/>
      <c r="O40" s="22"/>
      <c r="P40" s="22"/>
    </row>
    <row r="41" spans="1:16" ht="39" customHeight="1">
      <c r="A41" s="22"/>
      <c r="B41" s="35"/>
      <c r="C41" s="1200" t="s">
        <v>576</v>
      </c>
      <c r="D41" s="1201"/>
      <c r="E41" s="1202"/>
      <c r="F41" s="36">
        <v>0</v>
      </c>
      <c r="G41" s="37">
        <v>0</v>
      </c>
      <c r="H41" s="37">
        <v>0</v>
      </c>
      <c r="I41" s="37">
        <v>0</v>
      </c>
      <c r="J41" s="38">
        <v>0</v>
      </c>
      <c r="K41" s="22"/>
      <c r="L41" s="22"/>
      <c r="M41" s="22"/>
      <c r="N41" s="22"/>
      <c r="O41" s="22"/>
      <c r="P41" s="22"/>
    </row>
    <row r="42" spans="1:16" ht="39" customHeight="1">
      <c r="A42" s="22"/>
      <c r="B42" s="39"/>
      <c r="C42" s="1200" t="s">
        <v>577</v>
      </c>
      <c r="D42" s="1201"/>
      <c r="E42" s="1202"/>
      <c r="F42" s="36" t="s">
        <v>522</v>
      </c>
      <c r="G42" s="37" t="s">
        <v>522</v>
      </c>
      <c r="H42" s="37" t="s">
        <v>522</v>
      </c>
      <c r="I42" s="37" t="s">
        <v>522</v>
      </c>
      <c r="J42" s="38" t="s">
        <v>522</v>
      </c>
      <c r="K42" s="22"/>
      <c r="L42" s="22"/>
      <c r="M42" s="22"/>
      <c r="N42" s="22"/>
      <c r="O42" s="22"/>
      <c r="P42" s="22"/>
    </row>
    <row r="43" spans="1:16" ht="39" customHeight="1" thickBot="1">
      <c r="A43" s="22"/>
      <c r="B43" s="40"/>
      <c r="C43" s="1203" t="s">
        <v>578</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4+g1Icb3bjwG8bOeNrKGNuZKOlwIVt73pVUG/Z/6KqYe+yy7tyIAoOujyoVVGFUYYE274EL0OW7iUTmaba9LQ==" saltValue="Feht7RV1FIqBI57AR1BU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6" zoomScale="80" zoomScaleNormal="80" zoomScaleSheetLayoutView="55" workbookViewId="0">
      <selection activeCell="N57" sqref="N57:N58"/>
    </sheetView>
  </sheetViews>
  <sheetFormatPr defaultColWidth="0" defaultRowHeight="12.75"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26" t="s">
        <v>11</v>
      </c>
      <c r="C45" s="1227"/>
      <c r="D45" s="58"/>
      <c r="E45" s="1232" t="s">
        <v>12</v>
      </c>
      <c r="F45" s="1232"/>
      <c r="G45" s="1232"/>
      <c r="H45" s="1232"/>
      <c r="I45" s="1232"/>
      <c r="J45" s="1233"/>
      <c r="K45" s="59">
        <v>20777</v>
      </c>
      <c r="L45" s="60">
        <v>19830</v>
      </c>
      <c r="M45" s="60">
        <v>19308</v>
      </c>
      <c r="N45" s="60">
        <v>18620</v>
      </c>
      <c r="O45" s="61">
        <v>18699</v>
      </c>
      <c r="P45" s="48"/>
      <c r="Q45" s="48"/>
      <c r="R45" s="48"/>
      <c r="S45" s="48"/>
      <c r="T45" s="48"/>
      <c r="U45" s="48"/>
    </row>
    <row r="46" spans="1:21" ht="30.75" customHeight="1">
      <c r="A46" s="48"/>
      <c r="B46" s="1228"/>
      <c r="C46" s="1229"/>
      <c r="D46" s="62"/>
      <c r="E46" s="1210" t="s">
        <v>13</v>
      </c>
      <c r="F46" s="1210"/>
      <c r="G46" s="1210"/>
      <c r="H46" s="1210"/>
      <c r="I46" s="1210"/>
      <c r="J46" s="1211"/>
      <c r="K46" s="63" t="s">
        <v>522</v>
      </c>
      <c r="L46" s="64" t="s">
        <v>522</v>
      </c>
      <c r="M46" s="64" t="s">
        <v>522</v>
      </c>
      <c r="N46" s="64" t="s">
        <v>522</v>
      </c>
      <c r="O46" s="65" t="s">
        <v>522</v>
      </c>
      <c r="P46" s="48"/>
      <c r="Q46" s="48"/>
      <c r="R46" s="48"/>
      <c r="S46" s="48"/>
      <c r="T46" s="48"/>
      <c r="U46" s="48"/>
    </row>
    <row r="47" spans="1:21" ht="30.75" customHeight="1">
      <c r="A47" s="48"/>
      <c r="B47" s="1228"/>
      <c r="C47" s="1229"/>
      <c r="D47" s="62"/>
      <c r="E47" s="1210" t="s">
        <v>14</v>
      </c>
      <c r="F47" s="1210"/>
      <c r="G47" s="1210"/>
      <c r="H47" s="1210"/>
      <c r="I47" s="1210"/>
      <c r="J47" s="1211"/>
      <c r="K47" s="63">
        <v>33</v>
      </c>
      <c r="L47" s="64">
        <v>33</v>
      </c>
      <c r="M47" s="64">
        <v>33</v>
      </c>
      <c r="N47" s="64">
        <v>33</v>
      </c>
      <c r="O47" s="65" t="s">
        <v>522</v>
      </c>
      <c r="P47" s="48"/>
      <c r="Q47" s="48"/>
      <c r="R47" s="48"/>
      <c r="S47" s="48"/>
      <c r="T47" s="48"/>
      <c r="U47" s="48"/>
    </row>
    <row r="48" spans="1:21" ht="30.75" customHeight="1">
      <c r="A48" s="48"/>
      <c r="B48" s="1228"/>
      <c r="C48" s="1229"/>
      <c r="D48" s="62"/>
      <c r="E48" s="1210" t="s">
        <v>15</v>
      </c>
      <c r="F48" s="1210"/>
      <c r="G48" s="1210"/>
      <c r="H48" s="1210"/>
      <c r="I48" s="1210"/>
      <c r="J48" s="1211"/>
      <c r="K48" s="63">
        <v>3963</v>
      </c>
      <c r="L48" s="64">
        <v>3952</v>
      </c>
      <c r="M48" s="64">
        <v>4139</v>
      </c>
      <c r="N48" s="64">
        <v>4143</v>
      </c>
      <c r="O48" s="65">
        <v>3721</v>
      </c>
      <c r="P48" s="48"/>
      <c r="Q48" s="48"/>
      <c r="R48" s="48"/>
      <c r="S48" s="48"/>
      <c r="T48" s="48"/>
      <c r="U48" s="48"/>
    </row>
    <row r="49" spans="1:21" ht="30.75" customHeight="1">
      <c r="A49" s="48"/>
      <c r="B49" s="1228"/>
      <c r="C49" s="1229"/>
      <c r="D49" s="62"/>
      <c r="E49" s="1210" t="s">
        <v>16</v>
      </c>
      <c r="F49" s="1210"/>
      <c r="G49" s="1210"/>
      <c r="H49" s="1210"/>
      <c r="I49" s="1210"/>
      <c r="J49" s="1211"/>
      <c r="K49" s="63">
        <v>1</v>
      </c>
      <c r="L49" s="64">
        <v>1</v>
      </c>
      <c r="M49" s="64">
        <v>1</v>
      </c>
      <c r="N49" s="64">
        <v>1</v>
      </c>
      <c r="O49" s="65">
        <v>0</v>
      </c>
      <c r="P49" s="48"/>
      <c r="Q49" s="48"/>
      <c r="R49" s="48"/>
      <c r="S49" s="48"/>
      <c r="T49" s="48"/>
      <c r="U49" s="48"/>
    </row>
    <row r="50" spans="1:21" ht="30.75" customHeight="1">
      <c r="A50" s="48"/>
      <c r="B50" s="1228"/>
      <c r="C50" s="1229"/>
      <c r="D50" s="62"/>
      <c r="E50" s="1210" t="s">
        <v>17</v>
      </c>
      <c r="F50" s="1210"/>
      <c r="G50" s="1210"/>
      <c r="H50" s="1210"/>
      <c r="I50" s="1210"/>
      <c r="J50" s="1211"/>
      <c r="K50" s="63">
        <v>381</v>
      </c>
      <c r="L50" s="64">
        <v>380</v>
      </c>
      <c r="M50" s="64">
        <v>378</v>
      </c>
      <c r="N50" s="64">
        <v>373</v>
      </c>
      <c r="O50" s="65">
        <v>346</v>
      </c>
      <c r="P50" s="48"/>
      <c r="Q50" s="48"/>
      <c r="R50" s="48"/>
      <c r="S50" s="48"/>
      <c r="T50" s="48"/>
      <c r="U50" s="48"/>
    </row>
    <row r="51" spans="1:21" ht="30.75" customHeight="1">
      <c r="A51" s="48"/>
      <c r="B51" s="1230"/>
      <c r="C51" s="1231"/>
      <c r="D51" s="66"/>
      <c r="E51" s="1210" t="s">
        <v>18</v>
      </c>
      <c r="F51" s="1210"/>
      <c r="G51" s="1210"/>
      <c r="H51" s="1210"/>
      <c r="I51" s="1210"/>
      <c r="J51" s="1211"/>
      <c r="K51" s="63" t="s">
        <v>522</v>
      </c>
      <c r="L51" s="64" t="s">
        <v>522</v>
      </c>
      <c r="M51" s="64" t="s">
        <v>522</v>
      </c>
      <c r="N51" s="64" t="s">
        <v>522</v>
      </c>
      <c r="O51" s="65" t="s">
        <v>522</v>
      </c>
      <c r="P51" s="48"/>
      <c r="Q51" s="48"/>
      <c r="R51" s="48"/>
      <c r="S51" s="48"/>
      <c r="T51" s="48"/>
      <c r="U51" s="48"/>
    </row>
    <row r="52" spans="1:21" ht="30.75" customHeight="1">
      <c r="A52" s="48"/>
      <c r="B52" s="1208" t="s">
        <v>19</v>
      </c>
      <c r="C52" s="1209"/>
      <c r="D52" s="66"/>
      <c r="E52" s="1210" t="s">
        <v>20</v>
      </c>
      <c r="F52" s="1210"/>
      <c r="G52" s="1210"/>
      <c r="H52" s="1210"/>
      <c r="I52" s="1210"/>
      <c r="J52" s="1211"/>
      <c r="K52" s="63">
        <v>19704</v>
      </c>
      <c r="L52" s="64">
        <v>18894</v>
      </c>
      <c r="M52" s="64">
        <v>19133</v>
      </c>
      <c r="N52" s="64">
        <v>18582</v>
      </c>
      <c r="O52" s="65">
        <v>18470</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5451</v>
      </c>
      <c r="L53" s="69">
        <v>5302</v>
      </c>
      <c r="M53" s="69">
        <v>4726</v>
      </c>
      <c r="N53" s="69">
        <v>4588</v>
      </c>
      <c r="O53" s="70">
        <v>4296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16" t="s">
        <v>25</v>
      </c>
      <c r="C57" s="1217"/>
      <c r="D57" s="1220" t="s">
        <v>26</v>
      </c>
      <c r="E57" s="1221"/>
      <c r="F57" s="1221"/>
      <c r="G57" s="1221"/>
      <c r="H57" s="1221"/>
      <c r="I57" s="1221"/>
      <c r="J57" s="1222"/>
      <c r="K57" s="82">
        <v>34</v>
      </c>
      <c r="L57" s="83">
        <v>68</v>
      </c>
      <c r="M57" s="83">
        <v>102</v>
      </c>
      <c r="N57" s="83">
        <v>136</v>
      </c>
      <c r="O57" s="84" t="s">
        <v>607</v>
      </c>
    </row>
    <row r="58" spans="1:21" ht="31.5" customHeight="1" thickBot="1">
      <c r="B58" s="1218"/>
      <c r="C58" s="1219"/>
      <c r="D58" s="1223" t="s">
        <v>27</v>
      </c>
      <c r="E58" s="1224"/>
      <c r="F58" s="1224"/>
      <c r="G58" s="1224"/>
      <c r="H58" s="1224"/>
      <c r="I58" s="1224"/>
      <c r="J58" s="1225"/>
      <c r="K58" s="85">
        <v>34</v>
      </c>
      <c r="L58" s="86">
        <v>34</v>
      </c>
      <c r="M58" s="86">
        <v>34</v>
      </c>
      <c r="N58" s="86">
        <v>34</v>
      </c>
      <c r="O58" s="87">
        <v>34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3Wzj25Xa32YVAy+l4kO33fJCvoJUq6B2nloNVgNFVTtHQxMnOeeSU1eyOzNdYtvQwPgGsTPXVD8JizDClvKQ==" saltValue="rKLQHIVoKMxPWd1sxVqW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40" zoomScale="80" zoomScaleNormal="80" zoomScaleSheetLayoutView="100" workbookViewId="0">
      <selection activeCell="M41" sqref="M41"/>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46" t="s">
        <v>30</v>
      </c>
      <c r="C41" s="1247"/>
      <c r="D41" s="101"/>
      <c r="E41" s="1248" t="s">
        <v>31</v>
      </c>
      <c r="F41" s="1248"/>
      <c r="G41" s="1248"/>
      <c r="H41" s="1249"/>
      <c r="I41" s="102">
        <v>182494</v>
      </c>
      <c r="J41" s="103">
        <v>177264</v>
      </c>
      <c r="K41" s="103">
        <v>177060</v>
      </c>
      <c r="L41" s="103">
        <v>172367</v>
      </c>
      <c r="M41" s="104">
        <v>170166</v>
      </c>
    </row>
    <row r="42" spans="2:13" ht="27.75" customHeight="1">
      <c r="B42" s="1236"/>
      <c r="C42" s="1237"/>
      <c r="D42" s="105"/>
      <c r="E42" s="1240" t="s">
        <v>32</v>
      </c>
      <c r="F42" s="1240"/>
      <c r="G42" s="1240"/>
      <c r="H42" s="1241"/>
      <c r="I42" s="106">
        <v>6498</v>
      </c>
      <c r="J42" s="107">
        <v>4442</v>
      </c>
      <c r="K42" s="107">
        <v>2280</v>
      </c>
      <c r="L42" s="107">
        <v>2725</v>
      </c>
      <c r="M42" s="108">
        <v>3704</v>
      </c>
    </row>
    <row r="43" spans="2:13" ht="27.75" customHeight="1">
      <c r="B43" s="1236"/>
      <c r="C43" s="1237"/>
      <c r="D43" s="105"/>
      <c r="E43" s="1240" t="s">
        <v>33</v>
      </c>
      <c r="F43" s="1240"/>
      <c r="G43" s="1240"/>
      <c r="H43" s="1241"/>
      <c r="I43" s="106">
        <v>55762</v>
      </c>
      <c r="J43" s="107">
        <v>52227</v>
      </c>
      <c r="K43" s="107">
        <v>51303</v>
      </c>
      <c r="L43" s="107">
        <v>50153</v>
      </c>
      <c r="M43" s="108">
        <v>47557</v>
      </c>
    </row>
    <row r="44" spans="2:13" ht="27.75" customHeight="1">
      <c r="B44" s="1236"/>
      <c r="C44" s="1237"/>
      <c r="D44" s="105"/>
      <c r="E44" s="1240" t="s">
        <v>34</v>
      </c>
      <c r="F44" s="1240"/>
      <c r="G44" s="1240"/>
      <c r="H44" s="1241"/>
      <c r="I44" s="106">
        <v>2</v>
      </c>
      <c r="J44" s="107">
        <v>2</v>
      </c>
      <c r="K44" s="107">
        <v>1</v>
      </c>
      <c r="L44" s="107">
        <v>1</v>
      </c>
      <c r="M44" s="108" t="s">
        <v>522</v>
      </c>
    </row>
    <row r="45" spans="2:13" ht="27.75" customHeight="1">
      <c r="B45" s="1236"/>
      <c r="C45" s="1237"/>
      <c r="D45" s="105"/>
      <c r="E45" s="1240" t="s">
        <v>35</v>
      </c>
      <c r="F45" s="1240"/>
      <c r="G45" s="1240"/>
      <c r="H45" s="1241"/>
      <c r="I45" s="106">
        <v>25742</v>
      </c>
      <c r="J45" s="107">
        <v>23812</v>
      </c>
      <c r="K45" s="107">
        <v>23581</v>
      </c>
      <c r="L45" s="107">
        <v>23492</v>
      </c>
      <c r="M45" s="108">
        <v>23057</v>
      </c>
    </row>
    <row r="46" spans="2:13" ht="27.75" customHeight="1">
      <c r="B46" s="1236"/>
      <c r="C46" s="1237"/>
      <c r="D46" s="109"/>
      <c r="E46" s="1240" t="s">
        <v>36</v>
      </c>
      <c r="F46" s="1240"/>
      <c r="G46" s="1240"/>
      <c r="H46" s="1241"/>
      <c r="I46" s="106">
        <v>1</v>
      </c>
      <c r="J46" s="107">
        <v>3</v>
      </c>
      <c r="K46" s="107" t="s">
        <v>522</v>
      </c>
      <c r="L46" s="107">
        <v>1</v>
      </c>
      <c r="M46" s="108" t="s">
        <v>522</v>
      </c>
    </row>
    <row r="47" spans="2:13" ht="27.75" customHeight="1">
      <c r="B47" s="1236"/>
      <c r="C47" s="1237"/>
      <c r="D47" s="110"/>
      <c r="E47" s="1250" t="s">
        <v>37</v>
      </c>
      <c r="F47" s="1251"/>
      <c r="G47" s="1251"/>
      <c r="H47" s="1252"/>
      <c r="I47" s="106" t="s">
        <v>522</v>
      </c>
      <c r="J47" s="107" t="s">
        <v>522</v>
      </c>
      <c r="K47" s="107" t="s">
        <v>522</v>
      </c>
      <c r="L47" s="107" t="s">
        <v>522</v>
      </c>
      <c r="M47" s="108" t="s">
        <v>522</v>
      </c>
    </row>
    <row r="48" spans="2:13" ht="27.75" customHeight="1">
      <c r="B48" s="1236"/>
      <c r="C48" s="1237"/>
      <c r="D48" s="105"/>
      <c r="E48" s="1240" t="s">
        <v>38</v>
      </c>
      <c r="F48" s="1240"/>
      <c r="G48" s="1240"/>
      <c r="H48" s="1241"/>
      <c r="I48" s="106" t="s">
        <v>522</v>
      </c>
      <c r="J48" s="107" t="s">
        <v>522</v>
      </c>
      <c r="K48" s="107" t="s">
        <v>522</v>
      </c>
      <c r="L48" s="107" t="s">
        <v>522</v>
      </c>
      <c r="M48" s="108" t="s">
        <v>522</v>
      </c>
    </row>
    <row r="49" spans="2:13" ht="27.75" customHeight="1">
      <c r="B49" s="1238"/>
      <c r="C49" s="1239"/>
      <c r="D49" s="105"/>
      <c r="E49" s="1240" t="s">
        <v>39</v>
      </c>
      <c r="F49" s="1240"/>
      <c r="G49" s="1240"/>
      <c r="H49" s="1241"/>
      <c r="I49" s="106" t="s">
        <v>522</v>
      </c>
      <c r="J49" s="107" t="s">
        <v>522</v>
      </c>
      <c r="K49" s="107" t="s">
        <v>522</v>
      </c>
      <c r="L49" s="107" t="s">
        <v>522</v>
      </c>
      <c r="M49" s="108" t="s">
        <v>522</v>
      </c>
    </row>
    <row r="50" spans="2:13" ht="27.75" customHeight="1">
      <c r="B50" s="1234" t="s">
        <v>40</v>
      </c>
      <c r="C50" s="1235"/>
      <c r="D50" s="111"/>
      <c r="E50" s="1240" t="s">
        <v>41</v>
      </c>
      <c r="F50" s="1240"/>
      <c r="G50" s="1240"/>
      <c r="H50" s="1241"/>
      <c r="I50" s="106">
        <v>23782</v>
      </c>
      <c r="J50" s="107">
        <v>27814</v>
      </c>
      <c r="K50" s="107">
        <v>28446</v>
      </c>
      <c r="L50" s="107">
        <v>25105</v>
      </c>
      <c r="M50" s="108">
        <v>25373</v>
      </c>
    </row>
    <row r="51" spans="2:13" ht="27.75" customHeight="1">
      <c r="B51" s="1236"/>
      <c r="C51" s="1237"/>
      <c r="D51" s="105"/>
      <c r="E51" s="1240" t="s">
        <v>42</v>
      </c>
      <c r="F51" s="1240"/>
      <c r="G51" s="1240"/>
      <c r="H51" s="1241"/>
      <c r="I51" s="106">
        <v>40140</v>
      </c>
      <c r="J51" s="107">
        <v>38056</v>
      </c>
      <c r="K51" s="107">
        <v>38114</v>
      </c>
      <c r="L51" s="107">
        <v>36923</v>
      </c>
      <c r="M51" s="108">
        <v>35499</v>
      </c>
    </row>
    <row r="52" spans="2:13" ht="27.75" customHeight="1">
      <c r="B52" s="1238"/>
      <c r="C52" s="1239"/>
      <c r="D52" s="105"/>
      <c r="E52" s="1240" t="s">
        <v>43</v>
      </c>
      <c r="F52" s="1240"/>
      <c r="G52" s="1240"/>
      <c r="H52" s="1241"/>
      <c r="I52" s="106">
        <v>160211</v>
      </c>
      <c r="J52" s="107">
        <v>160264</v>
      </c>
      <c r="K52" s="107">
        <v>156820</v>
      </c>
      <c r="L52" s="107">
        <v>151432</v>
      </c>
      <c r="M52" s="108">
        <v>147561</v>
      </c>
    </row>
    <row r="53" spans="2:13" ht="27.75" customHeight="1" thickBot="1">
      <c r="B53" s="1242" t="s">
        <v>44</v>
      </c>
      <c r="C53" s="1243"/>
      <c r="D53" s="112"/>
      <c r="E53" s="1244" t="s">
        <v>45</v>
      </c>
      <c r="F53" s="1244"/>
      <c r="G53" s="1244"/>
      <c r="H53" s="1245"/>
      <c r="I53" s="113">
        <v>46366</v>
      </c>
      <c r="J53" s="114">
        <v>31617</v>
      </c>
      <c r="K53" s="114">
        <v>30845</v>
      </c>
      <c r="L53" s="114">
        <v>35277</v>
      </c>
      <c r="M53" s="115">
        <v>36050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Ah3EoZeUU7/Km6ijZYucjYQMkTm0r8x4TEdrMi4Md8/VJs3+cAzq+l8wUiuEsKo2McKcWfqdzRxI/nKH4lzaQ==" saltValue="HuAgWjVIUR3yqLhnG300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25" zoomScale="60" zoomScaleNormal="6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61" t="s">
        <v>48</v>
      </c>
      <c r="D55" s="1261"/>
      <c r="E55" s="1262"/>
      <c r="F55" s="127">
        <v>9071</v>
      </c>
      <c r="G55" s="127">
        <v>6754</v>
      </c>
      <c r="H55" s="128">
        <v>6756</v>
      </c>
    </row>
    <row r="56" spans="2:8" ht="52.5" customHeight="1">
      <c r="B56" s="129"/>
      <c r="C56" s="1263" t="s">
        <v>49</v>
      </c>
      <c r="D56" s="1263"/>
      <c r="E56" s="1264"/>
      <c r="F56" s="130">
        <v>4702</v>
      </c>
      <c r="G56" s="130">
        <v>4704</v>
      </c>
      <c r="H56" s="131">
        <v>4705</v>
      </c>
    </row>
    <row r="57" spans="2:8" ht="53.25" customHeight="1">
      <c r="B57" s="129"/>
      <c r="C57" s="1265" t="s">
        <v>50</v>
      </c>
      <c r="D57" s="1265"/>
      <c r="E57" s="1266"/>
      <c r="F57" s="132">
        <v>15395</v>
      </c>
      <c r="G57" s="132">
        <v>15574</v>
      </c>
      <c r="H57" s="133">
        <v>15838</v>
      </c>
    </row>
    <row r="58" spans="2:8" ht="45.75" customHeight="1">
      <c r="B58" s="134"/>
      <c r="C58" s="1253" t="s">
        <v>598</v>
      </c>
      <c r="D58" s="1254"/>
      <c r="E58" s="1255"/>
      <c r="F58" s="135">
        <v>8317</v>
      </c>
      <c r="G58" s="135">
        <v>8438</v>
      </c>
      <c r="H58" s="136">
        <v>8802</v>
      </c>
    </row>
    <row r="59" spans="2:8" ht="45.75" customHeight="1">
      <c r="B59" s="134"/>
      <c r="C59" s="1253" t="s">
        <v>599</v>
      </c>
      <c r="D59" s="1254"/>
      <c r="E59" s="1255"/>
      <c r="F59" s="135">
        <v>223</v>
      </c>
      <c r="G59" s="135">
        <v>315</v>
      </c>
      <c r="H59" s="136">
        <v>379</v>
      </c>
    </row>
    <row r="60" spans="2:8" ht="45.75" customHeight="1">
      <c r="B60" s="134"/>
      <c r="C60" s="1253" t="s">
        <v>601</v>
      </c>
      <c r="D60" s="1254"/>
      <c r="E60" s="1255"/>
      <c r="F60" s="135">
        <v>3</v>
      </c>
      <c r="G60" s="135">
        <v>4</v>
      </c>
      <c r="H60" s="136">
        <v>5</v>
      </c>
    </row>
    <row r="61" spans="2:8" ht="45.75" customHeight="1">
      <c r="B61" s="134"/>
      <c r="C61" s="1253" t="s">
        <v>600</v>
      </c>
      <c r="D61" s="1254"/>
      <c r="E61" s="1255"/>
      <c r="F61" s="135">
        <v>3</v>
      </c>
      <c r="G61" s="135">
        <v>4</v>
      </c>
      <c r="H61" s="136">
        <v>4</v>
      </c>
    </row>
    <row r="62" spans="2:8" ht="45.75" customHeight="1" thickBot="1">
      <c r="B62" s="137"/>
      <c r="C62" s="1256" t="s">
        <v>602</v>
      </c>
      <c r="D62" s="1257"/>
      <c r="E62" s="1258"/>
      <c r="F62" s="138">
        <v>503</v>
      </c>
      <c r="G62" s="138">
        <v>503</v>
      </c>
      <c r="H62" s="139">
        <v>503</v>
      </c>
    </row>
    <row r="63" spans="2:8" ht="52.5" customHeight="1" thickBot="1">
      <c r="B63" s="140"/>
      <c r="C63" s="1259" t="s">
        <v>51</v>
      </c>
      <c r="D63" s="1259"/>
      <c r="E63" s="1260"/>
      <c r="F63" s="141">
        <v>29168</v>
      </c>
      <c r="G63" s="141">
        <v>27032</v>
      </c>
      <c r="H63" s="142">
        <v>27299</v>
      </c>
    </row>
    <row r="64" spans="2:8" ht="15" customHeight="1"/>
    <row r="65" ht="0" hidden="1" customHeight="1"/>
    <row r="66" ht="0" hidden="1" customHeight="1"/>
  </sheetData>
  <sheetProtection algorithmName="SHA-512" hashValue="dZOgrS7HwD3t4g2Zamjjbxl2KVH0ksL9HQEhmfEmVi2S+AdvflPazLS2rONAdeRERwLNhZWvnivueG8XESkxTA==" saltValue="zsb91vbd7qABNTsnfinf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44290</v>
      </c>
      <c r="E3" s="161"/>
      <c r="F3" s="162">
        <v>51613</v>
      </c>
      <c r="G3" s="163"/>
      <c r="H3" s="164"/>
    </row>
    <row r="4" spans="1:8">
      <c r="A4" s="165"/>
      <c r="B4" s="166"/>
      <c r="C4" s="167"/>
      <c r="D4" s="168">
        <v>22056</v>
      </c>
      <c r="E4" s="169"/>
      <c r="F4" s="170">
        <v>25872</v>
      </c>
      <c r="G4" s="171"/>
      <c r="H4" s="172"/>
    </row>
    <row r="5" spans="1:8">
      <c r="A5" s="153" t="s">
        <v>555</v>
      </c>
      <c r="B5" s="158"/>
      <c r="C5" s="159"/>
      <c r="D5" s="160">
        <v>36225</v>
      </c>
      <c r="E5" s="161"/>
      <c r="F5" s="162">
        <v>50880</v>
      </c>
      <c r="G5" s="163"/>
      <c r="H5" s="164"/>
    </row>
    <row r="6" spans="1:8">
      <c r="A6" s="165"/>
      <c r="B6" s="166"/>
      <c r="C6" s="167"/>
      <c r="D6" s="168">
        <v>21637</v>
      </c>
      <c r="E6" s="169"/>
      <c r="F6" s="170">
        <v>27819</v>
      </c>
      <c r="G6" s="171"/>
      <c r="H6" s="172"/>
    </row>
    <row r="7" spans="1:8">
      <c r="A7" s="153" t="s">
        <v>556</v>
      </c>
      <c r="B7" s="158"/>
      <c r="C7" s="159"/>
      <c r="D7" s="160">
        <v>48608</v>
      </c>
      <c r="E7" s="161"/>
      <c r="F7" s="162">
        <v>46395</v>
      </c>
      <c r="G7" s="163"/>
      <c r="H7" s="164"/>
    </row>
    <row r="8" spans="1:8">
      <c r="A8" s="165"/>
      <c r="B8" s="166"/>
      <c r="C8" s="167"/>
      <c r="D8" s="168">
        <v>31210</v>
      </c>
      <c r="E8" s="169"/>
      <c r="F8" s="170">
        <v>26304</v>
      </c>
      <c r="G8" s="171"/>
      <c r="H8" s="172"/>
    </row>
    <row r="9" spans="1:8">
      <c r="A9" s="153" t="s">
        <v>557</v>
      </c>
      <c r="B9" s="158"/>
      <c r="C9" s="159"/>
      <c r="D9" s="160">
        <v>47570</v>
      </c>
      <c r="E9" s="161"/>
      <c r="F9" s="162">
        <v>48088</v>
      </c>
      <c r="G9" s="163"/>
      <c r="H9" s="164"/>
    </row>
    <row r="10" spans="1:8">
      <c r="A10" s="165"/>
      <c r="B10" s="166"/>
      <c r="C10" s="167"/>
      <c r="D10" s="168">
        <v>32893</v>
      </c>
      <c r="E10" s="169"/>
      <c r="F10" s="170">
        <v>25183</v>
      </c>
      <c r="G10" s="171"/>
      <c r="H10" s="172"/>
    </row>
    <row r="11" spans="1:8">
      <c r="A11" s="153" t="s">
        <v>558</v>
      </c>
      <c r="B11" s="158"/>
      <c r="C11" s="159"/>
      <c r="D11" s="160">
        <v>42123</v>
      </c>
      <c r="E11" s="161"/>
      <c r="F11" s="162">
        <v>46457</v>
      </c>
      <c r="G11" s="163"/>
      <c r="H11" s="164"/>
    </row>
    <row r="12" spans="1:8">
      <c r="A12" s="165"/>
      <c r="B12" s="166"/>
      <c r="C12" s="173"/>
      <c r="D12" s="168">
        <v>21241</v>
      </c>
      <c r="E12" s="169"/>
      <c r="F12" s="170">
        <v>24020</v>
      </c>
      <c r="G12" s="171"/>
      <c r="H12" s="172"/>
    </row>
    <row r="13" spans="1:8">
      <c r="A13" s="153"/>
      <c r="B13" s="158"/>
      <c r="C13" s="174"/>
      <c r="D13" s="175">
        <v>43763</v>
      </c>
      <c r="E13" s="176"/>
      <c r="F13" s="177">
        <v>48687</v>
      </c>
      <c r="G13" s="178"/>
      <c r="H13" s="164"/>
    </row>
    <row r="14" spans="1:8">
      <c r="A14" s="165"/>
      <c r="B14" s="166"/>
      <c r="C14" s="167"/>
      <c r="D14" s="168">
        <v>25807</v>
      </c>
      <c r="E14" s="169"/>
      <c r="F14" s="170">
        <v>25840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3.41</v>
      </c>
      <c r="C19" s="179">
        <f>ROUND(VALUE(SUBSTITUTE(実質収支比率等に係る経年分析!G$48,"▲","-")),2)</f>
        <v>4.24</v>
      </c>
      <c r="D19" s="179">
        <f>ROUND(VALUE(SUBSTITUTE(実質収支比率等に係る経年分析!H$48,"▲","-")),2)</f>
        <v>4.5999999999999996</v>
      </c>
      <c r="E19" s="179">
        <f>ROUND(VALUE(SUBSTITUTE(実質収支比率等に係る経年分析!I$48,"▲","-")),2)</f>
        <v>4.16</v>
      </c>
      <c r="F19" s="179">
        <f>ROUND(VALUE(SUBSTITUTE(実質収支比率等に係る経年分析!J$48,"▲","-")),2)</f>
        <v>3.9</v>
      </c>
    </row>
    <row r="20" spans="1:11">
      <c r="A20" s="179" t="s">
        <v>55</v>
      </c>
      <c r="B20" s="179">
        <f>ROUND(VALUE(SUBSTITUTE(実質収支比率等に係る経年分析!F$47,"▲","-")),2)</f>
        <v>9.16</v>
      </c>
      <c r="C20" s="179">
        <f>ROUND(VALUE(SUBSTITUTE(実質収支比率等に係る経年分析!G$47,"▲","-")),2)</f>
        <v>9.26</v>
      </c>
      <c r="D20" s="179">
        <f>ROUND(VALUE(SUBSTITUTE(実質収支比率等に係る経年分析!H$47,"▲","-")),2)</f>
        <v>9.19</v>
      </c>
      <c r="E20" s="179">
        <f>ROUND(VALUE(SUBSTITUTE(実質収支比率等に係る経年分析!I$47,"▲","-")),2)</f>
        <v>6.8</v>
      </c>
      <c r="F20" s="179">
        <f>ROUND(VALUE(SUBSTITUTE(実質収支比率等に係る経年分析!J$47,"▲","-")),2)</f>
        <v>6.82</v>
      </c>
    </row>
    <row r="21" spans="1:11">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0.9</v>
      </c>
      <c r="D21" s="179">
        <f>IF(ISNUMBER(VALUE(SUBSTITUTE(実質収支比率等に係る経年分析!H$49,"▲","-"))),ROUND(VALUE(SUBSTITUTE(実質収支比率等に係る経年分析!H$49,"▲","-")),2),NA())</f>
        <v>0.4</v>
      </c>
      <c r="E21" s="179">
        <f>IF(ISNUMBER(VALUE(SUBSTITUTE(実質収支比率等に係る経年分析!I$49,"▲","-"))),ROUND(VALUE(SUBSTITUTE(実質収支比率等に係る経年分析!I$49,"▲","-")),2),NA())</f>
        <v>-2.75</v>
      </c>
      <c r="F21" s="179">
        <f>IF(ISNUMBER(VALUE(SUBSTITUTE(実質収支比率等に係る経年分析!J$49,"▲","-"))),ROUND(VALUE(SUBSTITUTE(実質収支比率等に係る経年分析!J$49,"▲","-")),2),NA())</f>
        <v>-0.26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公設地方卸売市場事業特別会計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4.1500000000000004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8.5299999999999994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19704</v>
      </c>
      <c r="E42" s="181"/>
      <c r="F42" s="181"/>
      <c r="G42" s="181">
        <f>'実質公債費比率（分子）の構造'!L$52</f>
        <v>18894</v>
      </c>
      <c r="H42" s="181"/>
      <c r="I42" s="181"/>
      <c r="J42" s="181">
        <f>'実質公債費比率（分子）の構造'!M$52</f>
        <v>19133</v>
      </c>
      <c r="K42" s="181"/>
      <c r="L42" s="181"/>
      <c r="M42" s="181">
        <f>'実質公債費比率（分子）の構造'!N$52</f>
        <v>18582</v>
      </c>
      <c r="N42" s="181"/>
      <c r="O42" s="181"/>
      <c r="P42" s="181">
        <f>'実質公債費比率（分子）の構造'!O$52</f>
        <v>18470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381</v>
      </c>
      <c r="C44" s="181"/>
      <c r="D44" s="181"/>
      <c r="E44" s="181">
        <f>'実質公債費比率（分子）の構造'!L$50</f>
        <v>380</v>
      </c>
      <c r="F44" s="181"/>
      <c r="G44" s="181"/>
      <c r="H44" s="181">
        <f>'実質公債費比率（分子）の構造'!M$50</f>
        <v>378</v>
      </c>
      <c r="I44" s="181"/>
      <c r="J44" s="181"/>
      <c r="K44" s="181">
        <f>'実質公債費比率（分子）の構造'!N$50</f>
        <v>373</v>
      </c>
      <c r="L44" s="181"/>
      <c r="M44" s="181"/>
      <c r="N44" s="181">
        <f>'実質公債費比率（分子）の構造'!O$50</f>
        <v>346</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0</v>
      </c>
      <c r="O45" s="181"/>
      <c r="P45" s="181"/>
    </row>
    <row r="46" spans="1:16">
      <c r="A46" s="181" t="s">
        <v>67</v>
      </c>
      <c r="B46" s="181">
        <f>'実質公債費比率（分子）の構造'!K$48</f>
        <v>3963</v>
      </c>
      <c r="C46" s="181"/>
      <c r="D46" s="181"/>
      <c r="E46" s="181">
        <f>'実質公債費比率（分子）の構造'!L$48</f>
        <v>3952</v>
      </c>
      <c r="F46" s="181"/>
      <c r="G46" s="181"/>
      <c r="H46" s="181">
        <f>'実質公債費比率（分子）の構造'!M$48</f>
        <v>4139</v>
      </c>
      <c r="I46" s="181"/>
      <c r="J46" s="181"/>
      <c r="K46" s="181">
        <f>'実質公債費比率（分子）の構造'!N$48</f>
        <v>4143</v>
      </c>
      <c r="L46" s="181"/>
      <c r="M46" s="181"/>
      <c r="N46" s="181">
        <f>'実質公債費比率（分子）の構造'!O$48</f>
        <v>3721</v>
      </c>
      <c r="O46" s="181"/>
      <c r="P46" s="181"/>
    </row>
    <row r="47" spans="1:16">
      <c r="A47" s="181" t="s">
        <v>68</v>
      </c>
      <c r="B47" s="181">
        <f>'実質公債費比率（分子）の構造'!K$47</f>
        <v>33</v>
      </c>
      <c r="C47" s="181"/>
      <c r="D47" s="181"/>
      <c r="E47" s="181">
        <f>'実質公債費比率（分子）の構造'!L$47</f>
        <v>33</v>
      </c>
      <c r="F47" s="181"/>
      <c r="G47" s="181"/>
      <c r="H47" s="181">
        <f>'実質公債費比率（分子）の構造'!M$47</f>
        <v>33</v>
      </c>
      <c r="I47" s="181"/>
      <c r="J47" s="181"/>
      <c r="K47" s="181">
        <f>'実質公債費比率（分子）の構造'!N$47</f>
        <v>33</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20777</v>
      </c>
      <c r="C49" s="181"/>
      <c r="D49" s="181"/>
      <c r="E49" s="181">
        <f>'実質公債費比率（分子）の構造'!L$45</f>
        <v>19830</v>
      </c>
      <c r="F49" s="181"/>
      <c r="G49" s="181"/>
      <c r="H49" s="181">
        <f>'実質公債費比率（分子）の構造'!M$45</f>
        <v>19308</v>
      </c>
      <c r="I49" s="181"/>
      <c r="J49" s="181"/>
      <c r="K49" s="181">
        <f>'実質公債費比率（分子）の構造'!N$45</f>
        <v>18620</v>
      </c>
      <c r="L49" s="181"/>
      <c r="M49" s="181"/>
      <c r="N49" s="181">
        <f>'実質公債費比率（分子）の構造'!O$45</f>
        <v>18699</v>
      </c>
      <c r="O49" s="181"/>
      <c r="P49" s="181"/>
    </row>
    <row r="50" spans="1:16">
      <c r="A50" s="181" t="s">
        <v>71</v>
      </c>
      <c r="B50" s="181" t="e">
        <f>NA()</f>
        <v>#N/A</v>
      </c>
      <c r="C50" s="181">
        <f>IF(ISNUMBER('実質公債費比率（分子）の構造'!K$53),'実質公債費比率（分子）の構造'!K$53,NA())</f>
        <v>5451</v>
      </c>
      <c r="D50" s="181" t="e">
        <f>NA()</f>
        <v>#N/A</v>
      </c>
      <c r="E50" s="181" t="e">
        <f>NA()</f>
        <v>#N/A</v>
      </c>
      <c r="F50" s="181">
        <f>IF(ISNUMBER('実質公債費比率（分子）の構造'!L$53),'実質公債費比率（分子）の構造'!L$53,NA())</f>
        <v>5302</v>
      </c>
      <c r="G50" s="181" t="e">
        <f>NA()</f>
        <v>#N/A</v>
      </c>
      <c r="H50" s="181" t="e">
        <f>NA()</f>
        <v>#N/A</v>
      </c>
      <c r="I50" s="181">
        <f>IF(ISNUMBER('実質公債費比率（分子）の構造'!M$53),'実質公債費比率（分子）の構造'!M$53,NA())</f>
        <v>4726</v>
      </c>
      <c r="J50" s="181" t="e">
        <f>NA()</f>
        <v>#N/A</v>
      </c>
      <c r="K50" s="181" t="e">
        <f>NA()</f>
        <v>#N/A</v>
      </c>
      <c r="L50" s="181">
        <f>IF(ISNUMBER('実質公債費比率（分子）の構造'!N$53),'実質公債費比率（分子）の構造'!N$53,NA())</f>
        <v>4588</v>
      </c>
      <c r="M50" s="181" t="e">
        <f>NA()</f>
        <v>#N/A</v>
      </c>
      <c r="N50" s="181" t="e">
        <f>NA()</f>
        <v>#N/A</v>
      </c>
      <c r="O50" s="181">
        <f>IF(ISNUMBER('実質公債費比率（分子）の構造'!O$53),'実質公債費比率（分子）の構造'!O$53,NA())</f>
        <v>4296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160211</v>
      </c>
      <c r="E56" s="180"/>
      <c r="F56" s="180"/>
      <c r="G56" s="180">
        <f>'将来負担比率（分子）の構造'!J$52</f>
        <v>160264</v>
      </c>
      <c r="H56" s="180"/>
      <c r="I56" s="180"/>
      <c r="J56" s="180">
        <f>'将来負担比率（分子）の構造'!K$52</f>
        <v>156820</v>
      </c>
      <c r="K56" s="180"/>
      <c r="L56" s="180"/>
      <c r="M56" s="180">
        <f>'将来負担比率（分子）の構造'!L$52</f>
        <v>151432</v>
      </c>
      <c r="N56" s="180"/>
      <c r="O56" s="180"/>
      <c r="P56" s="180">
        <f>'将来負担比率（分子）の構造'!M$52</f>
        <v>147561</v>
      </c>
    </row>
    <row r="57" spans="1:16">
      <c r="A57" s="180" t="s">
        <v>42</v>
      </c>
      <c r="B57" s="180"/>
      <c r="C57" s="180"/>
      <c r="D57" s="180">
        <f>'将来負担比率（分子）の構造'!I$51</f>
        <v>40140</v>
      </c>
      <c r="E57" s="180"/>
      <c r="F57" s="180"/>
      <c r="G57" s="180">
        <f>'将来負担比率（分子）の構造'!J$51</f>
        <v>38056</v>
      </c>
      <c r="H57" s="180"/>
      <c r="I57" s="180"/>
      <c r="J57" s="180">
        <f>'将来負担比率（分子）の構造'!K$51</f>
        <v>38114</v>
      </c>
      <c r="K57" s="180"/>
      <c r="L57" s="180"/>
      <c r="M57" s="180">
        <f>'将来負担比率（分子）の構造'!L$51</f>
        <v>36923</v>
      </c>
      <c r="N57" s="180"/>
      <c r="O57" s="180"/>
      <c r="P57" s="180">
        <f>'将来負担比率（分子）の構造'!M$51</f>
        <v>35499</v>
      </c>
    </row>
    <row r="58" spans="1:16">
      <c r="A58" s="180" t="s">
        <v>41</v>
      </c>
      <c r="B58" s="180"/>
      <c r="C58" s="180"/>
      <c r="D58" s="180">
        <f>'将来負担比率（分子）の構造'!I$50</f>
        <v>23782</v>
      </c>
      <c r="E58" s="180"/>
      <c r="F58" s="180"/>
      <c r="G58" s="180">
        <f>'将来負担比率（分子）の構造'!J$50</f>
        <v>27814</v>
      </c>
      <c r="H58" s="180"/>
      <c r="I58" s="180"/>
      <c r="J58" s="180">
        <f>'将来負担比率（分子）の構造'!K$50</f>
        <v>28446</v>
      </c>
      <c r="K58" s="180"/>
      <c r="L58" s="180"/>
      <c r="M58" s="180">
        <f>'将来負担比率（分子）の構造'!L$50</f>
        <v>25105</v>
      </c>
      <c r="N58" s="180"/>
      <c r="O58" s="180"/>
      <c r="P58" s="180">
        <f>'将来負担比率（分子）の構造'!M$50</f>
        <v>25373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f>'将来負担比率（分子）の構造'!J$46</f>
        <v>3</v>
      </c>
      <c r="F61" s="180"/>
      <c r="G61" s="180"/>
      <c r="H61" s="180" t="str">
        <f>'将来負担比率（分子）の構造'!K$46</f>
        <v>-</v>
      </c>
      <c r="I61" s="180"/>
      <c r="J61" s="180"/>
      <c r="K61" s="180">
        <f>'将来負担比率（分子）の構造'!L$46</f>
        <v>1</v>
      </c>
      <c r="L61" s="180"/>
      <c r="M61" s="180"/>
      <c r="N61" s="180" t="str">
        <f>'将来負担比率（分子）の構造'!M$46</f>
        <v>-</v>
      </c>
      <c r="O61" s="180"/>
      <c r="P61" s="180"/>
    </row>
    <row r="62" spans="1:16">
      <c r="A62" s="180" t="s">
        <v>35</v>
      </c>
      <c r="B62" s="180">
        <f>'将来負担比率（分子）の構造'!I$45</f>
        <v>25742</v>
      </c>
      <c r="C62" s="180"/>
      <c r="D62" s="180"/>
      <c r="E62" s="180">
        <f>'将来負担比率（分子）の構造'!J$45</f>
        <v>23812</v>
      </c>
      <c r="F62" s="180"/>
      <c r="G62" s="180"/>
      <c r="H62" s="180">
        <f>'将来負担比率（分子）の構造'!K$45</f>
        <v>23581</v>
      </c>
      <c r="I62" s="180"/>
      <c r="J62" s="180"/>
      <c r="K62" s="180">
        <f>'将来負担比率（分子）の構造'!L$45</f>
        <v>23492</v>
      </c>
      <c r="L62" s="180"/>
      <c r="M62" s="180"/>
      <c r="N62" s="180">
        <f>'将来負担比率（分子）の構造'!M$45</f>
        <v>23057</v>
      </c>
      <c r="O62" s="180"/>
      <c r="P62" s="180"/>
    </row>
    <row r="63" spans="1:16">
      <c r="A63" s="180" t="s">
        <v>34</v>
      </c>
      <c r="B63" s="180">
        <f>'将来負担比率（分子）の構造'!I$44</f>
        <v>2</v>
      </c>
      <c r="C63" s="180"/>
      <c r="D63" s="180"/>
      <c r="E63" s="180">
        <f>'将来負担比率（分子）の構造'!J$44</f>
        <v>2</v>
      </c>
      <c r="F63" s="180"/>
      <c r="G63" s="180"/>
      <c r="H63" s="180">
        <f>'将来負担比率（分子）の構造'!K$44</f>
        <v>1</v>
      </c>
      <c r="I63" s="180"/>
      <c r="J63" s="180"/>
      <c r="K63" s="180">
        <f>'将来負担比率（分子）の構造'!L$44</f>
        <v>1</v>
      </c>
      <c r="L63" s="180"/>
      <c r="M63" s="180"/>
      <c r="N63" s="180" t="str">
        <f>'将来負担比率（分子）の構造'!M$44</f>
        <v>-</v>
      </c>
      <c r="O63" s="180"/>
      <c r="P63" s="180"/>
    </row>
    <row r="64" spans="1:16">
      <c r="A64" s="180" t="s">
        <v>33</v>
      </c>
      <c r="B64" s="180">
        <f>'将来負担比率（分子）の構造'!I$43</f>
        <v>55762</v>
      </c>
      <c r="C64" s="180"/>
      <c r="D64" s="180"/>
      <c r="E64" s="180">
        <f>'将来負担比率（分子）の構造'!J$43</f>
        <v>52227</v>
      </c>
      <c r="F64" s="180"/>
      <c r="G64" s="180"/>
      <c r="H64" s="180">
        <f>'将来負担比率（分子）の構造'!K$43</f>
        <v>51303</v>
      </c>
      <c r="I64" s="180"/>
      <c r="J64" s="180"/>
      <c r="K64" s="180">
        <f>'将来負担比率（分子）の構造'!L$43</f>
        <v>50153</v>
      </c>
      <c r="L64" s="180"/>
      <c r="M64" s="180"/>
      <c r="N64" s="180">
        <f>'将来負担比率（分子）の構造'!M$43</f>
        <v>47557</v>
      </c>
      <c r="O64" s="180"/>
      <c r="P64" s="180"/>
    </row>
    <row r="65" spans="1:16">
      <c r="A65" s="180" t="s">
        <v>32</v>
      </c>
      <c r="B65" s="180">
        <f>'将来負担比率（分子）の構造'!I$42</f>
        <v>6498</v>
      </c>
      <c r="C65" s="180"/>
      <c r="D65" s="180"/>
      <c r="E65" s="180">
        <f>'将来負担比率（分子）の構造'!J$42</f>
        <v>4442</v>
      </c>
      <c r="F65" s="180"/>
      <c r="G65" s="180"/>
      <c r="H65" s="180">
        <f>'将来負担比率（分子）の構造'!K$42</f>
        <v>2280</v>
      </c>
      <c r="I65" s="180"/>
      <c r="J65" s="180"/>
      <c r="K65" s="180">
        <f>'将来負担比率（分子）の構造'!L$42</f>
        <v>2725</v>
      </c>
      <c r="L65" s="180"/>
      <c r="M65" s="180"/>
      <c r="N65" s="180">
        <f>'将来負担比率（分子）の構造'!M$42</f>
        <v>3704</v>
      </c>
      <c r="O65" s="180"/>
      <c r="P65" s="180"/>
    </row>
    <row r="66" spans="1:16">
      <c r="A66" s="180" t="s">
        <v>31</v>
      </c>
      <c r="B66" s="180">
        <f>'将来負担比率（分子）の構造'!I$41</f>
        <v>182494</v>
      </c>
      <c r="C66" s="180"/>
      <c r="D66" s="180"/>
      <c r="E66" s="180">
        <f>'将来負担比率（分子）の構造'!J$41</f>
        <v>177264</v>
      </c>
      <c r="F66" s="180"/>
      <c r="G66" s="180"/>
      <c r="H66" s="180">
        <f>'将来負担比率（分子）の構造'!K$41</f>
        <v>177060</v>
      </c>
      <c r="I66" s="180"/>
      <c r="J66" s="180"/>
      <c r="K66" s="180">
        <f>'将来負担比率（分子）の構造'!L$41</f>
        <v>172367</v>
      </c>
      <c r="L66" s="180"/>
      <c r="M66" s="180"/>
      <c r="N66" s="180">
        <f>'将来負担比率（分子）の構造'!M$41</f>
        <v>170166</v>
      </c>
      <c r="O66" s="180"/>
      <c r="P66" s="180"/>
    </row>
    <row r="67" spans="1:16">
      <c r="A67" s="180" t="s">
        <v>75</v>
      </c>
      <c r="B67" s="180" t="e">
        <f>NA()</f>
        <v>#N/A</v>
      </c>
      <c r="C67" s="180">
        <f>IF(ISNUMBER('将来負担比率（分子）の構造'!I$53), IF('将来負担比率（分子）の構造'!I$53 &lt; 0, 0, '将来負担比率（分子）の構造'!I$53), NA())</f>
        <v>46366</v>
      </c>
      <c r="D67" s="180" t="e">
        <f>NA()</f>
        <v>#N/A</v>
      </c>
      <c r="E67" s="180" t="e">
        <f>NA()</f>
        <v>#N/A</v>
      </c>
      <c r="F67" s="180">
        <f>IF(ISNUMBER('将来負担比率（分子）の構造'!J$53), IF('将来負担比率（分子）の構造'!J$53 &lt; 0, 0, '将来負担比率（分子）の構造'!J$53), NA())</f>
        <v>31617</v>
      </c>
      <c r="G67" s="180" t="e">
        <f>NA()</f>
        <v>#N/A</v>
      </c>
      <c r="H67" s="180" t="e">
        <f>NA()</f>
        <v>#N/A</v>
      </c>
      <c r="I67" s="180">
        <f>IF(ISNUMBER('将来負担比率（分子）の構造'!K$53), IF('将来負担比率（分子）の構造'!K$53 &lt; 0, 0, '将来負担比率（分子）の構造'!K$53), NA())</f>
        <v>30845</v>
      </c>
      <c r="J67" s="180" t="e">
        <f>NA()</f>
        <v>#N/A</v>
      </c>
      <c r="K67" s="180" t="e">
        <f>NA()</f>
        <v>#N/A</v>
      </c>
      <c r="L67" s="180">
        <f>IF(ISNUMBER('将来負担比率（分子）の構造'!L$53), IF('将来負担比率（分子）の構造'!L$53 &lt; 0, 0, '将来負担比率（分子）の構造'!L$53), NA())</f>
        <v>35277</v>
      </c>
      <c r="M67" s="180" t="e">
        <f>NA()</f>
        <v>#N/A</v>
      </c>
      <c r="N67" s="180" t="e">
        <f>NA()</f>
        <v>#N/A</v>
      </c>
      <c r="O67" s="180">
        <f>IF(ISNUMBER('将来負担比率（分子）の構造'!M$53), IF('将来負担比率（分子）の構造'!M$53 &lt; 0, 0, '将来負担比率（分子）の構造'!M$53), NA())</f>
        <v>36050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9071</v>
      </c>
      <c r="C72" s="184">
        <f>基金残高に係る経年分析!G55</f>
        <v>6754</v>
      </c>
      <c r="D72" s="184">
        <f>基金残高に係る経年分析!H55</f>
        <v>6756</v>
      </c>
    </row>
    <row r="73" spans="1:16">
      <c r="A73" s="183" t="s">
        <v>78</v>
      </c>
      <c r="B73" s="184">
        <f>基金残高に係る経年分析!F56</f>
        <v>4702</v>
      </c>
      <c r="C73" s="184">
        <f>基金残高に係る経年分析!G56</f>
        <v>4704</v>
      </c>
      <c r="D73" s="184">
        <f>基金残高に係る経年分析!H56</f>
        <v>4705</v>
      </c>
    </row>
    <row r="74" spans="1:16">
      <c r="A74" s="183" t="s">
        <v>79</v>
      </c>
      <c r="B74" s="184">
        <f>基金残高に係る経年分析!F57</f>
        <v>15395</v>
      </c>
      <c r="C74" s="184">
        <f>基金残高に係る経年分析!G57</f>
        <v>15574</v>
      </c>
      <c r="D74" s="184">
        <f>基金残高に係る経年分析!H57</f>
        <v>15838</v>
      </c>
    </row>
  </sheetData>
  <sheetProtection algorithmName="SHA-512" hashValue="tVMRTzLTaaxMbMfPy6hqTeGYsPIhl2G/2v04hdaj0UMwdcF14wiHNGbdhB2CYuSvdvonH9iX1hcLYHgAGvjJjg==" saltValue="7zc7hTL9QJIPAUirQCYa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A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78611318</v>
      </c>
      <c r="S5" s="689"/>
      <c r="T5" s="689"/>
      <c r="U5" s="689"/>
      <c r="V5" s="689"/>
      <c r="W5" s="689"/>
      <c r="X5" s="689"/>
      <c r="Y5" s="735"/>
      <c r="Z5" s="753">
        <v>44.5</v>
      </c>
      <c r="AA5" s="753"/>
      <c r="AB5" s="753"/>
      <c r="AC5" s="753"/>
      <c r="AD5" s="754">
        <v>73946121</v>
      </c>
      <c r="AE5" s="754"/>
      <c r="AF5" s="754"/>
      <c r="AG5" s="754"/>
      <c r="AH5" s="754"/>
      <c r="AI5" s="754"/>
      <c r="AJ5" s="754"/>
      <c r="AK5" s="754"/>
      <c r="AL5" s="736">
        <v>78.2</v>
      </c>
      <c r="AM5" s="705"/>
      <c r="AN5" s="705"/>
      <c r="AO5" s="737"/>
      <c r="AP5" s="722" t="s">
        <v>225</v>
      </c>
      <c r="AQ5" s="723"/>
      <c r="AR5" s="723"/>
      <c r="AS5" s="723"/>
      <c r="AT5" s="723"/>
      <c r="AU5" s="723"/>
      <c r="AV5" s="723"/>
      <c r="AW5" s="723"/>
      <c r="AX5" s="723"/>
      <c r="AY5" s="723"/>
      <c r="AZ5" s="723"/>
      <c r="BA5" s="723"/>
      <c r="BB5" s="723"/>
      <c r="BC5" s="723"/>
      <c r="BD5" s="723"/>
      <c r="BE5" s="723"/>
      <c r="BF5" s="724"/>
      <c r="BG5" s="629">
        <v>70870227</v>
      </c>
      <c r="BH5" s="630"/>
      <c r="BI5" s="630"/>
      <c r="BJ5" s="630"/>
      <c r="BK5" s="630"/>
      <c r="BL5" s="630"/>
      <c r="BM5" s="630"/>
      <c r="BN5" s="631"/>
      <c r="BO5" s="685">
        <v>90.2</v>
      </c>
      <c r="BP5" s="685"/>
      <c r="BQ5" s="685"/>
      <c r="BR5" s="685"/>
      <c r="BS5" s="686">
        <v>980672</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6" t="s">
        <v>229</v>
      </c>
      <c r="C6" s="627"/>
      <c r="D6" s="627"/>
      <c r="E6" s="627"/>
      <c r="F6" s="627"/>
      <c r="G6" s="627"/>
      <c r="H6" s="627"/>
      <c r="I6" s="627"/>
      <c r="J6" s="627"/>
      <c r="K6" s="627"/>
      <c r="L6" s="627"/>
      <c r="M6" s="627"/>
      <c r="N6" s="627"/>
      <c r="O6" s="627"/>
      <c r="P6" s="627"/>
      <c r="Q6" s="628"/>
      <c r="R6" s="629">
        <v>1727528</v>
      </c>
      <c r="S6" s="630"/>
      <c r="T6" s="630"/>
      <c r="U6" s="630"/>
      <c r="V6" s="630"/>
      <c r="W6" s="630"/>
      <c r="X6" s="630"/>
      <c r="Y6" s="631"/>
      <c r="Z6" s="685">
        <v>1</v>
      </c>
      <c r="AA6" s="685"/>
      <c r="AB6" s="685"/>
      <c r="AC6" s="685"/>
      <c r="AD6" s="686">
        <v>1727528</v>
      </c>
      <c r="AE6" s="686"/>
      <c r="AF6" s="686"/>
      <c r="AG6" s="686"/>
      <c r="AH6" s="686"/>
      <c r="AI6" s="686"/>
      <c r="AJ6" s="686"/>
      <c r="AK6" s="686"/>
      <c r="AL6" s="632">
        <v>1.8</v>
      </c>
      <c r="AM6" s="633"/>
      <c r="AN6" s="633"/>
      <c r="AO6" s="687"/>
      <c r="AP6" s="626" t="s">
        <v>230</v>
      </c>
      <c r="AQ6" s="627"/>
      <c r="AR6" s="627"/>
      <c r="AS6" s="627"/>
      <c r="AT6" s="627"/>
      <c r="AU6" s="627"/>
      <c r="AV6" s="627"/>
      <c r="AW6" s="627"/>
      <c r="AX6" s="627"/>
      <c r="AY6" s="627"/>
      <c r="AZ6" s="627"/>
      <c r="BA6" s="627"/>
      <c r="BB6" s="627"/>
      <c r="BC6" s="627"/>
      <c r="BD6" s="627"/>
      <c r="BE6" s="627"/>
      <c r="BF6" s="628"/>
      <c r="BG6" s="629">
        <v>70870227</v>
      </c>
      <c r="BH6" s="630"/>
      <c r="BI6" s="630"/>
      <c r="BJ6" s="630"/>
      <c r="BK6" s="630"/>
      <c r="BL6" s="630"/>
      <c r="BM6" s="630"/>
      <c r="BN6" s="631"/>
      <c r="BO6" s="685">
        <v>90.2</v>
      </c>
      <c r="BP6" s="685"/>
      <c r="BQ6" s="685"/>
      <c r="BR6" s="685"/>
      <c r="BS6" s="686">
        <v>980672</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9">
        <v>892989</v>
      </c>
      <c r="CS6" s="630"/>
      <c r="CT6" s="630"/>
      <c r="CU6" s="630"/>
      <c r="CV6" s="630"/>
      <c r="CW6" s="630"/>
      <c r="CX6" s="630"/>
      <c r="CY6" s="631"/>
      <c r="CZ6" s="736">
        <v>0.5</v>
      </c>
      <c r="DA6" s="705"/>
      <c r="DB6" s="705"/>
      <c r="DC6" s="739"/>
      <c r="DD6" s="617" t="s">
        <v>232</v>
      </c>
      <c r="DE6" s="630"/>
      <c r="DF6" s="630"/>
      <c r="DG6" s="630"/>
      <c r="DH6" s="630"/>
      <c r="DI6" s="630"/>
      <c r="DJ6" s="630"/>
      <c r="DK6" s="630"/>
      <c r="DL6" s="630"/>
      <c r="DM6" s="630"/>
      <c r="DN6" s="630"/>
      <c r="DO6" s="630"/>
      <c r="DP6" s="631"/>
      <c r="DQ6" s="617">
        <v>892761</v>
      </c>
      <c r="DR6" s="630"/>
      <c r="DS6" s="630"/>
      <c r="DT6" s="630"/>
      <c r="DU6" s="630"/>
      <c r="DV6" s="630"/>
      <c r="DW6" s="630"/>
      <c r="DX6" s="630"/>
      <c r="DY6" s="630"/>
      <c r="DZ6" s="630"/>
      <c r="EA6" s="630"/>
      <c r="EB6" s="630"/>
      <c r="EC6" s="666"/>
    </row>
    <row r="7" spans="2:143" ht="11.25" customHeight="1">
      <c r="B7" s="626" t="s">
        <v>233</v>
      </c>
      <c r="C7" s="627"/>
      <c r="D7" s="627"/>
      <c r="E7" s="627"/>
      <c r="F7" s="627"/>
      <c r="G7" s="627"/>
      <c r="H7" s="627"/>
      <c r="I7" s="627"/>
      <c r="J7" s="627"/>
      <c r="K7" s="627"/>
      <c r="L7" s="627"/>
      <c r="M7" s="627"/>
      <c r="N7" s="627"/>
      <c r="O7" s="627"/>
      <c r="P7" s="627"/>
      <c r="Q7" s="628"/>
      <c r="R7" s="629">
        <v>114451</v>
      </c>
      <c r="S7" s="630"/>
      <c r="T7" s="630"/>
      <c r="U7" s="630"/>
      <c r="V7" s="630"/>
      <c r="W7" s="630"/>
      <c r="X7" s="630"/>
      <c r="Y7" s="631"/>
      <c r="Z7" s="685">
        <v>0.1</v>
      </c>
      <c r="AA7" s="685"/>
      <c r="AB7" s="685"/>
      <c r="AC7" s="685"/>
      <c r="AD7" s="686">
        <v>114451</v>
      </c>
      <c r="AE7" s="686"/>
      <c r="AF7" s="686"/>
      <c r="AG7" s="686"/>
      <c r="AH7" s="686"/>
      <c r="AI7" s="686"/>
      <c r="AJ7" s="686"/>
      <c r="AK7" s="686"/>
      <c r="AL7" s="632">
        <v>0.1</v>
      </c>
      <c r="AM7" s="633"/>
      <c r="AN7" s="633"/>
      <c r="AO7" s="687"/>
      <c r="AP7" s="626" t="s">
        <v>234</v>
      </c>
      <c r="AQ7" s="627"/>
      <c r="AR7" s="627"/>
      <c r="AS7" s="627"/>
      <c r="AT7" s="627"/>
      <c r="AU7" s="627"/>
      <c r="AV7" s="627"/>
      <c r="AW7" s="627"/>
      <c r="AX7" s="627"/>
      <c r="AY7" s="627"/>
      <c r="AZ7" s="627"/>
      <c r="BA7" s="627"/>
      <c r="BB7" s="627"/>
      <c r="BC7" s="627"/>
      <c r="BD7" s="627"/>
      <c r="BE7" s="627"/>
      <c r="BF7" s="628"/>
      <c r="BG7" s="629">
        <v>30671199</v>
      </c>
      <c r="BH7" s="630"/>
      <c r="BI7" s="630"/>
      <c r="BJ7" s="630"/>
      <c r="BK7" s="630"/>
      <c r="BL7" s="630"/>
      <c r="BM7" s="630"/>
      <c r="BN7" s="631"/>
      <c r="BO7" s="685">
        <v>39</v>
      </c>
      <c r="BP7" s="685"/>
      <c r="BQ7" s="685"/>
      <c r="BR7" s="685"/>
      <c r="BS7" s="686">
        <v>980672</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9">
        <v>14667428</v>
      </c>
      <c r="CS7" s="630"/>
      <c r="CT7" s="630"/>
      <c r="CU7" s="630"/>
      <c r="CV7" s="630"/>
      <c r="CW7" s="630"/>
      <c r="CX7" s="630"/>
      <c r="CY7" s="631"/>
      <c r="CZ7" s="685">
        <v>8.5</v>
      </c>
      <c r="DA7" s="685"/>
      <c r="DB7" s="685"/>
      <c r="DC7" s="685"/>
      <c r="DD7" s="617">
        <v>1200993</v>
      </c>
      <c r="DE7" s="630"/>
      <c r="DF7" s="630"/>
      <c r="DG7" s="630"/>
      <c r="DH7" s="630"/>
      <c r="DI7" s="630"/>
      <c r="DJ7" s="630"/>
      <c r="DK7" s="630"/>
      <c r="DL7" s="630"/>
      <c r="DM7" s="630"/>
      <c r="DN7" s="630"/>
      <c r="DO7" s="630"/>
      <c r="DP7" s="631"/>
      <c r="DQ7" s="617">
        <v>12858749</v>
      </c>
      <c r="DR7" s="630"/>
      <c r="DS7" s="630"/>
      <c r="DT7" s="630"/>
      <c r="DU7" s="630"/>
      <c r="DV7" s="630"/>
      <c r="DW7" s="630"/>
      <c r="DX7" s="630"/>
      <c r="DY7" s="630"/>
      <c r="DZ7" s="630"/>
      <c r="EA7" s="630"/>
      <c r="EB7" s="630"/>
      <c r="EC7" s="666"/>
    </row>
    <row r="8" spans="2:143" ht="11.25" customHeight="1">
      <c r="B8" s="626" t="s">
        <v>236</v>
      </c>
      <c r="C8" s="627"/>
      <c r="D8" s="627"/>
      <c r="E8" s="627"/>
      <c r="F8" s="627"/>
      <c r="G8" s="627"/>
      <c r="H8" s="627"/>
      <c r="I8" s="627"/>
      <c r="J8" s="627"/>
      <c r="K8" s="627"/>
      <c r="L8" s="627"/>
      <c r="M8" s="627"/>
      <c r="N8" s="627"/>
      <c r="O8" s="627"/>
      <c r="P8" s="627"/>
      <c r="Q8" s="628"/>
      <c r="R8" s="629">
        <v>155588</v>
      </c>
      <c r="S8" s="630"/>
      <c r="T8" s="630"/>
      <c r="U8" s="630"/>
      <c r="V8" s="630"/>
      <c r="W8" s="630"/>
      <c r="X8" s="630"/>
      <c r="Y8" s="631"/>
      <c r="Z8" s="685">
        <v>0.1</v>
      </c>
      <c r="AA8" s="685"/>
      <c r="AB8" s="685"/>
      <c r="AC8" s="685"/>
      <c r="AD8" s="686">
        <v>155588</v>
      </c>
      <c r="AE8" s="686"/>
      <c r="AF8" s="686"/>
      <c r="AG8" s="686"/>
      <c r="AH8" s="686"/>
      <c r="AI8" s="686"/>
      <c r="AJ8" s="686"/>
      <c r="AK8" s="686"/>
      <c r="AL8" s="632">
        <v>0.2</v>
      </c>
      <c r="AM8" s="633"/>
      <c r="AN8" s="633"/>
      <c r="AO8" s="687"/>
      <c r="AP8" s="626" t="s">
        <v>237</v>
      </c>
      <c r="AQ8" s="627"/>
      <c r="AR8" s="627"/>
      <c r="AS8" s="627"/>
      <c r="AT8" s="627"/>
      <c r="AU8" s="627"/>
      <c r="AV8" s="627"/>
      <c r="AW8" s="627"/>
      <c r="AX8" s="627"/>
      <c r="AY8" s="627"/>
      <c r="AZ8" s="627"/>
      <c r="BA8" s="627"/>
      <c r="BB8" s="627"/>
      <c r="BC8" s="627"/>
      <c r="BD8" s="627"/>
      <c r="BE8" s="627"/>
      <c r="BF8" s="628"/>
      <c r="BG8" s="629">
        <v>795953</v>
      </c>
      <c r="BH8" s="630"/>
      <c r="BI8" s="630"/>
      <c r="BJ8" s="630"/>
      <c r="BK8" s="630"/>
      <c r="BL8" s="630"/>
      <c r="BM8" s="630"/>
      <c r="BN8" s="631"/>
      <c r="BO8" s="685">
        <v>1</v>
      </c>
      <c r="BP8" s="685"/>
      <c r="BQ8" s="685"/>
      <c r="BR8" s="685"/>
      <c r="BS8" s="617" t="s">
        <v>129</v>
      </c>
      <c r="BT8" s="630"/>
      <c r="BU8" s="630"/>
      <c r="BV8" s="630"/>
      <c r="BW8" s="630"/>
      <c r="BX8" s="630"/>
      <c r="BY8" s="630"/>
      <c r="BZ8" s="630"/>
      <c r="CA8" s="630"/>
      <c r="CB8" s="666"/>
      <c r="CD8" s="667" t="s">
        <v>238</v>
      </c>
      <c r="CE8" s="664"/>
      <c r="CF8" s="664"/>
      <c r="CG8" s="664"/>
      <c r="CH8" s="664"/>
      <c r="CI8" s="664"/>
      <c r="CJ8" s="664"/>
      <c r="CK8" s="664"/>
      <c r="CL8" s="664"/>
      <c r="CM8" s="664"/>
      <c r="CN8" s="664"/>
      <c r="CO8" s="664"/>
      <c r="CP8" s="664"/>
      <c r="CQ8" s="665"/>
      <c r="CR8" s="629">
        <v>74205025</v>
      </c>
      <c r="CS8" s="630"/>
      <c r="CT8" s="630"/>
      <c r="CU8" s="630"/>
      <c r="CV8" s="630"/>
      <c r="CW8" s="630"/>
      <c r="CX8" s="630"/>
      <c r="CY8" s="631"/>
      <c r="CZ8" s="685">
        <v>43.2</v>
      </c>
      <c r="DA8" s="685"/>
      <c r="DB8" s="685"/>
      <c r="DC8" s="685"/>
      <c r="DD8" s="617">
        <v>2081841</v>
      </c>
      <c r="DE8" s="630"/>
      <c r="DF8" s="630"/>
      <c r="DG8" s="630"/>
      <c r="DH8" s="630"/>
      <c r="DI8" s="630"/>
      <c r="DJ8" s="630"/>
      <c r="DK8" s="630"/>
      <c r="DL8" s="630"/>
      <c r="DM8" s="630"/>
      <c r="DN8" s="630"/>
      <c r="DO8" s="630"/>
      <c r="DP8" s="631"/>
      <c r="DQ8" s="617">
        <v>33185086</v>
      </c>
      <c r="DR8" s="630"/>
      <c r="DS8" s="630"/>
      <c r="DT8" s="630"/>
      <c r="DU8" s="630"/>
      <c r="DV8" s="630"/>
      <c r="DW8" s="630"/>
      <c r="DX8" s="630"/>
      <c r="DY8" s="630"/>
      <c r="DZ8" s="630"/>
      <c r="EA8" s="630"/>
      <c r="EB8" s="630"/>
      <c r="EC8" s="666"/>
    </row>
    <row r="9" spans="2:143" ht="11.25" customHeight="1">
      <c r="B9" s="626" t="s">
        <v>239</v>
      </c>
      <c r="C9" s="627"/>
      <c r="D9" s="627"/>
      <c r="E9" s="627"/>
      <c r="F9" s="627"/>
      <c r="G9" s="627"/>
      <c r="H9" s="627"/>
      <c r="I9" s="627"/>
      <c r="J9" s="627"/>
      <c r="K9" s="627"/>
      <c r="L9" s="627"/>
      <c r="M9" s="627"/>
      <c r="N9" s="627"/>
      <c r="O9" s="627"/>
      <c r="P9" s="627"/>
      <c r="Q9" s="628"/>
      <c r="R9" s="629">
        <v>141136</v>
      </c>
      <c r="S9" s="630"/>
      <c r="T9" s="630"/>
      <c r="U9" s="630"/>
      <c r="V9" s="630"/>
      <c r="W9" s="630"/>
      <c r="X9" s="630"/>
      <c r="Y9" s="631"/>
      <c r="Z9" s="685">
        <v>0.1</v>
      </c>
      <c r="AA9" s="685"/>
      <c r="AB9" s="685"/>
      <c r="AC9" s="685"/>
      <c r="AD9" s="686">
        <v>141136</v>
      </c>
      <c r="AE9" s="686"/>
      <c r="AF9" s="686"/>
      <c r="AG9" s="686"/>
      <c r="AH9" s="686"/>
      <c r="AI9" s="686"/>
      <c r="AJ9" s="686"/>
      <c r="AK9" s="686"/>
      <c r="AL9" s="632">
        <v>0.1</v>
      </c>
      <c r="AM9" s="633"/>
      <c r="AN9" s="633"/>
      <c r="AO9" s="687"/>
      <c r="AP9" s="626" t="s">
        <v>240</v>
      </c>
      <c r="AQ9" s="627"/>
      <c r="AR9" s="627"/>
      <c r="AS9" s="627"/>
      <c r="AT9" s="627"/>
      <c r="AU9" s="627"/>
      <c r="AV9" s="627"/>
      <c r="AW9" s="627"/>
      <c r="AX9" s="627"/>
      <c r="AY9" s="627"/>
      <c r="AZ9" s="627"/>
      <c r="BA9" s="627"/>
      <c r="BB9" s="627"/>
      <c r="BC9" s="627"/>
      <c r="BD9" s="627"/>
      <c r="BE9" s="627"/>
      <c r="BF9" s="628"/>
      <c r="BG9" s="629">
        <v>23438360</v>
      </c>
      <c r="BH9" s="630"/>
      <c r="BI9" s="630"/>
      <c r="BJ9" s="630"/>
      <c r="BK9" s="630"/>
      <c r="BL9" s="630"/>
      <c r="BM9" s="630"/>
      <c r="BN9" s="631"/>
      <c r="BO9" s="685">
        <v>29.8</v>
      </c>
      <c r="BP9" s="685"/>
      <c r="BQ9" s="685"/>
      <c r="BR9" s="685"/>
      <c r="BS9" s="617" t="s">
        <v>232</v>
      </c>
      <c r="BT9" s="630"/>
      <c r="BU9" s="630"/>
      <c r="BV9" s="630"/>
      <c r="BW9" s="630"/>
      <c r="BX9" s="630"/>
      <c r="BY9" s="630"/>
      <c r="BZ9" s="630"/>
      <c r="CA9" s="630"/>
      <c r="CB9" s="666"/>
      <c r="CD9" s="667" t="s">
        <v>241</v>
      </c>
      <c r="CE9" s="664"/>
      <c r="CF9" s="664"/>
      <c r="CG9" s="664"/>
      <c r="CH9" s="664"/>
      <c r="CI9" s="664"/>
      <c r="CJ9" s="664"/>
      <c r="CK9" s="664"/>
      <c r="CL9" s="664"/>
      <c r="CM9" s="664"/>
      <c r="CN9" s="664"/>
      <c r="CO9" s="664"/>
      <c r="CP9" s="664"/>
      <c r="CQ9" s="665"/>
      <c r="CR9" s="629">
        <v>14081204</v>
      </c>
      <c r="CS9" s="630"/>
      <c r="CT9" s="630"/>
      <c r="CU9" s="630"/>
      <c r="CV9" s="630"/>
      <c r="CW9" s="630"/>
      <c r="CX9" s="630"/>
      <c r="CY9" s="631"/>
      <c r="CZ9" s="685">
        <v>8.1999999999999993</v>
      </c>
      <c r="DA9" s="685"/>
      <c r="DB9" s="685"/>
      <c r="DC9" s="685"/>
      <c r="DD9" s="617">
        <v>1554589</v>
      </c>
      <c r="DE9" s="630"/>
      <c r="DF9" s="630"/>
      <c r="DG9" s="630"/>
      <c r="DH9" s="630"/>
      <c r="DI9" s="630"/>
      <c r="DJ9" s="630"/>
      <c r="DK9" s="630"/>
      <c r="DL9" s="630"/>
      <c r="DM9" s="630"/>
      <c r="DN9" s="630"/>
      <c r="DO9" s="630"/>
      <c r="DP9" s="631"/>
      <c r="DQ9" s="617">
        <v>10822917</v>
      </c>
      <c r="DR9" s="630"/>
      <c r="DS9" s="630"/>
      <c r="DT9" s="630"/>
      <c r="DU9" s="630"/>
      <c r="DV9" s="630"/>
      <c r="DW9" s="630"/>
      <c r="DX9" s="630"/>
      <c r="DY9" s="630"/>
      <c r="DZ9" s="630"/>
      <c r="EA9" s="630"/>
      <c r="EB9" s="630"/>
      <c r="EC9" s="666"/>
    </row>
    <row r="10" spans="2:143" ht="11.25" customHeight="1">
      <c r="B10" s="626" t="s">
        <v>242</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85" t="s">
        <v>232</v>
      </c>
      <c r="AA10" s="685"/>
      <c r="AB10" s="685"/>
      <c r="AC10" s="685"/>
      <c r="AD10" s="686" t="s">
        <v>232</v>
      </c>
      <c r="AE10" s="686"/>
      <c r="AF10" s="686"/>
      <c r="AG10" s="686"/>
      <c r="AH10" s="686"/>
      <c r="AI10" s="686"/>
      <c r="AJ10" s="686"/>
      <c r="AK10" s="686"/>
      <c r="AL10" s="632" t="s">
        <v>129</v>
      </c>
      <c r="AM10" s="633"/>
      <c r="AN10" s="633"/>
      <c r="AO10" s="687"/>
      <c r="AP10" s="626" t="s">
        <v>243</v>
      </c>
      <c r="AQ10" s="627"/>
      <c r="AR10" s="627"/>
      <c r="AS10" s="627"/>
      <c r="AT10" s="627"/>
      <c r="AU10" s="627"/>
      <c r="AV10" s="627"/>
      <c r="AW10" s="627"/>
      <c r="AX10" s="627"/>
      <c r="AY10" s="627"/>
      <c r="AZ10" s="627"/>
      <c r="BA10" s="627"/>
      <c r="BB10" s="627"/>
      <c r="BC10" s="627"/>
      <c r="BD10" s="627"/>
      <c r="BE10" s="627"/>
      <c r="BF10" s="628"/>
      <c r="BG10" s="629">
        <v>1486275</v>
      </c>
      <c r="BH10" s="630"/>
      <c r="BI10" s="630"/>
      <c r="BJ10" s="630"/>
      <c r="BK10" s="630"/>
      <c r="BL10" s="630"/>
      <c r="BM10" s="630"/>
      <c r="BN10" s="631"/>
      <c r="BO10" s="685">
        <v>1.9</v>
      </c>
      <c r="BP10" s="685"/>
      <c r="BQ10" s="685"/>
      <c r="BR10" s="685"/>
      <c r="BS10" s="617" t="s">
        <v>232</v>
      </c>
      <c r="BT10" s="630"/>
      <c r="BU10" s="630"/>
      <c r="BV10" s="630"/>
      <c r="BW10" s="630"/>
      <c r="BX10" s="630"/>
      <c r="BY10" s="630"/>
      <c r="BZ10" s="630"/>
      <c r="CA10" s="630"/>
      <c r="CB10" s="666"/>
      <c r="CD10" s="667" t="s">
        <v>244</v>
      </c>
      <c r="CE10" s="664"/>
      <c r="CF10" s="664"/>
      <c r="CG10" s="664"/>
      <c r="CH10" s="664"/>
      <c r="CI10" s="664"/>
      <c r="CJ10" s="664"/>
      <c r="CK10" s="664"/>
      <c r="CL10" s="664"/>
      <c r="CM10" s="664"/>
      <c r="CN10" s="664"/>
      <c r="CO10" s="664"/>
      <c r="CP10" s="664"/>
      <c r="CQ10" s="665"/>
      <c r="CR10" s="629">
        <v>194251</v>
      </c>
      <c r="CS10" s="630"/>
      <c r="CT10" s="630"/>
      <c r="CU10" s="630"/>
      <c r="CV10" s="630"/>
      <c r="CW10" s="630"/>
      <c r="CX10" s="630"/>
      <c r="CY10" s="631"/>
      <c r="CZ10" s="685">
        <v>0.1</v>
      </c>
      <c r="DA10" s="685"/>
      <c r="DB10" s="685"/>
      <c r="DC10" s="685"/>
      <c r="DD10" s="617" t="s">
        <v>232</v>
      </c>
      <c r="DE10" s="630"/>
      <c r="DF10" s="630"/>
      <c r="DG10" s="630"/>
      <c r="DH10" s="630"/>
      <c r="DI10" s="630"/>
      <c r="DJ10" s="630"/>
      <c r="DK10" s="630"/>
      <c r="DL10" s="630"/>
      <c r="DM10" s="630"/>
      <c r="DN10" s="630"/>
      <c r="DO10" s="630"/>
      <c r="DP10" s="631"/>
      <c r="DQ10" s="617">
        <v>60694</v>
      </c>
      <c r="DR10" s="630"/>
      <c r="DS10" s="630"/>
      <c r="DT10" s="630"/>
      <c r="DU10" s="630"/>
      <c r="DV10" s="630"/>
      <c r="DW10" s="630"/>
      <c r="DX10" s="630"/>
      <c r="DY10" s="630"/>
      <c r="DZ10" s="630"/>
      <c r="EA10" s="630"/>
      <c r="EB10" s="630"/>
      <c r="EC10" s="666"/>
    </row>
    <row r="11" spans="2:143" ht="11.25" customHeight="1">
      <c r="B11" s="626" t="s">
        <v>245</v>
      </c>
      <c r="C11" s="627"/>
      <c r="D11" s="627"/>
      <c r="E11" s="627"/>
      <c r="F11" s="627"/>
      <c r="G11" s="627"/>
      <c r="H11" s="627"/>
      <c r="I11" s="627"/>
      <c r="J11" s="627"/>
      <c r="K11" s="627"/>
      <c r="L11" s="627"/>
      <c r="M11" s="627"/>
      <c r="N11" s="627"/>
      <c r="O11" s="627"/>
      <c r="P11" s="627"/>
      <c r="Q11" s="628"/>
      <c r="R11" s="629" t="s">
        <v>129</v>
      </c>
      <c r="S11" s="630"/>
      <c r="T11" s="630"/>
      <c r="U11" s="630"/>
      <c r="V11" s="630"/>
      <c r="W11" s="630"/>
      <c r="X11" s="630"/>
      <c r="Y11" s="631"/>
      <c r="Z11" s="685" t="s">
        <v>129</v>
      </c>
      <c r="AA11" s="685"/>
      <c r="AB11" s="685"/>
      <c r="AC11" s="685"/>
      <c r="AD11" s="686" t="s">
        <v>232</v>
      </c>
      <c r="AE11" s="686"/>
      <c r="AF11" s="686"/>
      <c r="AG11" s="686"/>
      <c r="AH11" s="686"/>
      <c r="AI11" s="686"/>
      <c r="AJ11" s="686"/>
      <c r="AK11" s="686"/>
      <c r="AL11" s="632" t="s">
        <v>232</v>
      </c>
      <c r="AM11" s="633"/>
      <c r="AN11" s="633"/>
      <c r="AO11" s="687"/>
      <c r="AP11" s="626" t="s">
        <v>246</v>
      </c>
      <c r="AQ11" s="627"/>
      <c r="AR11" s="627"/>
      <c r="AS11" s="627"/>
      <c r="AT11" s="627"/>
      <c r="AU11" s="627"/>
      <c r="AV11" s="627"/>
      <c r="AW11" s="627"/>
      <c r="AX11" s="627"/>
      <c r="AY11" s="627"/>
      <c r="AZ11" s="627"/>
      <c r="BA11" s="627"/>
      <c r="BB11" s="627"/>
      <c r="BC11" s="627"/>
      <c r="BD11" s="627"/>
      <c r="BE11" s="627"/>
      <c r="BF11" s="628"/>
      <c r="BG11" s="629">
        <v>4950611</v>
      </c>
      <c r="BH11" s="630"/>
      <c r="BI11" s="630"/>
      <c r="BJ11" s="630"/>
      <c r="BK11" s="630"/>
      <c r="BL11" s="630"/>
      <c r="BM11" s="630"/>
      <c r="BN11" s="631"/>
      <c r="BO11" s="685">
        <v>6.3</v>
      </c>
      <c r="BP11" s="685"/>
      <c r="BQ11" s="685"/>
      <c r="BR11" s="685"/>
      <c r="BS11" s="617">
        <v>980672</v>
      </c>
      <c r="BT11" s="630"/>
      <c r="BU11" s="630"/>
      <c r="BV11" s="630"/>
      <c r="BW11" s="630"/>
      <c r="BX11" s="630"/>
      <c r="BY11" s="630"/>
      <c r="BZ11" s="630"/>
      <c r="CA11" s="630"/>
      <c r="CB11" s="666"/>
      <c r="CD11" s="667" t="s">
        <v>247</v>
      </c>
      <c r="CE11" s="664"/>
      <c r="CF11" s="664"/>
      <c r="CG11" s="664"/>
      <c r="CH11" s="664"/>
      <c r="CI11" s="664"/>
      <c r="CJ11" s="664"/>
      <c r="CK11" s="664"/>
      <c r="CL11" s="664"/>
      <c r="CM11" s="664"/>
      <c r="CN11" s="664"/>
      <c r="CO11" s="664"/>
      <c r="CP11" s="664"/>
      <c r="CQ11" s="665"/>
      <c r="CR11" s="629">
        <v>2668560</v>
      </c>
      <c r="CS11" s="630"/>
      <c r="CT11" s="630"/>
      <c r="CU11" s="630"/>
      <c r="CV11" s="630"/>
      <c r="CW11" s="630"/>
      <c r="CX11" s="630"/>
      <c r="CY11" s="631"/>
      <c r="CZ11" s="685">
        <v>1.6</v>
      </c>
      <c r="DA11" s="685"/>
      <c r="DB11" s="685"/>
      <c r="DC11" s="685"/>
      <c r="DD11" s="617">
        <v>1337578</v>
      </c>
      <c r="DE11" s="630"/>
      <c r="DF11" s="630"/>
      <c r="DG11" s="630"/>
      <c r="DH11" s="630"/>
      <c r="DI11" s="630"/>
      <c r="DJ11" s="630"/>
      <c r="DK11" s="630"/>
      <c r="DL11" s="630"/>
      <c r="DM11" s="630"/>
      <c r="DN11" s="630"/>
      <c r="DO11" s="630"/>
      <c r="DP11" s="631"/>
      <c r="DQ11" s="617">
        <v>1298557</v>
      </c>
      <c r="DR11" s="630"/>
      <c r="DS11" s="630"/>
      <c r="DT11" s="630"/>
      <c r="DU11" s="630"/>
      <c r="DV11" s="630"/>
      <c r="DW11" s="630"/>
      <c r="DX11" s="630"/>
      <c r="DY11" s="630"/>
      <c r="DZ11" s="630"/>
      <c r="EA11" s="630"/>
      <c r="EB11" s="630"/>
      <c r="EC11" s="666"/>
    </row>
    <row r="12" spans="2:143" ht="11.25" customHeight="1">
      <c r="B12" s="626" t="s">
        <v>248</v>
      </c>
      <c r="C12" s="627"/>
      <c r="D12" s="627"/>
      <c r="E12" s="627"/>
      <c r="F12" s="627"/>
      <c r="G12" s="627"/>
      <c r="H12" s="627"/>
      <c r="I12" s="627"/>
      <c r="J12" s="627"/>
      <c r="K12" s="627"/>
      <c r="L12" s="627"/>
      <c r="M12" s="627"/>
      <c r="N12" s="627"/>
      <c r="O12" s="627"/>
      <c r="P12" s="627"/>
      <c r="Q12" s="628"/>
      <c r="R12" s="629">
        <v>9090653</v>
      </c>
      <c r="S12" s="630"/>
      <c r="T12" s="630"/>
      <c r="U12" s="630"/>
      <c r="V12" s="630"/>
      <c r="W12" s="630"/>
      <c r="X12" s="630"/>
      <c r="Y12" s="631"/>
      <c r="Z12" s="685">
        <v>5.2</v>
      </c>
      <c r="AA12" s="685"/>
      <c r="AB12" s="685"/>
      <c r="AC12" s="685"/>
      <c r="AD12" s="686">
        <v>9090653</v>
      </c>
      <c r="AE12" s="686"/>
      <c r="AF12" s="686"/>
      <c r="AG12" s="686"/>
      <c r="AH12" s="686"/>
      <c r="AI12" s="686"/>
      <c r="AJ12" s="686"/>
      <c r="AK12" s="686"/>
      <c r="AL12" s="632">
        <v>9.6</v>
      </c>
      <c r="AM12" s="633"/>
      <c r="AN12" s="633"/>
      <c r="AO12" s="687"/>
      <c r="AP12" s="626" t="s">
        <v>249</v>
      </c>
      <c r="AQ12" s="627"/>
      <c r="AR12" s="627"/>
      <c r="AS12" s="627"/>
      <c r="AT12" s="627"/>
      <c r="AU12" s="627"/>
      <c r="AV12" s="627"/>
      <c r="AW12" s="627"/>
      <c r="AX12" s="627"/>
      <c r="AY12" s="627"/>
      <c r="AZ12" s="627"/>
      <c r="BA12" s="627"/>
      <c r="BB12" s="627"/>
      <c r="BC12" s="627"/>
      <c r="BD12" s="627"/>
      <c r="BE12" s="627"/>
      <c r="BF12" s="628"/>
      <c r="BG12" s="629">
        <v>35696973</v>
      </c>
      <c r="BH12" s="630"/>
      <c r="BI12" s="630"/>
      <c r="BJ12" s="630"/>
      <c r="BK12" s="630"/>
      <c r="BL12" s="630"/>
      <c r="BM12" s="630"/>
      <c r="BN12" s="631"/>
      <c r="BO12" s="685">
        <v>45.4</v>
      </c>
      <c r="BP12" s="685"/>
      <c r="BQ12" s="685"/>
      <c r="BR12" s="685"/>
      <c r="BS12" s="617" t="s">
        <v>129</v>
      </c>
      <c r="BT12" s="630"/>
      <c r="BU12" s="630"/>
      <c r="BV12" s="630"/>
      <c r="BW12" s="630"/>
      <c r="BX12" s="630"/>
      <c r="BY12" s="630"/>
      <c r="BZ12" s="630"/>
      <c r="CA12" s="630"/>
      <c r="CB12" s="666"/>
      <c r="CD12" s="667" t="s">
        <v>250</v>
      </c>
      <c r="CE12" s="664"/>
      <c r="CF12" s="664"/>
      <c r="CG12" s="664"/>
      <c r="CH12" s="664"/>
      <c r="CI12" s="664"/>
      <c r="CJ12" s="664"/>
      <c r="CK12" s="664"/>
      <c r="CL12" s="664"/>
      <c r="CM12" s="664"/>
      <c r="CN12" s="664"/>
      <c r="CO12" s="664"/>
      <c r="CP12" s="664"/>
      <c r="CQ12" s="665"/>
      <c r="CR12" s="629">
        <v>4922765</v>
      </c>
      <c r="CS12" s="630"/>
      <c r="CT12" s="630"/>
      <c r="CU12" s="630"/>
      <c r="CV12" s="630"/>
      <c r="CW12" s="630"/>
      <c r="CX12" s="630"/>
      <c r="CY12" s="631"/>
      <c r="CZ12" s="685">
        <v>2.9</v>
      </c>
      <c r="DA12" s="685"/>
      <c r="DB12" s="685"/>
      <c r="DC12" s="685"/>
      <c r="DD12" s="617">
        <v>19500</v>
      </c>
      <c r="DE12" s="630"/>
      <c r="DF12" s="630"/>
      <c r="DG12" s="630"/>
      <c r="DH12" s="630"/>
      <c r="DI12" s="630"/>
      <c r="DJ12" s="630"/>
      <c r="DK12" s="630"/>
      <c r="DL12" s="630"/>
      <c r="DM12" s="630"/>
      <c r="DN12" s="630"/>
      <c r="DO12" s="630"/>
      <c r="DP12" s="631"/>
      <c r="DQ12" s="617">
        <v>1938191</v>
      </c>
      <c r="DR12" s="630"/>
      <c r="DS12" s="630"/>
      <c r="DT12" s="630"/>
      <c r="DU12" s="630"/>
      <c r="DV12" s="630"/>
      <c r="DW12" s="630"/>
      <c r="DX12" s="630"/>
      <c r="DY12" s="630"/>
      <c r="DZ12" s="630"/>
      <c r="EA12" s="630"/>
      <c r="EB12" s="630"/>
      <c r="EC12" s="666"/>
    </row>
    <row r="13" spans="2:143" ht="11.25" customHeight="1">
      <c r="B13" s="626" t="s">
        <v>251</v>
      </c>
      <c r="C13" s="627"/>
      <c r="D13" s="627"/>
      <c r="E13" s="627"/>
      <c r="F13" s="627"/>
      <c r="G13" s="627"/>
      <c r="H13" s="627"/>
      <c r="I13" s="627"/>
      <c r="J13" s="627"/>
      <c r="K13" s="627"/>
      <c r="L13" s="627"/>
      <c r="M13" s="627"/>
      <c r="N13" s="627"/>
      <c r="O13" s="627"/>
      <c r="P13" s="627"/>
      <c r="Q13" s="628"/>
      <c r="R13" s="629">
        <v>80713</v>
      </c>
      <c r="S13" s="630"/>
      <c r="T13" s="630"/>
      <c r="U13" s="630"/>
      <c r="V13" s="630"/>
      <c r="W13" s="630"/>
      <c r="X13" s="630"/>
      <c r="Y13" s="631"/>
      <c r="Z13" s="685">
        <v>0</v>
      </c>
      <c r="AA13" s="685"/>
      <c r="AB13" s="685"/>
      <c r="AC13" s="685"/>
      <c r="AD13" s="686">
        <v>80713</v>
      </c>
      <c r="AE13" s="686"/>
      <c r="AF13" s="686"/>
      <c r="AG13" s="686"/>
      <c r="AH13" s="686"/>
      <c r="AI13" s="686"/>
      <c r="AJ13" s="686"/>
      <c r="AK13" s="686"/>
      <c r="AL13" s="632">
        <v>0.1</v>
      </c>
      <c r="AM13" s="633"/>
      <c r="AN13" s="633"/>
      <c r="AO13" s="687"/>
      <c r="AP13" s="626" t="s">
        <v>252</v>
      </c>
      <c r="AQ13" s="627"/>
      <c r="AR13" s="627"/>
      <c r="AS13" s="627"/>
      <c r="AT13" s="627"/>
      <c r="AU13" s="627"/>
      <c r="AV13" s="627"/>
      <c r="AW13" s="627"/>
      <c r="AX13" s="627"/>
      <c r="AY13" s="627"/>
      <c r="AZ13" s="627"/>
      <c r="BA13" s="627"/>
      <c r="BB13" s="627"/>
      <c r="BC13" s="627"/>
      <c r="BD13" s="627"/>
      <c r="BE13" s="627"/>
      <c r="BF13" s="628"/>
      <c r="BG13" s="629">
        <v>35539970</v>
      </c>
      <c r="BH13" s="630"/>
      <c r="BI13" s="630"/>
      <c r="BJ13" s="630"/>
      <c r="BK13" s="630"/>
      <c r="BL13" s="630"/>
      <c r="BM13" s="630"/>
      <c r="BN13" s="631"/>
      <c r="BO13" s="685">
        <v>45.2</v>
      </c>
      <c r="BP13" s="685"/>
      <c r="BQ13" s="685"/>
      <c r="BR13" s="685"/>
      <c r="BS13" s="617" t="s">
        <v>232</v>
      </c>
      <c r="BT13" s="630"/>
      <c r="BU13" s="630"/>
      <c r="BV13" s="630"/>
      <c r="BW13" s="630"/>
      <c r="BX13" s="630"/>
      <c r="BY13" s="630"/>
      <c r="BZ13" s="630"/>
      <c r="CA13" s="630"/>
      <c r="CB13" s="666"/>
      <c r="CD13" s="667" t="s">
        <v>253</v>
      </c>
      <c r="CE13" s="664"/>
      <c r="CF13" s="664"/>
      <c r="CG13" s="664"/>
      <c r="CH13" s="664"/>
      <c r="CI13" s="664"/>
      <c r="CJ13" s="664"/>
      <c r="CK13" s="664"/>
      <c r="CL13" s="664"/>
      <c r="CM13" s="664"/>
      <c r="CN13" s="664"/>
      <c r="CO13" s="664"/>
      <c r="CP13" s="664"/>
      <c r="CQ13" s="665"/>
      <c r="CR13" s="629">
        <v>18258669</v>
      </c>
      <c r="CS13" s="630"/>
      <c r="CT13" s="630"/>
      <c r="CU13" s="630"/>
      <c r="CV13" s="630"/>
      <c r="CW13" s="630"/>
      <c r="CX13" s="630"/>
      <c r="CY13" s="631"/>
      <c r="CZ13" s="685">
        <v>10.6</v>
      </c>
      <c r="DA13" s="685"/>
      <c r="DB13" s="685"/>
      <c r="DC13" s="685"/>
      <c r="DD13" s="617">
        <v>8229849</v>
      </c>
      <c r="DE13" s="630"/>
      <c r="DF13" s="630"/>
      <c r="DG13" s="630"/>
      <c r="DH13" s="630"/>
      <c r="DI13" s="630"/>
      <c r="DJ13" s="630"/>
      <c r="DK13" s="630"/>
      <c r="DL13" s="630"/>
      <c r="DM13" s="630"/>
      <c r="DN13" s="630"/>
      <c r="DO13" s="630"/>
      <c r="DP13" s="631"/>
      <c r="DQ13" s="617">
        <v>10826671</v>
      </c>
      <c r="DR13" s="630"/>
      <c r="DS13" s="630"/>
      <c r="DT13" s="630"/>
      <c r="DU13" s="630"/>
      <c r="DV13" s="630"/>
      <c r="DW13" s="630"/>
      <c r="DX13" s="630"/>
      <c r="DY13" s="630"/>
      <c r="DZ13" s="630"/>
      <c r="EA13" s="630"/>
      <c r="EB13" s="630"/>
      <c r="EC13" s="666"/>
    </row>
    <row r="14" spans="2:143" ht="11.25" customHeight="1">
      <c r="B14" s="626" t="s">
        <v>254</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85" t="s">
        <v>232</v>
      </c>
      <c r="AA14" s="685"/>
      <c r="AB14" s="685"/>
      <c r="AC14" s="685"/>
      <c r="AD14" s="686" t="s">
        <v>232</v>
      </c>
      <c r="AE14" s="686"/>
      <c r="AF14" s="686"/>
      <c r="AG14" s="686"/>
      <c r="AH14" s="686"/>
      <c r="AI14" s="686"/>
      <c r="AJ14" s="686"/>
      <c r="AK14" s="686"/>
      <c r="AL14" s="632" t="s">
        <v>232</v>
      </c>
      <c r="AM14" s="633"/>
      <c r="AN14" s="633"/>
      <c r="AO14" s="687"/>
      <c r="AP14" s="626" t="s">
        <v>255</v>
      </c>
      <c r="AQ14" s="627"/>
      <c r="AR14" s="627"/>
      <c r="AS14" s="627"/>
      <c r="AT14" s="627"/>
      <c r="AU14" s="627"/>
      <c r="AV14" s="627"/>
      <c r="AW14" s="627"/>
      <c r="AX14" s="627"/>
      <c r="AY14" s="627"/>
      <c r="AZ14" s="627"/>
      <c r="BA14" s="627"/>
      <c r="BB14" s="627"/>
      <c r="BC14" s="627"/>
      <c r="BD14" s="627"/>
      <c r="BE14" s="627"/>
      <c r="BF14" s="628"/>
      <c r="BG14" s="629">
        <v>1256520</v>
      </c>
      <c r="BH14" s="630"/>
      <c r="BI14" s="630"/>
      <c r="BJ14" s="630"/>
      <c r="BK14" s="630"/>
      <c r="BL14" s="630"/>
      <c r="BM14" s="630"/>
      <c r="BN14" s="631"/>
      <c r="BO14" s="685">
        <v>1.6</v>
      </c>
      <c r="BP14" s="685"/>
      <c r="BQ14" s="685"/>
      <c r="BR14" s="685"/>
      <c r="BS14" s="617" t="s">
        <v>129</v>
      </c>
      <c r="BT14" s="630"/>
      <c r="BU14" s="630"/>
      <c r="BV14" s="630"/>
      <c r="BW14" s="630"/>
      <c r="BX14" s="630"/>
      <c r="BY14" s="630"/>
      <c r="BZ14" s="630"/>
      <c r="CA14" s="630"/>
      <c r="CB14" s="666"/>
      <c r="CD14" s="667" t="s">
        <v>256</v>
      </c>
      <c r="CE14" s="664"/>
      <c r="CF14" s="664"/>
      <c r="CG14" s="664"/>
      <c r="CH14" s="664"/>
      <c r="CI14" s="664"/>
      <c r="CJ14" s="664"/>
      <c r="CK14" s="664"/>
      <c r="CL14" s="664"/>
      <c r="CM14" s="664"/>
      <c r="CN14" s="664"/>
      <c r="CO14" s="664"/>
      <c r="CP14" s="664"/>
      <c r="CQ14" s="665"/>
      <c r="CR14" s="629">
        <v>4914221</v>
      </c>
      <c r="CS14" s="630"/>
      <c r="CT14" s="630"/>
      <c r="CU14" s="630"/>
      <c r="CV14" s="630"/>
      <c r="CW14" s="630"/>
      <c r="CX14" s="630"/>
      <c r="CY14" s="631"/>
      <c r="CZ14" s="685">
        <v>2.9</v>
      </c>
      <c r="DA14" s="685"/>
      <c r="DB14" s="685"/>
      <c r="DC14" s="685"/>
      <c r="DD14" s="617">
        <v>594843</v>
      </c>
      <c r="DE14" s="630"/>
      <c r="DF14" s="630"/>
      <c r="DG14" s="630"/>
      <c r="DH14" s="630"/>
      <c r="DI14" s="630"/>
      <c r="DJ14" s="630"/>
      <c r="DK14" s="630"/>
      <c r="DL14" s="630"/>
      <c r="DM14" s="630"/>
      <c r="DN14" s="630"/>
      <c r="DO14" s="630"/>
      <c r="DP14" s="631"/>
      <c r="DQ14" s="617">
        <v>4381081</v>
      </c>
      <c r="DR14" s="630"/>
      <c r="DS14" s="630"/>
      <c r="DT14" s="630"/>
      <c r="DU14" s="630"/>
      <c r="DV14" s="630"/>
      <c r="DW14" s="630"/>
      <c r="DX14" s="630"/>
      <c r="DY14" s="630"/>
      <c r="DZ14" s="630"/>
      <c r="EA14" s="630"/>
      <c r="EB14" s="630"/>
      <c r="EC14" s="666"/>
    </row>
    <row r="15" spans="2:143" ht="11.25" customHeight="1">
      <c r="B15" s="626" t="s">
        <v>257</v>
      </c>
      <c r="C15" s="627"/>
      <c r="D15" s="627"/>
      <c r="E15" s="627"/>
      <c r="F15" s="627"/>
      <c r="G15" s="627"/>
      <c r="H15" s="627"/>
      <c r="I15" s="627"/>
      <c r="J15" s="627"/>
      <c r="K15" s="627"/>
      <c r="L15" s="627"/>
      <c r="M15" s="627"/>
      <c r="N15" s="627"/>
      <c r="O15" s="627"/>
      <c r="P15" s="627"/>
      <c r="Q15" s="628"/>
      <c r="R15" s="629">
        <v>273151</v>
      </c>
      <c r="S15" s="630"/>
      <c r="T15" s="630"/>
      <c r="U15" s="630"/>
      <c r="V15" s="630"/>
      <c r="W15" s="630"/>
      <c r="X15" s="630"/>
      <c r="Y15" s="631"/>
      <c r="Z15" s="685">
        <v>0.2</v>
      </c>
      <c r="AA15" s="685"/>
      <c r="AB15" s="685"/>
      <c r="AC15" s="685"/>
      <c r="AD15" s="686">
        <v>273151</v>
      </c>
      <c r="AE15" s="686"/>
      <c r="AF15" s="686"/>
      <c r="AG15" s="686"/>
      <c r="AH15" s="686"/>
      <c r="AI15" s="686"/>
      <c r="AJ15" s="686"/>
      <c r="AK15" s="686"/>
      <c r="AL15" s="632">
        <v>0.3</v>
      </c>
      <c r="AM15" s="633"/>
      <c r="AN15" s="633"/>
      <c r="AO15" s="687"/>
      <c r="AP15" s="626" t="s">
        <v>258</v>
      </c>
      <c r="AQ15" s="627"/>
      <c r="AR15" s="627"/>
      <c r="AS15" s="627"/>
      <c r="AT15" s="627"/>
      <c r="AU15" s="627"/>
      <c r="AV15" s="627"/>
      <c r="AW15" s="627"/>
      <c r="AX15" s="627"/>
      <c r="AY15" s="627"/>
      <c r="AZ15" s="627"/>
      <c r="BA15" s="627"/>
      <c r="BB15" s="627"/>
      <c r="BC15" s="627"/>
      <c r="BD15" s="627"/>
      <c r="BE15" s="627"/>
      <c r="BF15" s="628"/>
      <c r="BG15" s="629">
        <v>3245535</v>
      </c>
      <c r="BH15" s="630"/>
      <c r="BI15" s="630"/>
      <c r="BJ15" s="630"/>
      <c r="BK15" s="630"/>
      <c r="BL15" s="630"/>
      <c r="BM15" s="630"/>
      <c r="BN15" s="631"/>
      <c r="BO15" s="685">
        <v>4.0999999999999996</v>
      </c>
      <c r="BP15" s="685"/>
      <c r="BQ15" s="685"/>
      <c r="BR15" s="685"/>
      <c r="BS15" s="617" t="s">
        <v>232</v>
      </c>
      <c r="BT15" s="630"/>
      <c r="BU15" s="630"/>
      <c r="BV15" s="630"/>
      <c r="BW15" s="630"/>
      <c r="BX15" s="630"/>
      <c r="BY15" s="630"/>
      <c r="BZ15" s="630"/>
      <c r="CA15" s="630"/>
      <c r="CB15" s="666"/>
      <c r="CD15" s="667" t="s">
        <v>259</v>
      </c>
      <c r="CE15" s="664"/>
      <c r="CF15" s="664"/>
      <c r="CG15" s="664"/>
      <c r="CH15" s="664"/>
      <c r="CI15" s="664"/>
      <c r="CJ15" s="664"/>
      <c r="CK15" s="664"/>
      <c r="CL15" s="664"/>
      <c r="CM15" s="664"/>
      <c r="CN15" s="664"/>
      <c r="CO15" s="664"/>
      <c r="CP15" s="664"/>
      <c r="CQ15" s="665"/>
      <c r="CR15" s="629">
        <v>17967147</v>
      </c>
      <c r="CS15" s="630"/>
      <c r="CT15" s="630"/>
      <c r="CU15" s="630"/>
      <c r="CV15" s="630"/>
      <c r="CW15" s="630"/>
      <c r="CX15" s="630"/>
      <c r="CY15" s="631"/>
      <c r="CZ15" s="685">
        <v>10.4</v>
      </c>
      <c r="DA15" s="685"/>
      <c r="DB15" s="685"/>
      <c r="DC15" s="685"/>
      <c r="DD15" s="617">
        <v>5161968</v>
      </c>
      <c r="DE15" s="630"/>
      <c r="DF15" s="630"/>
      <c r="DG15" s="630"/>
      <c r="DH15" s="630"/>
      <c r="DI15" s="630"/>
      <c r="DJ15" s="630"/>
      <c r="DK15" s="630"/>
      <c r="DL15" s="630"/>
      <c r="DM15" s="630"/>
      <c r="DN15" s="630"/>
      <c r="DO15" s="630"/>
      <c r="DP15" s="631"/>
      <c r="DQ15" s="617">
        <v>12965099</v>
      </c>
      <c r="DR15" s="630"/>
      <c r="DS15" s="630"/>
      <c r="DT15" s="630"/>
      <c r="DU15" s="630"/>
      <c r="DV15" s="630"/>
      <c r="DW15" s="630"/>
      <c r="DX15" s="630"/>
      <c r="DY15" s="630"/>
      <c r="DZ15" s="630"/>
      <c r="EA15" s="630"/>
      <c r="EB15" s="630"/>
      <c r="EC15" s="666"/>
    </row>
    <row r="16" spans="2:143" ht="11.25" customHeight="1">
      <c r="B16" s="626" t="s">
        <v>260</v>
      </c>
      <c r="C16" s="627"/>
      <c r="D16" s="627"/>
      <c r="E16" s="627"/>
      <c r="F16" s="627"/>
      <c r="G16" s="627"/>
      <c r="H16" s="627"/>
      <c r="I16" s="627"/>
      <c r="J16" s="627"/>
      <c r="K16" s="627"/>
      <c r="L16" s="627"/>
      <c r="M16" s="627"/>
      <c r="N16" s="627"/>
      <c r="O16" s="627"/>
      <c r="P16" s="627"/>
      <c r="Q16" s="628"/>
      <c r="R16" s="629" t="s">
        <v>232</v>
      </c>
      <c r="S16" s="630"/>
      <c r="T16" s="630"/>
      <c r="U16" s="630"/>
      <c r="V16" s="630"/>
      <c r="W16" s="630"/>
      <c r="X16" s="630"/>
      <c r="Y16" s="631"/>
      <c r="Z16" s="685" t="s">
        <v>232</v>
      </c>
      <c r="AA16" s="685"/>
      <c r="AB16" s="685"/>
      <c r="AC16" s="685"/>
      <c r="AD16" s="686" t="s">
        <v>232</v>
      </c>
      <c r="AE16" s="686"/>
      <c r="AF16" s="686"/>
      <c r="AG16" s="686"/>
      <c r="AH16" s="686"/>
      <c r="AI16" s="686"/>
      <c r="AJ16" s="686"/>
      <c r="AK16" s="686"/>
      <c r="AL16" s="632" t="s">
        <v>129</v>
      </c>
      <c r="AM16" s="633"/>
      <c r="AN16" s="633"/>
      <c r="AO16" s="687"/>
      <c r="AP16" s="626" t="s">
        <v>261</v>
      </c>
      <c r="AQ16" s="627"/>
      <c r="AR16" s="627"/>
      <c r="AS16" s="627"/>
      <c r="AT16" s="627"/>
      <c r="AU16" s="627"/>
      <c r="AV16" s="627"/>
      <c r="AW16" s="627"/>
      <c r="AX16" s="627"/>
      <c r="AY16" s="627"/>
      <c r="AZ16" s="627"/>
      <c r="BA16" s="627"/>
      <c r="BB16" s="627"/>
      <c r="BC16" s="627"/>
      <c r="BD16" s="627"/>
      <c r="BE16" s="627"/>
      <c r="BF16" s="628"/>
      <c r="BG16" s="629" t="s">
        <v>232</v>
      </c>
      <c r="BH16" s="630"/>
      <c r="BI16" s="630"/>
      <c r="BJ16" s="630"/>
      <c r="BK16" s="630"/>
      <c r="BL16" s="630"/>
      <c r="BM16" s="630"/>
      <c r="BN16" s="631"/>
      <c r="BO16" s="685" t="s">
        <v>129</v>
      </c>
      <c r="BP16" s="685"/>
      <c r="BQ16" s="685"/>
      <c r="BR16" s="685"/>
      <c r="BS16" s="617" t="s">
        <v>129</v>
      </c>
      <c r="BT16" s="630"/>
      <c r="BU16" s="630"/>
      <c r="BV16" s="630"/>
      <c r="BW16" s="630"/>
      <c r="BX16" s="630"/>
      <c r="BY16" s="630"/>
      <c r="BZ16" s="630"/>
      <c r="CA16" s="630"/>
      <c r="CB16" s="666"/>
      <c r="CD16" s="667" t="s">
        <v>262</v>
      </c>
      <c r="CE16" s="664"/>
      <c r="CF16" s="664"/>
      <c r="CG16" s="664"/>
      <c r="CH16" s="664"/>
      <c r="CI16" s="664"/>
      <c r="CJ16" s="664"/>
      <c r="CK16" s="664"/>
      <c r="CL16" s="664"/>
      <c r="CM16" s="664"/>
      <c r="CN16" s="664"/>
      <c r="CO16" s="664"/>
      <c r="CP16" s="664"/>
      <c r="CQ16" s="665"/>
      <c r="CR16" s="629">
        <v>476018</v>
      </c>
      <c r="CS16" s="630"/>
      <c r="CT16" s="630"/>
      <c r="CU16" s="630"/>
      <c r="CV16" s="630"/>
      <c r="CW16" s="630"/>
      <c r="CX16" s="630"/>
      <c r="CY16" s="631"/>
      <c r="CZ16" s="685">
        <v>0.3</v>
      </c>
      <c r="DA16" s="685"/>
      <c r="DB16" s="685"/>
      <c r="DC16" s="685"/>
      <c r="DD16" s="617" t="s">
        <v>232</v>
      </c>
      <c r="DE16" s="630"/>
      <c r="DF16" s="630"/>
      <c r="DG16" s="630"/>
      <c r="DH16" s="630"/>
      <c r="DI16" s="630"/>
      <c r="DJ16" s="630"/>
      <c r="DK16" s="630"/>
      <c r="DL16" s="630"/>
      <c r="DM16" s="630"/>
      <c r="DN16" s="630"/>
      <c r="DO16" s="630"/>
      <c r="DP16" s="631"/>
      <c r="DQ16" s="617">
        <v>258776</v>
      </c>
      <c r="DR16" s="630"/>
      <c r="DS16" s="630"/>
      <c r="DT16" s="630"/>
      <c r="DU16" s="630"/>
      <c r="DV16" s="630"/>
      <c r="DW16" s="630"/>
      <c r="DX16" s="630"/>
      <c r="DY16" s="630"/>
      <c r="DZ16" s="630"/>
      <c r="EA16" s="630"/>
      <c r="EB16" s="630"/>
      <c r="EC16" s="666"/>
    </row>
    <row r="17" spans="2:133" ht="11.25" customHeight="1">
      <c r="B17" s="626" t="s">
        <v>263</v>
      </c>
      <c r="C17" s="627"/>
      <c r="D17" s="627"/>
      <c r="E17" s="627"/>
      <c r="F17" s="627"/>
      <c r="G17" s="627"/>
      <c r="H17" s="627"/>
      <c r="I17" s="627"/>
      <c r="J17" s="627"/>
      <c r="K17" s="627"/>
      <c r="L17" s="627"/>
      <c r="M17" s="627"/>
      <c r="N17" s="627"/>
      <c r="O17" s="627"/>
      <c r="P17" s="627"/>
      <c r="Q17" s="628"/>
      <c r="R17" s="629">
        <v>416716</v>
      </c>
      <c r="S17" s="630"/>
      <c r="T17" s="630"/>
      <c r="U17" s="630"/>
      <c r="V17" s="630"/>
      <c r="W17" s="630"/>
      <c r="X17" s="630"/>
      <c r="Y17" s="631"/>
      <c r="Z17" s="685">
        <v>0.2</v>
      </c>
      <c r="AA17" s="685"/>
      <c r="AB17" s="685"/>
      <c r="AC17" s="685"/>
      <c r="AD17" s="686">
        <v>416716</v>
      </c>
      <c r="AE17" s="686"/>
      <c r="AF17" s="686"/>
      <c r="AG17" s="686"/>
      <c r="AH17" s="686"/>
      <c r="AI17" s="686"/>
      <c r="AJ17" s="686"/>
      <c r="AK17" s="686"/>
      <c r="AL17" s="632">
        <v>0.4</v>
      </c>
      <c r="AM17" s="633"/>
      <c r="AN17" s="633"/>
      <c r="AO17" s="687"/>
      <c r="AP17" s="626" t="s">
        <v>264</v>
      </c>
      <c r="AQ17" s="627"/>
      <c r="AR17" s="627"/>
      <c r="AS17" s="627"/>
      <c r="AT17" s="627"/>
      <c r="AU17" s="627"/>
      <c r="AV17" s="627"/>
      <c r="AW17" s="627"/>
      <c r="AX17" s="627"/>
      <c r="AY17" s="627"/>
      <c r="AZ17" s="627"/>
      <c r="BA17" s="627"/>
      <c r="BB17" s="627"/>
      <c r="BC17" s="627"/>
      <c r="BD17" s="627"/>
      <c r="BE17" s="627"/>
      <c r="BF17" s="628"/>
      <c r="BG17" s="629" t="s">
        <v>232</v>
      </c>
      <c r="BH17" s="630"/>
      <c r="BI17" s="630"/>
      <c r="BJ17" s="630"/>
      <c r="BK17" s="630"/>
      <c r="BL17" s="630"/>
      <c r="BM17" s="630"/>
      <c r="BN17" s="631"/>
      <c r="BO17" s="685" t="s">
        <v>129</v>
      </c>
      <c r="BP17" s="685"/>
      <c r="BQ17" s="685"/>
      <c r="BR17" s="685"/>
      <c r="BS17" s="617" t="s">
        <v>129</v>
      </c>
      <c r="BT17" s="630"/>
      <c r="BU17" s="630"/>
      <c r="BV17" s="630"/>
      <c r="BW17" s="630"/>
      <c r="BX17" s="630"/>
      <c r="BY17" s="630"/>
      <c r="BZ17" s="630"/>
      <c r="CA17" s="630"/>
      <c r="CB17" s="666"/>
      <c r="CD17" s="667" t="s">
        <v>265</v>
      </c>
      <c r="CE17" s="664"/>
      <c r="CF17" s="664"/>
      <c r="CG17" s="664"/>
      <c r="CH17" s="664"/>
      <c r="CI17" s="664"/>
      <c r="CJ17" s="664"/>
      <c r="CK17" s="664"/>
      <c r="CL17" s="664"/>
      <c r="CM17" s="664"/>
      <c r="CN17" s="664"/>
      <c r="CO17" s="664"/>
      <c r="CP17" s="664"/>
      <c r="CQ17" s="665"/>
      <c r="CR17" s="629">
        <v>18701331</v>
      </c>
      <c r="CS17" s="630"/>
      <c r="CT17" s="630"/>
      <c r="CU17" s="630"/>
      <c r="CV17" s="630"/>
      <c r="CW17" s="630"/>
      <c r="CX17" s="630"/>
      <c r="CY17" s="631"/>
      <c r="CZ17" s="685">
        <v>10.9</v>
      </c>
      <c r="DA17" s="685"/>
      <c r="DB17" s="685"/>
      <c r="DC17" s="685"/>
      <c r="DD17" s="617" t="s">
        <v>232</v>
      </c>
      <c r="DE17" s="630"/>
      <c r="DF17" s="630"/>
      <c r="DG17" s="630"/>
      <c r="DH17" s="630"/>
      <c r="DI17" s="630"/>
      <c r="DJ17" s="630"/>
      <c r="DK17" s="630"/>
      <c r="DL17" s="630"/>
      <c r="DM17" s="630"/>
      <c r="DN17" s="630"/>
      <c r="DO17" s="630"/>
      <c r="DP17" s="631"/>
      <c r="DQ17" s="617">
        <v>17678658</v>
      </c>
      <c r="DR17" s="630"/>
      <c r="DS17" s="630"/>
      <c r="DT17" s="630"/>
      <c r="DU17" s="630"/>
      <c r="DV17" s="630"/>
      <c r="DW17" s="630"/>
      <c r="DX17" s="630"/>
      <c r="DY17" s="630"/>
      <c r="DZ17" s="630"/>
      <c r="EA17" s="630"/>
      <c r="EB17" s="630"/>
      <c r="EC17" s="666"/>
    </row>
    <row r="18" spans="2:133" ht="11.25" customHeight="1">
      <c r="B18" s="626" t="s">
        <v>266</v>
      </c>
      <c r="C18" s="627"/>
      <c r="D18" s="627"/>
      <c r="E18" s="627"/>
      <c r="F18" s="627"/>
      <c r="G18" s="627"/>
      <c r="H18" s="627"/>
      <c r="I18" s="627"/>
      <c r="J18" s="627"/>
      <c r="K18" s="627"/>
      <c r="L18" s="627"/>
      <c r="M18" s="627"/>
      <c r="N18" s="627"/>
      <c r="O18" s="627"/>
      <c r="P18" s="627"/>
      <c r="Q18" s="628"/>
      <c r="R18" s="629">
        <v>9163245</v>
      </c>
      <c r="S18" s="630"/>
      <c r="T18" s="630"/>
      <c r="U18" s="630"/>
      <c r="V18" s="630"/>
      <c r="W18" s="630"/>
      <c r="X18" s="630"/>
      <c r="Y18" s="631"/>
      <c r="Z18" s="685">
        <v>5.2</v>
      </c>
      <c r="AA18" s="685"/>
      <c r="AB18" s="685"/>
      <c r="AC18" s="685"/>
      <c r="AD18" s="686">
        <v>7983399</v>
      </c>
      <c r="AE18" s="686"/>
      <c r="AF18" s="686"/>
      <c r="AG18" s="686"/>
      <c r="AH18" s="686"/>
      <c r="AI18" s="686"/>
      <c r="AJ18" s="686"/>
      <c r="AK18" s="686"/>
      <c r="AL18" s="632">
        <v>8.4</v>
      </c>
      <c r="AM18" s="633"/>
      <c r="AN18" s="633"/>
      <c r="AO18" s="687"/>
      <c r="AP18" s="626" t="s">
        <v>267</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85" t="s">
        <v>232</v>
      </c>
      <c r="BP18" s="685"/>
      <c r="BQ18" s="685"/>
      <c r="BR18" s="685"/>
      <c r="BS18" s="617" t="s">
        <v>129</v>
      </c>
      <c r="BT18" s="630"/>
      <c r="BU18" s="630"/>
      <c r="BV18" s="630"/>
      <c r="BW18" s="630"/>
      <c r="BX18" s="630"/>
      <c r="BY18" s="630"/>
      <c r="BZ18" s="630"/>
      <c r="CA18" s="630"/>
      <c r="CB18" s="666"/>
      <c r="CD18" s="667" t="s">
        <v>268</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85" t="s">
        <v>232</v>
      </c>
      <c r="DA18" s="685"/>
      <c r="DB18" s="685"/>
      <c r="DC18" s="685"/>
      <c r="DD18" s="617" t="s">
        <v>129</v>
      </c>
      <c r="DE18" s="630"/>
      <c r="DF18" s="630"/>
      <c r="DG18" s="630"/>
      <c r="DH18" s="630"/>
      <c r="DI18" s="630"/>
      <c r="DJ18" s="630"/>
      <c r="DK18" s="630"/>
      <c r="DL18" s="630"/>
      <c r="DM18" s="630"/>
      <c r="DN18" s="630"/>
      <c r="DO18" s="630"/>
      <c r="DP18" s="631"/>
      <c r="DQ18" s="617" t="s">
        <v>129</v>
      </c>
      <c r="DR18" s="630"/>
      <c r="DS18" s="630"/>
      <c r="DT18" s="630"/>
      <c r="DU18" s="630"/>
      <c r="DV18" s="630"/>
      <c r="DW18" s="630"/>
      <c r="DX18" s="630"/>
      <c r="DY18" s="630"/>
      <c r="DZ18" s="630"/>
      <c r="EA18" s="630"/>
      <c r="EB18" s="630"/>
      <c r="EC18" s="666"/>
    </row>
    <row r="19" spans="2:133" ht="11.25" customHeight="1">
      <c r="B19" s="626" t="s">
        <v>269</v>
      </c>
      <c r="C19" s="627"/>
      <c r="D19" s="627"/>
      <c r="E19" s="627"/>
      <c r="F19" s="627"/>
      <c r="G19" s="627"/>
      <c r="H19" s="627"/>
      <c r="I19" s="627"/>
      <c r="J19" s="627"/>
      <c r="K19" s="627"/>
      <c r="L19" s="627"/>
      <c r="M19" s="627"/>
      <c r="N19" s="627"/>
      <c r="O19" s="627"/>
      <c r="P19" s="627"/>
      <c r="Q19" s="628"/>
      <c r="R19" s="629">
        <v>7983399</v>
      </c>
      <c r="S19" s="630"/>
      <c r="T19" s="630"/>
      <c r="U19" s="630"/>
      <c r="V19" s="630"/>
      <c r="W19" s="630"/>
      <c r="X19" s="630"/>
      <c r="Y19" s="631"/>
      <c r="Z19" s="685">
        <v>4.5</v>
      </c>
      <c r="AA19" s="685"/>
      <c r="AB19" s="685"/>
      <c r="AC19" s="685"/>
      <c r="AD19" s="686">
        <v>7983399</v>
      </c>
      <c r="AE19" s="686"/>
      <c r="AF19" s="686"/>
      <c r="AG19" s="686"/>
      <c r="AH19" s="686"/>
      <c r="AI19" s="686"/>
      <c r="AJ19" s="686"/>
      <c r="AK19" s="686"/>
      <c r="AL19" s="632">
        <v>8.4</v>
      </c>
      <c r="AM19" s="633"/>
      <c r="AN19" s="633"/>
      <c r="AO19" s="687"/>
      <c r="AP19" s="626" t="s">
        <v>270</v>
      </c>
      <c r="AQ19" s="627"/>
      <c r="AR19" s="627"/>
      <c r="AS19" s="627"/>
      <c r="AT19" s="627"/>
      <c r="AU19" s="627"/>
      <c r="AV19" s="627"/>
      <c r="AW19" s="627"/>
      <c r="AX19" s="627"/>
      <c r="AY19" s="627"/>
      <c r="AZ19" s="627"/>
      <c r="BA19" s="627"/>
      <c r="BB19" s="627"/>
      <c r="BC19" s="627"/>
      <c r="BD19" s="627"/>
      <c r="BE19" s="627"/>
      <c r="BF19" s="628"/>
      <c r="BG19" s="629">
        <v>7741091</v>
      </c>
      <c r="BH19" s="630"/>
      <c r="BI19" s="630"/>
      <c r="BJ19" s="630"/>
      <c r="BK19" s="630"/>
      <c r="BL19" s="630"/>
      <c r="BM19" s="630"/>
      <c r="BN19" s="631"/>
      <c r="BO19" s="685">
        <v>9.8000000000000007</v>
      </c>
      <c r="BP19" s="685"/>
      <c r="BQ19" s="685"/>
      <c r="BR19" s="685"/>
      <c r="BS19" s="617" t="s">
        <v>129</v>
      </c>
      <c r="BT19" s="630"/>
      <c r="BU19" s="630"/>
      <c r="BV19" s="630"/>
      <c r="BW19" s="630"/>
      <c r="BX19" s="630"/>
      <c r="BY19" s="630"/>
      <c r="BZ19" s="630"/>
      <c r="CA19" s="630"/>
      <c r="CB19" s="666"/>
      <c r="CD19" s="667" t="s">
        <v>271</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85" t="s">
        <v>232</v>
      </c>
      <c r="DA19" s="685"/>
      <c r="DB19" s="685"/>
      <c r="DC19" s="685"/>
      <c r="DD19" s="617" t="s">
        <v>232</v>
      </c>
      <c r="DE19" s="630"/>
      <c r="DF19" s="630"/>
      <c r="DG19" s="630"/>
      <c r="DH19" s="630"/>
      <c r="DI19" s="630"/>
      <c r="DJ19" s="630"/>
      <c r="DK19" s="630"/>
      <c r="DL19" s="630"/>
      <c r="DM19" s="630"/>
      <c r="DN19" s="630"/>
      <c r="DO19" s="630"/>
      <c r="DP19" s="631"/>
      <c r="DQ19" s="617" t="s">
        <v>232</v>
      </c>
      <c r="DR19" s="630"/>
      <c r="DS19" s="630"/>
      <c r="DT19" s="630"/>
      <c r="DU19" s="630"/>
      <c r="DV19" s="630"/>
      <c r="DW19" s="630"/>
      <c r="DX19" s="630"/>
      <c r="DY19" s="630"/>
      <c r="DZ19" s="630"/>
      <c r="EA19" s="630"/>
      <c r="EB19" s="630"/>
      <c r="EC19" s="666"/>
    </row>
    <row r="20" spans="2:133" ht="11.25" customHeight="1">
      <c r="B20" s="626" t="s">
        <v>272</v>
      </c>
      <c r="C20" s="627"/>
      <c r="D20" s="627"/>
      <c r="E20" s="627"/>
      <c r="F20" s="627"/>
      <c r="G20" s="627"/>
      <c r="H20" s="627"/>
      <c r="I20" s="627"/>
      <c r="J20" s="627"/>
      <c r="K20" s="627"/>
      <c r="L20" s="627"/>
      <c r="M20" s="627"/>
      <c r="N20" s="627"/>
      <c r="O20" s="627"/>
      <c r="P20" s="627"/>
      <c r="Q20" s="628"/>
      <c r="R20" s="629">
        <v>1179846</v>
      </c>
      <c r="S20" s="630"/>
      <c r="T20" s="630"/>
      <c r="U20" s="630"/>
      <c r="V20" s="630"/>
      <c r="W20" s="630"/>
      <c r="X20" s="630"/>
      <c r="Y20" s="631"/>
      <c r="Z20" s="685">
        <v>0.7</v>
      </c>
      <c r="AA20" s="685"/>
      <c r="AB20" s="685"/>
      <c r="AC20" s="685"/>
      <c r="AD20" s="686" t="s">
        <v>129</v>
      </c>
      <c r="AE20" s="686"/>
      <c r="AF20" s="686"/>
      <c r="AG20" s="686"/>
      <c r="AH20" s="686"/>
      <c r="AI20" s="686"/>
      <c r="AJ20" s="686"/>
      <c r="AK20" s="686"/>
      <c r="AL20" s="632" t="s">
        <v>232</v>
      </c>
      <c r="AM20" s="633"/>
      <c r="AN20" s="633"/>
      <c r="AO20" s="687"/>
      <c r="AP20" s="626" t="s">
        <v>273</v>
      </c>
      <c r="AQ20" s="627"/>
      <c r="AR20" s="627"/>
      <c r="AS20" s="627"/>
      <c r="AT20" s="627"/>
      <c r="AU20" s="627"/>
      <c r="AV20" s="627"/>
      <c r="AW20" s="627"/>
      <c r="AX20" s="627"/>
      <c r="AY20" s="627"/>
      <c r="AZ20" s="627"/>
      <c r="BA20" s="627"/>
      <c r="BB20" s="627"/>
      <c r="BC20" s="627"/>
      <c r="BD20" s="627"/>
      <c r="BE20" s="627"/>
      <c r="BF20" s="628"/>
      <c r="BG20" s="629">
        <v>7741091</v>
      </c>
      <c r="BH20" s="630"/>
      <c r="BI20" s="630"/>
      <c r="BJ20" s="630"/>
      <c r="BK20" s="630"/>
      <c r="BL20" s="630"/>
      <c r="BM20" s="630"/>
      <c r="BN20" s="631"/>
      <c r="BO20" s="685">
        <v>9.8000000000000007</v>
      </c>
      <c r="BP20" s="685"/>
      <c r="BQ20" s="685"/>
      <c r="BR20" s="685"/>
      <c r="BS20" s="617" t="s">
        <v>232</v>
      </c>
      <c r="BT20" s="630"/>
      <c r="BU20" s="630"/>
      <c r="BV20" s="630"/>
      <c r="BW20" s="630"/>
      <c r="BX20" s="630"/>
      <c r="BY20" s="630"/>
      <c r="BZ20" s="630"/>
      <c r="CA20" s="630"/>
      <c r="CB20" s="666"/>
      <c r="CD20" s="667" t="s">
        <v>274</v>
      </c>
      <c r="CE20" s="664"/>
      <c r="CF20" s="664"/>
      <c r="CG20" s="664"/>
      <c r="CH20" s="664"/>
      <c r="CI20" s="664"/>
      <c r="CJ20" s="664"/>
      <c r="CK20" s="664"/>
      <c r="CL20" s="664"/>
      <c r="CM20" s="664"/>
      <c r="CN20" s="664"/>
      <c r="CO20" s="664"/>
      <c r="CP20" s="664"/>
      <c r="CQ20" s="665"/>
      <c r="CR20" s="629">
        <v>171949608</v>
      </c>
      <c r="CS20" s="630"/>
      <c r="CT20" s="630"/>
      <c r="CU20" s="630"/>
      <c r="CV20" s="630"/>
      <c r="CW20" s="630"/>
      <c r="CX20" s="630"/>
      <c r="CY20" s="631"/>
      <c r="CZ20" s="685">
        <v>100</v>
      </c>
      <c r="DA20" s="685"/>
      <c r="DB20" s="685"/>
      <c r="DC20" s="685"/>
      <c r="DD20" s="617">
        <v>20181161</v>
      </c>
      <c r="DE20" s="630"/>
      <c r="DF20" s="630"/>
      <c r="DG20" s="630"/>
      <c r="DH20" s="630"/>
      <c r="DI20" s="630"/>
      <c r="DJ20" s="630"/>
      <c r="DK20" s="630"/>
      <c r="DL20" s="630"/>
      <c r="DM20" s="630"/>
      <c r="DN20" s="630"/>
      <c r="DO20" s="630"/>
      <c r="DP20" s="631"/>
      <c r="DQ20" s="617">
        <v>107167240</v>
      </c>
      <c r="DR20" s="630"/>
      <c r="DS20" s="630"/>
      <c r="DT20" s="630"/>
      <c r="DU20" s="630"/>
      <c r="DV20" s="630"/>
      <c r="DW20" s="630"/>
      <c r="DX20" s="630"/>
      <c r="DY20" s="630"/>
      <c r="DZ20" s="630"/>
      <c r="EA20" s="630"/>
      <c r="EB20" s="630"/>
      <c r="EC20" s="666"/>
    </row>
    <row r="21" spans="2:133" ht="11.25" customHeight="1">
      <c r="B21" s="626" t="s">
        <v>275</v>
      </c>
      <c r="C21" s="627"/>
      <c r="D21" s="627"/>
      <c r="E21" s="627"/>
      <c r="F21" s="627"/>
      <c r="G21" s="627"/>
      <c r="H21" s="627"/>
      <c r="I21" s="627"/>
      <c r="J21" s="627"/>
      <c r="K21" s="627"/>
      <c r="L21" s="627"/>
      <c r="M21" s="627"/>
      <c r="N21" s="627"/>
      <c r="O21" s="627"/>
      <c r="P21" s="627"/>
      <c r="Q21" s="628"/>
      <c r="R21" s="629" t="s">
        <v>129</v>
      </c>
      <c r="S21" s="630"/>
      <c r="T21" s="630"/>
      <c r="U21" s="630"/>
      <c r="V21" s="630"/>
      <c r="W21" s="630"/>
      <c r="X21" s="630"/>
      <c r="Y21" s="631"/>
      <c r="Z21" s="685" t="s">
        <v>232</v>
      </c>
      <c r="AA21" s="685"/>
      <c r="AB21" s="685"/>
      <c r="AC21" s="685"/>
      <c r="AD21" s="686" t="s">
        <v>129</v>
      </c>
      <c r="AE21" s="686"/>
      <c r="AF21" s="686"/>
      <c r="AG21" s="686"/>
      <c r="AH21" s="686"/>
      <c r="AI21" s="686"/>
      <c r="AJ21" s="686"/>
      <c r="AK21" s="686"/>
      <c r="AL21" s="632" t="s">
        <v>129</v>
      </c>
      <c r="AM21" s="633"/>
      <c r="AN21" s="633"/>
      <c r="AO21" s="687"/>
      <c r="AP21" s="731" t="s">
        <v>276</v>
      </c>
      <c r="AQ21" s="738"/>
      <c r="AR21" s="738"/>
      <c r="AS21" s="738"/>
      <c r="AT21" s="738"/>
      <c r="AU21" s="738"/>
      <c r="AV21" s="738"/>
      <c r="AW21" s="738"/>
      <c r="AX21" s="738"/>
      <c r="AY21" s="738"/>
      <c r="AZ21" s="738"/>
      <c r="BA21" s="738"/>
      <c r="BB21" s="738"/>
      <c r="BC21" s="738"/>
      <c r="BD21" s="738"/>
      <c r="BE21" s="738"/>
      <c r="BF21" s="733"/>
      <c r="BG21" s="629">
        <v>47200</v>
      </c>
      <c r="BH21" s="630"/>
      <c r="BI21" s="630"/>
      <c r="BJ21" s="630"/>
      <c r="BK21" s="630"/>
      <c r="BL21" s="630"/>
      <c r="BM21" s="630"/>
      <c r="BN21" s="631"/>
      <c r="BO21" s="685">
        <v>0.1</v>
      </c>
      <c r="BP21" s="685"/>
      <c r="BQ21" s="685"/>
      <c r="BR21" s="685"/>
      <c r="BS21" s="617" t="s">
        <v>129</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6" t="s">
        <v>277</v>
      </c>
      <c r="C22" s="627"/>
      <c r="D22" s="627"/>
      <c r="E22" s="627"/>
      <c r="F22" s="627"/>
      <c r="G22" s="627"/>
      <c r="H22" s="627"/>
      <c r="I22" s="627"/>
      <c r="J22" s="627"/>
      <c r="K22" s="627"/>
      <c r="L22" s="627"/>
      <c r="M22" s="627"/>
      <c r="N22" s="627"/>
      <c r="O22" s="627"/>
      <c r="P22" s="627"/>
      <c r="Q22" s="628"/>
      <c r="R22" s="629">
        <v>99774499</v>
      </c>
      <c r="S22" s="630"/>
      <c r="T22" s="630"/>
      <c r="U22" s="630"/>
      <c r="V22" s="630"/>
      <c r="W22" s="630"/>
      <c r="X22" s="630"/>
      <c r="Y22" s="631"/>
      <c r="Z22" s="685">
        <v>56.5</v>
      </c>
      <c r="AA22" s="685"/>
      <c r="AB22" s="685"/>
      <c r="AC22" s="685"/>
      <c r="AD22" s="686">
        <v>93929456</v>
      </c>
      <c r="AE22" s="686"/>
      <c r="AF22" s="686"/>
      <c r="AG22" s="686"/>
      <c r="AH22" s="686"/>
      <c r="AI22" s="686"/>
      <c r="AJ22" s="686"/>
      <c r="AK22" s="686"/>
      <c r="AL22" s="632">
        <v>99.4</v>
      </c>
      <c r="AM22" s="633"/>
      <c r="AN22" s="633"/>
      <c r="AO22" s="687"/>
      <c r="AP22" s="731" t="s">
        <v>278</v>
      </c>
      <c r="AQ22" s="738"/>
      <c r="AR22" s="738"/>
      <c r="AS22" s="738"/>
      <c r="AT22" s="738"/>
      <c r="AU22" s="738"/>
      <c r="AV22" s="738"/>
      <c r="AW22" s="738"/>
      <c r="AX22" s="738"/>
      <c r="AY22" s="738"/>
      <c r="AZ22" s="738"/>
      <c r="BA22" s="738"/>
      <c r="BB22" s="738"/>
      <c r="BC22" s="738"/>
      <c r="BD22" s="738"/>
      <c r="BE22" s="738"/>
      <c r="BF22" s="733"/>
      <c r="BG22" s="629">
        <v>3028694</v>
      </c>
      <c r="BH22" s="630"/>
      <c r="BI22" s="630"/>
      <c r="BJ22" s="630"/>
      <c r="BK22" s="630"/>
      <c r="BL22" s="630"/>
      <c r="BM22" s="630"/>
      <c r="BN22" s="631"/>
      <c r="BO22" s="685">
        <v>3.9</v>
      </c>
      <c r="BP22" s="685"/>
      <c r="BQ22" s="685"/>
      <c r="BR22" s="685"/>
      <c r="BS22" s="617" t="s">
        <v>129</v>
      </c>
      <c r="BT22" s="630"/>
      <c r="BU22" s="630"/>
      <c r="BV22" s="630"/>
      <c r="BW22" s="630"/>
      <c r="BX22" s="630"/>
      <c r="BY22" s="630"/>
      <c r="BZ22" s="630"/>
      <c r="CA22" s="630"/>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6" t="s">
        <v>280</v>
      </c>
      <c r="C23" s="627"/>
      <c r="D23" s="627"/>
      <c r="E23" s="627"/>
      <c r="F23" s="627"/>
      <c r="G23" s="627"/>
      <c r="H23" s="627"/>
      <c r="I23" s="627"/>
      <c r="J23" s="627"/>
      <c r="K23" s="627"/>
      <c r="L23" s="627"/>
      <c r="M23" s="627"/>
      <c r="N23" s="627"/>
      <c r="O23" s="627"/>
      <c r="P23" s="627"/>
      <c r="Q23" s="628"/>
      <c r="R23" s="629">
        <v>74466</v>
      </c>
      <c r="S23" s="630"/>
      <c r="T23" s="630"/>
      <c r="U23" s="630"/>
      <c r="V23" s="630"/>
      <c r="W23" s="630"/>
      <c r="X23" s="630"/>
      <c r="Y23" s="631"/>
      <c r="Z23" s="685">
        <v>0</v>
      </c>
      <c r="AA23" s="685"/>
      <c r="AB23" s="685"/>
      <c r="AC23" s="685"/>
      <c r="AD23" s="686">
        <v>74466</v>
      </c>
      <c r="AE23" s="686"/>
      <c r="AF23" s="686"/>
      <c r="AG23" s="686"/>
      <c r="AH23" s="686"/>
      <c r="AI23" s="686"/>
      <c r="AJ23" s="686"/>
      <c r="AK23" s="686"/>
      <c r="AL23" s="632">
        <v>0.1</v>
      </c>
      <c r="AM23" s="633"/>
      <c r="AN23" s="633"/>
      <c r="AO23" s="687"/>
      <c r="AP23" s="731" t="s">
        <v>281</v>
      </c>
      <c r="AQ23" s="738"/>
      <c r="AR23" s="738"/>
      <c r="AS23" s="738"/>
      <c r="AT23" s="738"/>
      <c r="AU23" s="738"/>
      <c r="AV23" s="738"/>
      <c r="AW23" s="738"/>
      <c r="AX23" s="738"/>
      <c r="AY23" s="738"/>
      <c r="AZ23" s="738"/>
      <c r="BA23" s="738"/>
      <c r="BB23" s="738"/>
      <c r="BC23" s="738"/>
      <c r="BD23" s="738"/>
      <c r="BE23" s="738"/>
      <c r="BF23" s="733"/>
      <c r="BG23" s="629">
        <v>4665197</v>
      </c>
      <c r="BH23" s="630"/>
      <c r="BI23" s="630"/>
      <c r="BJ23" s="630"/>
      <c r="BK23" s="630"/>
      <c r="BL23" s="630"/>
      <c r="BM23" s="630"/>
      <c r="BN23" s="631"/>
      <c r="BO23" s="685">
        <v>5.9</v>
      </c>
      <c r="BP23" s="685"/>
      <c r="BQ23" s="685"/>
      <c r="BR23" s="685"/>
      <c r="BS23" s="617" t="s">
        <v>129</v>
      </c>
      <c r="BT23" s="630"/>
      <c r="BU23" s="630"/>
      <c r="BV23" s="630"/>
      <c r="BW23" s="630"/>
      <c r="BX23" s="630"/>
      <c r="BY23" s="630"/>
      <c r="BZ23" s="630"/>
      <c r="CA23" s="630"/>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6" t="s">
        <v>287</v>
      </c>
      <c r="C24" s="627"/>
      <c r="D24" s="627"/>
      <c r="E24" s="627"/>
      <c r="F24" s="627"/>
      <c r="G24" s="627"/>
      <c r="H24" s="627"/>
      <c r="I24" s="627"/>
      <c r="J24" s="627"/>
      <c r="K24" s="627"/>
      <c r="L24" s="627"/>
      <c r="M24" s="627"/>
      <c r="N24" s="627"/>
      <c r="O24" s="627"/>
      <c r="P24" s="627"/>
      <c r="Q24" s="628"/>
      <c r="R24" s="629">
        <v>1463835</v>
      </c>
      <c r="S24" s="630"/>
      <c r="T24" s="630"/>
      <c r="U24" s="630"/>
      <c r="V24" s="630"/>
      <c r="W24" s="630"/>
      <c r="X24" s="630"/>
      <c r="Y24" s="631"/>
      <c r="Z24" s="685">
        <v>0.8</v>
      </c>
      <c r="AA24" s="685"/>
      <c r="AB24" s="685"/>
      <c r="AC24" s="685"/>
      <c r="AD24" s="686">
        <v>1840</v>
      </c>
      <c r="AE24" s="686"/>
      <c r="AF24" s="686"/>
      <c r="AG24" s="686"/>
      <c r="AH24" s="686"/>
      <c r="AI24" s="686"/>
      <c r="AJ24" s="686"/>
      <c r="AK24" s="686"/>
      <c r="AL24" s="632">
        <v>0</v>
      </c>
      <c r="AM24" s="633"/>
      <c r="AN24" s="633"/>
      <c r="AO24" s="687"/>
      <c r="AP24" s="731" t="s">
        <v>288</v>
      </c>
      <c r="AQ24" s="738"/>
      <c r="AR24" s="738"/>
      <c r="AS24" s="738"/>
      <c r="AT24" s="738"/>
      <c r="AU24" s="738"/>
      <c r="AV24" s="738"/>
      <c r="AW24" s="738"/>
      <c r="AX24" s="738"/>
      <c r="AY24" s="738"/>
      <c r="AZ24" s="738"/>
      <c r="BA24" s="738"/>
      <c r="BB24" s="738"/>
      <c r="BC24" s="738"/>
      <c r="BD24" s="738"/>
      <c r="BE24" s="738"/>
      <c r="BF24" s="733"/>
      <c r="BG24" s="629" t="s">
        <v>232</v>
      </c>
      <c r="BH24" s="630"/>
      <c r="BI24" s="630"/>
      <c r="BJ24" s="630"/>
      <c r="BK24" s="630"/>
      <c r="BL24" s="630"/>
      <c r="BM24" s="630"/>
      <c r="BN24" s="631"/>
      <c r="BO24" s="685" t="s">
        <v>232</v>
      </c>
      <c r="BP24" s="685"/>
      <c r="BQ24" s="685"/>
      <c r="BR24" s="685"/>
      <c r="BS24" s="617" t="s">
        <v>232</v>
      </c>
      <c r="BT24" s="630"/>
      <c r="BU24" s="630"/>
      <c r="BV24" s="630"/>
      <c r="BW24" s="630"/>
      <c r="BX24" s="630"/>
      <c r="BY24" s="630"/>
      <c r="BZ24" s="630"/>
      <c r="CA24" s="630"/>
      <c r="CB24" s="666"/>
      <c r="CD24" s="694" t="s">
        <v>289</v>
      </c>
      <c r="CE24" s="695"/>
      <c r="CF24" s="695"/>
      <c r="CG24" s="695"/>
      <c r="CH24" s="695"/>
      <c r="CI24" s="695"/>
      <c r="CJ24" s="695"/>
      <c r="CK24" s="695"/>
      <c r="CL24" s="695"/>
      <c r="CM24" s="695"/>
      <c r="CN24" s="695"/>
      <c r="CO24" s="695"/>
      <c r="CP24" s="695"/>
      <c r="CQ24" s="696"/>
      <c r="CR24" s="688">
        <v>98836596</v>
      </c>
      <c r="CS24" s="689"/>
      <c r="CT24" s="689"/>
      <c r="CU24" s="689"/>
      <c r="CV24" s="689"/>
      <c r="CW24" s="689"/>
      <c r="CX24" s="689"/>
      <c r="CY24" s="735"/>
      <c r="CZ24" s="736">
        <v>57.5</v>
      </c>
      <c r="DA24" s="705"/>
      <c r="DB24" s="705"/>
      <c r="DC24" s="739"/>
      <c r="DD24" s="734">
        <v>60013404</v>
      </c>
      <c r="DE24" s="689"/>
      <c r="DF24" s="689"/>
      <c r="DG24" s="689"/>
      <c r="DH24" s="689"/>
      <c r="DI24" s="689"/>
      <c r="DJ24" s="689"/>
      <c r="DK24" s="735"/>
      <c r="DL24" s="734">
        <v>59525439</v>
      </c>
      <c r="DM24" s="689"/>
      <c r="DN24" s="689"/>
      <c r="DO24" s="689"/>
      <c r="DP24" s="689"/>
      <c r="DQ24" s="689"/>
      <c r="DR24" s="689"/>
      <c r="DS24" s="689"/>
      <c r="DT24" s="689"/>
      <c r="DU24" s="689"/>
      <c r="DV24" s="735"/>
      <c r="DW24" s="736">
        <v>59.1</v>
      </c>
      <c r="DX24" s="705"/>
      <c r="DY24" s="705"/>
      <c r="DZ24" s="705"/>
      <c r="EA24" s="705"/>
      <c r="EB24" s="705"/>
      <c r="EC24" s="737"/>
    </row>
    <row r="25" spans="2:133" ht="11.25" customHeight="1">
      <c r="B25" s="626" t="s">
        <v>290</v>
      </c>
      <c r="C25" s="627"/>
      <c r="D25" s="627"/>
      <c r="E25" s="627"/>
      <c r="F25" s="627"/>
      <c r="G25" s="627"/>
      <c r="H25" s="627"/>
      <c r="I25" s="627"/>
      <c r="J25" s="627"/>
      <c r="K25" s="627"/>
      <c r="L25" s="627"/>
      <c r="M25" s="627"/>
      <c r="N25" s="627"/>
      <c r="O25" s="627"/>
      <c r="P25" s="627"/>
      <c r="Q25" s="628"/>
      <c r="R25" s="629">
        <v>2801053</v>
      </c>
      <c r="S25" s="630"/>
      <c r="T25" s="630"/>
      <c r="U25" s="630"/>
      <c r="V25" s="630"/>
      <c r="W25" s="630"/>
      <c r="X25" s="630"/>
      <c r="Y25" s="631"/>
      <c r="Z25" s="685">
        <v>1.6</v>
      </c>
      <c r="AA25" s="685"/>
      <c r="AB25" s="685"/>
      <c r="AC25" s="685"/>
      <c r="AD25" s="686">
        <v>202956</v>
      </c>
      <c r="AE25" s="686"/>
      <c r="AF25" s="686"/>
      <c r="AG25" s="686"/>
      <c r="AH25" s="686"/>
      <c r="AI25" s="686"/>
      <c r="AJ25" s="686"/>
      <c r="AK25" s="686"/>
      <c r="AL25" s="632">
        <v>0.2</v>
      </c>
      <c r="AM25" s="633"/>
      <c r="AN25" s="633"/>
      <c r="AO25" s="687"/>
      <c r="AP25" s="731" t="s">
        <v>291</v>
      </c>
      <c r="AQ25" s="738"/>
      <c r="AR25" s="738"/>
      <c r="AS25" s="738"/>
      <c r="AT25" s="738"/>
      <c r="AU25" s="738"/>
      <c r="AV25" s="738"/>
      <c r="AW25" s="738"/>
      <c r="AX25" s="738"/>
      <c r="AY25" s="738"/>
      <c r="AZ25" s="738"/>
      <c r="BA25" s="738"/>
      <c r="BB25" s="738"/>
      <c r="BC25" s="738"/>
      <c r="BD25" s="738"/>
      <c r="BE25" s="738"/>
      <c r="BF25" s="733"/>
      <c r="BG25" s="629" t="s">
        <v>232</v>
      </c>
      <c r="BH25" s="630"/>
      <c r="BI25" s="630"/>
      <c r="BJ25" s="630"/>
      <c r="BK25" s="630"/>
      <c r="BL25" s="630"/>
      <c r="BM25" s="630"/>
      <c r="BN25" s="631"/>
      <c r="BO25" s="685" t="s">
        <v>129</v>
      </c>
      <c r="BP25" s="685"/>
      <c r="BQ25" s="685"/>
      <c r="BR25" s="685"/>
      <c r="BS25" s="617" t="s">
        <v>232</v>
      </c>
      <c r="BT25" s="630"/>
      <c r="BU25" s="630"/>
      <c r="BV25" s="630"/>
      <c r="BW25" s="630"/>
      <c r="BX25" s="630"/>
      <c r="BY25" s="630"/>
      <c r="BZ25" s="630"/>
      <c r="CA25" s="630"/>
      <c r="CB25" s="666"/>
      <c r="CD25" s="667" t="s">
        <v>292</v>
      </c>
      <c r="CE25" s="664"/>
      <c r="CF25" s="664"/>
      <c r="CG25" s="664"/>
      <c r="CH25" s="664"/>
      <c r="CI25" s="664"/>
      <c r="CJ25" s="664"/>
      <c r="CK25" s="664"/>
      <c r="CL25" s="664"/>
      <c r="CM25" s="664"/>
      <c r="CN25" s="664"/>
      <c r="CO25" s="664"/>
      <c r="CP25" s="664"/>
      <c r="CQ25" s="665"/>
      <c r="CR25" s="629">
        <v>27298168</v>
      </c>
      <c r="CS25" s="618"/>
      <c r="CT25" s="618"/>
      <c r="CU25" s="618"/>
      <c r="CV25" s="618"/>
      <c r="CW25" s="618"/>
      <c r="CX25" s="618"/>
      <c r="CY25" s="619"/>
      <c r="CZ25" s="632">
        <v>15.9</v>
      </c>
      <c r="DA25" s="657"/>
      <c r="DB25" s="657"/>
      <c r="DC25" s="658"/>
      <c r="DD25" s="617">
        <v>26286901</v>
      </c>
      <c r="DE25" s="618"/>
      <c r="DF25" s="618"/>
      <c r="DG25" s="618"/>
      <c r="DH25" s="618"/>
      <c r="DI25" s="618"/>
      <c r="DJ25" s="618"/>
      <c r="DK25" s="619"/>
      <c r="DL25" s="617">
        <v>25914760</v>
      </c>
      <c r="DM25" s="618"/>
      <c r="DN25" s="618"/>
      <c r="DO25" s="618"/>
      <c r="DP25" s="618"/>
      <c r="DQ25" s="618"/>
      <c r="DR25" s="618"/>
      <c r="DS25" s="618"/>
      <c r="DT25" s="618"/>
      <c r="DU25" s="618"/>
      <c r="DV25" s="619"/>
      <c r="DW25" s="632">
        <v>25.7</v>
      </c>
      <c r="DX25" s="657"/>
      <c r="DY25" s="657"/>
      <c r="DZ25" s="657"/>
      <c r="EA25" s="657"/>
      <c r="EB25" s="657"/>
      <c r="EC25" s="659"/>
    </row>
    <row r="26" spans="2:133" ht="11.25" customHeight="1">
      <c r="B26" s="626" t="s">
        <v>293</v>
      </c>
      <c r="C26" s="627"/>
      <c r="D26" s="627"/>
      <c r="E26" s="627"/>
      <c r="F26" s="627"/>
      <c r="G26" s="627"/>
      <c r="H26" s="627"/>
      <c r="I26" s="627"/>
      <c r="J26" s="627"/>
      <c r="K26" s="627"/>
      <c r="L26" s="627"/>
      <c r="M26" s="627"/>
      <c r="N26" s="627"/>
      <c r="O26" s="627"/>
      <c r="P26" s="627"/>
      <c r="Q26" s="628"/>
      <c r="R26" s="629">
        <v>826855</v>
      </c>
      <c r="S26" s="630"/>
      <c r="T26" s="630"/>
      <c r="U26" s="630"/>
      <c r="V26" s="630"/>
      <c r="W26" s="630"/>
      <c r="X26" s="630"/>
      <c r="Y26" s="631"/>
      <c r="Z26" s="685">
        <v>0.5</v>
      </c>
      <c r="AA26" s="685"/>
      <c r="AB26" s="685"/>
      <c r="AC26" s="685"/>
      <c r="AD26" s="686" t="s">
        <v>232</v>
      </c>
      <c r="AE26" s="686"/>
      <c r="AF26" s="686"/>
      <c r="AG26" s="686"/>
      <c r="AH26" s="686"/>
      <c r="AI26" s="686"/>
      <c r="AJ26" s="686"/>
      <c r="AK26" s="686"/>
      <c r="AL26" s="632" t="s">
        <v>129</v>
      </c>
      <c r="AM26" s="633"/>
      <c r="AN26" s="633"/>
      <c r="AO26" s="687"/>
      <c r="AP26" s="731" t="s">
        <v>294</v>
      </c>
      <c r="AQ26" s="732"/>
      <c r="AR26" s="732"/>
      <c r="AS26" s="732"/>
      <c r="AT26" s="732"/>
      <c r="AU26" s="732"/>
      <c r="AV26" s="732"/>
      <c r="AW26" s="732"/>
      <c r="AX26" s="732"/>
      <c r="AY26" s="732"/>
      <c r="AZ26" s="732"/>
      <c r="BA26" s="732"/>
      <c r="BB26" s="732"/>
      <c r="BC26" s="732"/>
      <c r="BD26" s="732"/>
      <c r="BE26" s="732"/>
      <c r="BF26" s="733"/>
      <c r="BG26" s="629" t="s">
        <v>232</v>
      </c>
      <c r="BH26" s="630"/>
      <c r="BI26" s="630"/>
      <c r="BJ26" s="630"/>
      <c r="BK26" s="630"/>
      <c r="BL26" s="630"/>
      <c r="BM26" s="630"/>
      <c r="BN26" s="631"/>
      <c r="BO26" s="685" t="s">
        <v>232</v>
      </c>
      <c r="BP26" s="685"/>
      <c r="BQ26" s="685"/>
      <c r="BR26" s="685"/>
      <c r="BS26" s="617" t="s">
        <v>232</v>
      </c>
      <c r="BT26" s="630"/>
      <c r="BU26" s="630"/>
      <c r="BV26" s="630"/>
      <c r="BW26" s="630"/>
      <c r="BX26" s="630"/>
      <c r="BY26" s="630"/>
      <c r="BZ26" s="630"/>
      <c r="CA26" s="630"/>
      <c r="CB26" s="666"/>
      <c r="CD26" s="667" t="s">
        <v>295</v>
      </c>
      <c r="CE26" s="664"/>
      <c r="CF26" s="664"/>
      <c r="CG26" s="664"/>
      <c r="CH26" s="664"/>
      <c r="CI26" s="664"/>
      <c r="CJ26" s="664"/>
      <c r="CK26" s="664"/>
      <c r="CL26" s="664"/>
      <c r="CM26" s="664"/>
      <c r="CN26" s="664"/>
      <c r="CO26" s="664"/>
      <c r="CP26" s="664"/>
      <c r="CQ26" s="665"/>
      <c r="CR26" s="629">
        <v>18369551</v>
      </c>
      <c r="CS26" s="630"/>
      <c r="CT26" s="630"/>
      <c r="CU26" s="630"/>
      <c r="CV26" s="630"/>
      <c r="CW26" s="630"/>
      <c r="CX26" s="630"/>
      <c r="CY26" s="631"/>
      <c r="CZ26" s="632">
        <v>10.7</v>
      </c>
      <c r="DA26" s="657"/>
      <c r="DB26" s="657"/>
      <c r="DC26" s="658"/>
      <c r="DD26" s="617">
        <v>17619099</v>
      </c>
      <c r="DE26" s="630"/>
      <c r="DF26" s="630"/>
      <c r="DG26" s="630"/>
      <c r="DH26" s="630"/>
      <c r="DI26" s="630"/>
      <c r="DJ26" s="630"/>
      <c r="DK26" s="631"/>
      <c r="DL26" s="617" t="s">
        <v>129</v>
      </c>
      <c r="DM26" s="630"/>
      <c r="DN26" s="630"/>
      <c r="DO26" s="630"/>
      <c r="DP26" s="630"/>
      <c r="DQ26" s="630"/>
      <c r="DR26" s="630"/>
      <c r="DS26" s="630"/>
      <c r="DT26" s="630"/>
      <c r="DU26" s="630"/>
      <c r="DV26" s="631"/>
      <c r="DW26" s="632" t="s">
        <v>129</v>
      </c>
      <c r="DX26" s="657"/>
      <c r="DY26" s="657"/>
      <c r="DZ26" s="657"/>
      <c r="EA26" s="657"/>
      <c r="EB26" s="657"/>
      <c r="EC26" s="659"/>
    </row>
    <row r="27" spans="2:133" ht="11.25" customHeight="1">
      <c r="B27" s="626" t="s">
        <v>296</v>
      </c>
      <c r="C27" s="627"/>
      <c r="D27" s="627"/>
      <c r="E27" s="627"/>
      <c r="F27" s="627"/>
      <c r="G27" s="627"/>
      <c r="H27" s="627"/>
      <c r="I27" s="627"/>
      <c r="J27" s="627"/>
      <c r="K27" s="627"/>
      <c r="L27" s="627"/>
      <c r="M27" s="627"/>
      <c r="N27" s="627"/>
      <c r="O27" s="627"/>
      <c r="P27" s="627"/>
      <c r="Q27" s="628"/>
      <c r="R27" s="629">
        <v>33733165</v>
      </c>
      <c r="S27" s="630"/>
      <c r="T27" s="630"/>
      <c r="U27" s="630"/>
      <c r="V27" s="630"/>
      <c r="W27" s="630"/>
      <c r="X27" s="630"/>
      <c r="Y27" s="631"/>
      <c r="Z27" s="685">
        <v>19.100000000000001</v>
      </c>
      <c r="AA27" s="685"/>
      <c r="AB27" s="685"/>
      <c r="AC27" s="685"/>
      <c r="AD27" s="686" t="s">
        <v>129</v>
      </c>
      <c r="AE27" s="686"/>
      <c r="AF27" s="686"/>
      <c r="AG27" s="686"/>
      <c r="AH27" s="686"/>
      <c r="AI27" s="686"/>
      <c r="AJ27" s="686"/>
      <c r="AK27" s="686"/>
      <c r="AL27" s="632" t="s">
        <v>129</v>
      </c>
      <c r="AM27" s="633"/>
      <c r="AN27" s="633"/>
      <c r="AO27" s="687"/>
      <c r="AP27" s="626" t="s">
        <v>297</v>
      </c>
      <c r="AQ27" s="627"/>
      <c r="AR27" s="627"/>
      <c r="AS27" s="627"/>
      <c r="AT27" s="627"/>
      <c r="AU27" s="627"/>
      <c r="AV27" s="627"/>
      <c r="AW27" s="627"/>
      <c r="AX27" s="627"/>
      <c r="AY27" s="627"/>
      <c r="AZ27" s="627"/>
      <c r="BA27" s="627"/>
      <c r="BB27" s="627"/>
      <c r="BC27" s="627"/>
      <c r="BD27" s="627"/>
      <c r="BE27" s="627"/>
      <c r="BF27" s="628"/>
      <c r="BG27" s="629">
        <v>78611318</v>
      </c>
      <c r="BH27" s="630"/>
      <c r="BI27" s="630"/>
      <c r="BJ27" s="630"/>
      <c r="BK27" s="630"/>
      <c r="BL27" s="630"/>
      <c r="BM27" s="630"/>
      <c r="BN27" s="631"/>
      <c r="BO27" s="685">
        <v>100</v>
      </c>
      <c r="BP27" s="685"/>
      <c r="BQ27" s="685"/>
      <c r="BR27" s="685"/>
      <c r="BS27" s="617">
        <v>980672</v>
      </c>
      <c r="BT27" s="630"/>
      <c r="BU27" s="630"/>
      <c r="BV27" s="630"/>
      <c r="BW27" s="630"/>
      <c r="BX27" s="630"/>
      <c r="BY27" s="630"/>
      <c r="BZ27" s="630"/>
      <c r="CA27" s="630"/>
      <c r="CB27" s="666"/>
      <c r="CD27" s="667" t="s">
        <v>298</v>
      </c>
      <c r="CE27" s="664"/>
      <c r="CF27" s="664"/>
      <c r="CG27" s="664"/>
      <c r="CH27" s="664"/>
      <c r="CI27" s="664"/>
      <c r="CJ27" s="664"/>
      <c r="CK27" s="664"/>
      <c r="CL27" s="664"/>
      <c r="CM27" s="664"/>
      <c r="CN27" s="664"/>
      <c r="CO27" s="664"/>
      <c r="CP27" s="664"/>
      <c r="CQ27" s="665"/>
      <c r="CR27" s="629">
        <v>52837097</v>
      </c>
      <c r="CS27" s="618"/>
      <c r="CT27" s="618"/>
      <c r="CU27" s="618"/>
      <c r="CV27" s="618"/>
      <c r="CW27" s="618"/>
      <c r="CX27" s="618"/>
      <c r="CY27" s="619"/>
      <c r="CZ27" s="632">
        <v>30.7</v>
      </c>
      <c r="DA27" s="657"/>
      <c r="DB27" s="657"/>
      <c r="DC27" s="658"/>
      <c r="DD27" s="617">
        <v>16047845</v>
      </c>
      <c r="DE27" s="618"/>
      <c r="DF27" s="618"/>
      <c r="DG27" s="618"/>
      <c r="DH27" s="618"/>
      <c r="DI27" s="618"/>
      <c r="DJ27" s="618"/>
      <c r="DK27" s="619"/>
      <c r="DL27" s="617">
        <v>15932021</v>
      </c>
      <c r="DM27" s="618"/>
      <c r="DN27" s="618"/>
      <c r="DO27" s="618"/>
      <c r="DP27" s="618"/>
      <c r="DQ27" s="618"/>
      <c r="DR27" s="618"/>
      <c r="DS27" s="618"/>
      <c r="DT27" s="618"/>
      <c r="DU27" s="618"/>
      <c r="DV27" s="619"/>
      <c r="DW27" s="632">
        <v>15.8</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9">
        <v>16495</v>
      </c>
      <c r="S28" s="630"/>
      <c r="T28" s="630"/>
      <c r="U28" s="630"/>
      <c r="V28" s="630"/>
      <c r="W28" s="630"/>
      <c r="X28" s="630"/>
      <c r="Y28" s="631"/>
      <c r="Z28" s="685">
        <v>0</v>
      </c>
      <c r="AA28" s="685"/>
      <c r="AB28" s="685"/>
      <c r="AC28" s="685"/>
      <c r="AD28" s="686">
        <v>16495</v>
      </c>
      <c r="AE28" s="686"/>
      <c r="AF28" s="686"/>
      <c r="AG28" s="686"/>
      <c r="AH28" s="686"/>
      <c r="AI28" s="686"/>
      <c r="AJ28" s="686"/>
      <c r="AK28" s="686"/>
      <c r="AL28" s="632">
        <v>0</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9">
        <v>18701331</v>
      </c>
      <c r="CS28" s="630"/>
      <c r="CT28" s="630"/>
      <c r="CU28" s="630"/>
      <c r="CV28" s="630"/>
      <c r="CW28" s="630"/>
      <c r="CX28" s="630"/>
      <c r="CY28" s="631"/>
      <c r="CZ28" s="632">
        <v>10.9</v>
      </c>
      <c r="DA28" s="657"/>
      <c r="DB28" s="657"/>
      <c r="DC28" s="658"/>
      <c r="DD28" s="617">
        <v>17678658</v>
      </c>
      <c r="DE28" s="630"/>
      <c r="DF28" s="630"/>
      <c r="DG28" s="630"/>
      <c r="DH28" s="630"/>
      <c r="DI28" s="630"/>
      <c r="DJ28" s="630"/>
      <c r="DK28" s="631"/>
      <c r="DL28" s="617">
        <v>17678658</v>
      </c>
      <c r="DM28" s="630"/>
      <c r="DN28" s="630"/>
      <c r="DO28" s="630"/>
      <c r="DP28" s="630"/>
      <c r="DQ28" s="630"/>
      <c r="DR28" s="630"/>
      <c r="DS28" s="630"/>
      <c r="DT28" s="630"/>
      <c r="DU28" s="630"/>
      <c r="DV28" s="631"/>
      <c r="DW28" s="632">
        <v>17.600000000000001</v>
      </c>
      <c r="DX28" s="657"/>
      <c r="DY28" s="657"/>
      <c r="DZ28" s="657"/>
      <c r="EA28" s="657"/>
      <c r="EB28" s="657"/>
      <c r="EC28" s="659"/>
    </row>
    <row r="29" spans="2:133" ht="11.25" customHeight="1">
      <c r="B29" s="626" t="s">
        <v>301</v>
      </c>
      <c r="C29" s="627"/>
      <c r="D29" s="627"/>
      <c r="E29" s="627"/>
      <c r="F29" s="627"/>
      <c r="G29" s="627"/>
      <c r="H29" s="627"/>
      <c r="I29" s="627"/>
      <c r="J29" s="627"/>
      <c r="K29" s="627"/>
      <c r="L29" s="627"/>
      <c r="M29" s="627"/>
      <c r="N29" s="627"/>
      <c r="O29" s="627"/>
      <c r="P29" s="627"/>
      <c r="Q29" s="628"/>
      <c r="R29" s="629">
        <v>11992109</v>
      </c>
      <c r="S29" s="630"/>
      <c r="T29" s="630"/>
      <c r="U29" s="630"/>
      <c r="V29" s="630"/>
      <c r="W29" s="630"/>
      <c r="X29" s="630"/>
      <c r="Y29" s="631"/>
      <c r="Z29" s="685">
        <v>6.8</v>
      </c>
      <c r="AA29" s="685"/>
      <c r="AB29" s="685"/>
      <c r="AC29" s="685"/>
      <c r="AD29" s="686" t="s">
        <v>129</v>
      </c>
      <c r="AE29" s="686"/>
      <c r="AF29" s="686"/>
      <c r="AG29" s="686"/>
      <c r="AH29" s="686"/>
      <c r="AI29" s="686"/>
      <c r="AJ29" s="686"/>
      <c r="AK29" s="686"/>
      <c r="AL29" s="632" t="s">
        <v>129</v>
      </c>
      <c r="AM29" s="633"/>
      <c r="AN29" s="633"/>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9">
        <v>18701077</v>
      </c>
      <c r="CS29" s="618"/>
      <c r="CT29" s="618"/>
      <c r="CU29" s="618"/>
      <c r="CV29" s="618"/>
      <c r="CW29" s="618"/>
      <c r="CX29" s="618"/>
      <c r="CY29" s="619"/>
      <c r="CZ29" s="632">
        <v>10.9</v>
      </c>
      <c r="DA29" s="657"/>
      <c r="DB29" s="657"/>
      <c r="DC29" s="658"/>
      <c r="DD29" s="617">
        <v>17678404</v>
      </c>
      <c r="DE29" s="618"/>
      <c r="DF29" s="618"/>
      <c r="DG29" s="618"/>
      <c r="DH29" s="618"/>
      <c r="DI29" s="618"/>
      <c r="DJ29" s="618"/>
      <c r="DK29" s="619"/>
      <c r="DL29" s="617">
        <v>17678404</v>
      </c>
      <c r="DM29" s="618"/>
      <c r="DN29" s="618"/>
      <c r="DO29" s="618"/>
      <c r="DP29" s="618"/>
      <c r="DQ29" s="618"/>
      <c r="DR29" s="618"/>
      <c r="DS29" s="618"/>
      <c r="DT29" s="618"/>
      <c r="DU29" s="618"/>
      <c r="DV29" s="619"/>
      <c r="DW29" s="632">
        <v>17.600000000000001</v>
      </c>
      <c r="DX29" s="657"/>
      <c r="DY29" s="657"/>
      <c r="DZ29" s="657"/>
      <c r="EA29" s="657"/>
      <c r="EB29" s="657"/>
      <c r="EC29" s="659"/>
    </row>
    <row r="30" spans="2:133" ht="11.25" customHeight="1">
      <c r="B30" s="626" t="s">
        <v>306</v>
      </c>
      <c r="C30" s="627"/>
      <c r="D30" s="627"/>
      <c r="E30" s="627"/>
      <c r="F30" s="627"/>
      <c r="G30" s="627"/>
      <c r="H30" s="627"/>
      <c r="I30" s="627"/>
      <c r="J30" s="627"/>
      <c r="K30" s="627"/>
      <c r="L30" s="627"/>
      <c r="M30" s="627"/>
      <c r="N30" s="627"/>
      <c r="O30" s="627"/>
      <c r="P30" s="627"/>
      <c r="Q30" s="628"/>
      <c r="R30" s="629">
        <v>549259</v>
      </c>
      <c r="S30" s="630"/>
      <c r="T30" s="630"/>
      <c r="U30" s="630"/>
      <c r="V30" s="630"/>
      <c r="W30" s="630"/>
      <c r="X30" s="630"/>
      <c r="Y30" s="631"/>
      <c r="Z30" s="685">
        <v>0.3</v>
      </c>
      <c r="AA30" s="685"/>
      <c r="AB30" s="685"/>
      <c r="AC30" s="685"/>
      <c r="AD30" s="686" t="s">
        <v>232</v>
      </c>
      <c r="AE30" s="686"/>
      <c r="AF30" s="686"/>
      <c r="AG30" s="686"/>
      <c r="AH30" s="686"/>
      <c r="AI30" s="686"/>
      <c r="AJ30" s="686"/>
      <c r="AK30" s="686"/>
      <c r="AL30" s="632" t="s">
        <v>232</v>
      </c>
      <c r="AM30" s="633"/>
      <c r="AN30" s="633"/>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99.8</v>
      </c>
      <c r="BH30" s="704"/>
      <c r="BI30" s="704"/>
      <c r="BJ30" s="704"/>
      <c r="BK30" s="704"/>
      <c r="BL30" s="704"/>
      <c r="BM30" s="705">
        <v>99.3</v>
      </c>
      <c r="BN30" s="704"/>
      <c r="BO30" s="704"/>
      <c r="BP30" s="704"/>
      <c r="BQ30" s="706"/>
      <c r="BR30" s="703">
        <v>99.8</v>
      </c>
      <c r="BS30" s="704"/>
      <c r="BT30" s="704"/>
      <c r="BU30" s="704"/>
      <c r="BV30" s="704"/>
      <c r="BW30" s="704"/>
      <c r="BX30" s="705">
        <v>99.2</v>
      </c>
      <c r="BY30" s="704"/>
      <c r="BZ30" s="704"/>
      <c r="CA30" s="704"/>
      <c r="CB30" s="706"/>
      <c r="CD30" s="709"/>
      <c r="CE30" s="710"/>
      <c r="CF30" s="667" t="s">
        <v>309</v>
      </c>
      <c r="CG30" s="664"/>
      <c r="CH30" s="664"/>
      <c r="CI30" s="664"/>
      <c r="CJ30" s="664"/>
      <c r="CK30" s="664"/>
      <c r="CL30" s="664"/>
      <c r="CM30" s="664"/>
      <c r="CN30" s="664"/>
      <c r="CO30" s="664"/>
      <c r="CP30" s="664"/>
      <c r="CQ30" s="665"/>
      <c r="CR30" s="629">
        <v>17390934</v>
      </c>
      <c r="CS30" s="630"/>
      <c r="CT30" s="630"/>
      <c r="CU30" s="630"/>
      <c r="CV30" s="630"/>
      <c r="CW30" s="630"/>
      <c r="CX30" s="630"/>
      <c r="CY30" s="631"/>
      <c r="CZ30" s="632">
        <v>10.1</v>
      </c>
      <c r="DA30" s="657"/>
      <c r="DB30" s="657"/>
      <c r="DC30" s="658"/>
      <c r="DD30" s="617">
        <v>16383748</v>
      </c>
      <c r="DE30" s="630"/>
      <c r="DF30" s="630"/>
      <c r="DG30" s="630"/>
      <c r="DH30" s="630"/>
      <c r="DI30" s="630"/>
      <c r="DJ30" s="630"/>
      <c r="DK30" s="631"/>
      <c r="DL30" s="617">
        <v>16383748</v>
      </c>
      <c r="DM30" s="630"/>
      <c r="DN30" s="630"/>
      <c r="DO30" s="630"/>
      <c r="DP30" s="630"/>
      <c r="DQ30" s="630"/>
      <c r="DR30" s="630"/>
      <c r="DS30" s="630"/>
      <c r="DT30" s="630"/>
      <c r="DU30" s="630"/>
      <c r="DV30" s="631"/>
      <c r="DW30" s="632">
        <v>16.3</v>
      </c>
      <c r="DX30" s="657"/>
      <c r="DY30" s="657"/>
      <c r="DZ30" s="657"/>
      <c r="EA30" s="657"/>
      <c r="EB30" s="657"/>
      <c r="EC30" s="659"/>
    </row>
    <row r="31" spans="2:133" ht="11.25" customHeight="1">
      <c r="B31" s="626" t="s">
        <v>310</v>
      </c>
      <c r="C31" s="627"/>
      <c r="D31" s="627"/>
      <c r="E31" s="627"/>
      <c r="F31" s="627"/>
      <c r="G31" s="627"/>
      <c r="H31" s="627"/>
      <c r="I31" s="627"/>
      <c r="J31" s="627"/>
      <c r="K31" s="627"/>
      <c r="L31" s="627"/>
      <c r="M31" s="627"/>
      <c r="N31" s="627"/>
      <c r="O31" s="627"/>
      <c r="P31" s="627"/>
      <c r="Q31" s="628"/>
      <c r="R31" s="629">
        <v>183828</v>
      </c>
      <c r="S31" s="630"/>
      <c r="T31" s="630"/>
      <c r="U31" s="630"/>
      <c r="V31" s="630"/>
      <c r="W31" s="630"/>
      <c r="X31" s="630"/>
      <c r="Y31" s="631"/>
      <c r="Z31" s="685">
        <v>0.1</v>
      </c>
      <c r="AA31" s="685"/>
      <c r="AB31" s="685"/>
      <c r="AC31" s="685"/>
      <c r="AD31" s="686" t="s">
        <v>129</v>
      </c>
      <c r="AE31" s="686"/>
      <c r="AF31" s="686"/>
      <c r="AG31" s="686"/>
      <c r="AH31" s="686"/>
      <c r="AI31" s="686"/>
      <c r="AJ31" s="686"/>
      <c r="AK31" s="686"/>
      <c r="AL31" s="632" t="s">
        <v>129</v>
      </c>
      <c r="AM31" s="633"/>
      <c r="AN31" s="633"/>
      <c r="AO31" s="687"/>
      <c r="AP31" s="715"/>
      <c r="AQ31" s="716"/>
      <c r="AR31" s="716"/>
      <c r="AS31" s="716"/>
      <c r="AT31" s="720"/>
      <c r="AU31" s="229" t="s">
        <v>311</v>
      </c>
      <c r="AV31" s="229"/>
      <c r="AW31" s="229"/>
      <c r="AX31" s="626" t="s">
        <v>312</v>
      </c>
      <c r="AY31" s="627"/>
      <c r="AZ31" s="627"/>
      <c r="BA31" s="627"/>
      <c r="BB31" s="627"/>
      <c r="BC31" s="627"/>
      <c r="BD31" s="627"/>
      <c r="BE31" s="627"/>
      <c r="BF31" s="628"/>
      <c r="BG31" s="701">
        <v>99.6</v>
      </c>
      <c r="BH31" s="618"/>
      <c r="BI31" s="618"/>
      <c r="BJ31" s="618"/>
      <c r="BK31" s="618"/>
      <c r="BL31" s="618"/>
      <c r="BM31" s="633">
        <v>99.2</v>
      </c>
      <c r="BN31" s="702"/>
      <c r="BO31" s="702"/>
      <c r="BP31" s="702"/>
      <c r="BQ31" s="663"/>
      <c r="BR31" s="701">
        <v>99.6</v>
      </c>
      <c r="BS31" s="618"/>
      <c r="BT31" s="618"/>
      <c r="BU31" s="618"/>
      <c r="BV31" s="618"/>
      <c r="BW31" s="618"/>
      <c r="BX31" s="633">
        <v>99.1</v>
      </c>
      <c r="BY31" s="702"/>
      <c r="BZ31" s="702"/>
      <c r="CA31" s="702"/>
      <c r="CB31" s="663"/>
      <c r="CD31" s="709"/>
      <c r="CE31" s="710"/>
      <c r="CF31" s="667" t="s">
        <v>313</v>
      </c>
      <c r="CG31" s="664"/>
      <c r="CH31" s="664"/>
      <c r="CI31" s="664"/>
      <c r="CJ31" s="664"/>
      <c r="CK31" s="664"/>
      <c r="CL31" s="664"/>
      <c r="CM31" s="664"/>
      <c r="CN31" s="664"/>
      <c r="CO31" s="664"/>
      <c r="CP31" s="664"/>
      <c r="CQ31" s="665"/>
      <c r="CR31" s="629">
        <v>1310143</v>
      </c>
      <c r="CS31" s="618"/>
      <c r="CT31" s="618"/>
      <c r="CU31" s="618"/>
      <c r="CV31" s="618"/>
      <c r="CW31" s="618"/>
      <c r="CX31" s="618"/>
      <c r="CY31" s="619"/>
      <c r="CZ31" s="632">
        <v>0.8</v>
      </c>
      <c r="DA31" s="657"/>
      <c r="DB31" s="657"/>
      <c r="DC31" s="658"/>
      <c r="DD31" s="617">
        <v>1294656</v>
      </c>
      <c r="DE31" s="618"/>
      <c r="DF31" s="618"/>
      <c r="DG31" s="618"/>
      <c r="DH31" s="618"/>
      <c r="DI31" s="618"/>
      <c r="DJ31" s="618"/>
      <c r="DK31" s="619"/>
      <c r="DL31" s="617">
        <v>1294656</v>
      </c>
      <c r="DM31" s="618"/>
      <c r="DN31" s="618"/>
      <c r="DO31" s="618"/>
      <c r="DP31" s="618"/>
      <c r="DQ31" s="618"/>
      <c r="DR31" s="618"/>
      <c r="DS31" s="618"/>
      <c r="DT31" s="618"/>
      <c r="DU31" s="618"/>
      <c r="DV31" s="619"/>
      <c r="DW31" s="632">
        <v>1.3</v>
      </c>
      <c r="DX31" s="657"/>
      <c r="DY31" s="657"/>
      <c r="DZ31" s="657"/>
      <c r="EA31" s="657"/>
      <c r="EB31" s="657"/>
      <c r="EC31" s="659"/>
    </row>
    <row r="32" spans="2:133" ht="11.25" customHeight="1">
      <c r="B32" s="626" t="s">
        <v>314</v>
      </c>
      <c r="C32" s="627"/>
      <c r="D32" s="627"/>
      <c r="E32" s="627"/>
      <c r="F32" s="627"/>
      <c r="G32" s="627"/>
      <c r="H32" s="627"/>
      <c r="I32" s="627"/>
      <c r="J32" s="627"/>
      <c r="K32" s="627"/>
      <c r="L32" s="627"/>
      <c r="M32" s="627"/>
      <c r="N32" s="627"/>
      <c r="O32" s="627"/>
      <c r="P32" s="627"/>
      <c r="Q32" s="628"/>
      <c r="R32" s="629">
        <v>165729</v>
      </c>
      <c r="S32" s="630"/>
      <c r="T32" s="630"/>
      <c r="U32" s="630"/>
      <c r="V32" s="630"/>
      <c r="W32" s="630"/>
      <c r="X32" s="630"/>
      <c r="Y32" s="631"/>
      <c r="Z32" s="685">
        <v>0.1</v>
      </c>
      <c r="AA32" s="685"/>
      <c r="AB32" s="685"/>
      <c r="AC32" s="685"/>
      <c r="AD32" s="686" t="s">
        <v>232</v>
      </c>
      <c r="AE32" s="686"/>
      <c r="AF32" s="686"/>
      <c r="AG32" s="686"/>
      <c r="AH32" s="686"/>
      <c r="AI32" s="686"/>
      <c r="AJ32" s="686"/>
      <c r="AK32" s="686"/>
      <c r="AL32" s="632" t="s">
        <v>232</v>
      </c>
      <c r="AM32" s="633"/>
      <c r="AN32" s="633"/>
      <c r="AO32" s="687"/>
      <c r="AP32" s="717"/>
      <c r="AQ32" s="718"/>
      <c r="AR32" s="718"/>
      <c r="AS32" s="718"/>
      <c r="AT32" s="721"/>
      <c r="AU32" s="231"/>
      <c r="AV32" s="231"/>
      <c r="AW32" s="231"/>
      <c r="AX32" s="635" t="s">
        <v>315</v>
      </c>
      <c r="AY32" s="636"/>
      <c r="AZ32" s="636"/>
      <c r="BA32" s="636"/>
      <c r="BB32" s="636"/>
      <c r="BC32" s="636"/>
      <c r="BD32" s="636"/>
      <c r="BE32" s="636"/>
      <c r="BF32" s="637"/>
      <c r="BG32" s="700">
        <v>99.9</v>
      </c>
      <c r="BH32" s="639"/>
      <c r="BI32" s="639"/>
      <c r="BJ32" s="639"/>
      <c r="BK32" s="639"/>
      <c r="BL32" s="639"/>
      <c r="BM32" s="683">
        <v>99.4</v>
      </c>
      <c r="BN32" s="639"/>
      <c r="BO32" s="639"/>
      <c r="BP32" s="639"/>
      <c r="BQ32" s="676"/>
      <c r="BR32" s="700">
        <v>99.9</v>
      </c>
      <c r="BS32" s="639"/>
      <c r="BT32" s="639"/>
      <c r="BU32" s="639"/>
      <c r="BV32" s="639"/>
      <c r="BW32" s="639"/>
      <c r="BX32" s="683">
        <v>99.3</v>
      </c>
      <c r="BY32" s="639"/>
      <c r="BZ32" s="639"/>
      <c r="CA32" s="639"/>
      <c r="CB32" s="676"/>
      <c r="CD32" s="711"/>
      <c r="CE32" s="712"/>
      <c r="CF32" s="667" t="s">
        <v>316</v>
      </c>
      <c r="CG32" s="664"/>
      <c r="CH32" s="664"/>
      <c r="CI32" s="664"/>
      <c r="CJ32" s="664"/>
      <c r="CK32" s="664"/>
      <c r="CL32" s="664"/>
      <c r="CM32" s="664"/>
      <c r="CN32" s="664"/>
      <c r="CO32" s="664"/>
      <c r="CP32" s="664"/>
      <c r="CQ32" s="665"/>
      <c r="CR32" s="629">
        <v>254</v>
      </c>
      <c r="CS32" s="630"/>
      <c r="CT32" s="630"/>
      <c r="CU32" s="630"/>
      <c r="CV32" s="630"/>
      <c r="CW32" s="630"/>
      <c r="CX32" s="630"/>
      <c r="CY32" s="631"/>
      <c r="CZ32" s="632">
        <v>0</v>
      </c>
      <c r="DA32" s="657"/>
      <c r="DB32" s="657"/>
      <c r="DC32" s="658"/>
      <c r="DD32" s="617">
        <v>254</v>
      </c>
      <c r="DE32" s="630"/>
      <c r="DF32" s="630"/>
      <c r="DG32" s="630"/>
      <c r="DH32" s="630"/>
      <c r="DI32" s="630"/>
      <c r="DJ32" s="630"/>
      <c r="DK32" s="631"/>
      <c r="DL32" s="617">
        <v>254</v>
      </c>
      <c r="DM32" s="630"/>
      <c r="DN32" s="630"/>
      <c r="DO32" s="630"/>
      <c r="DP32" s="630"/>
      <c r="DQ32" s="630"/>
      <c r="DR32" s="630"/>
      <c r="DS32" s="630"/>
      <c r="DT32" s="630"/>
      <c r="DU32" s="630"/>
      <c r="DV32" s="631"/>
      <c r="DW32" s="632">
        <v>0</v>
      </c>
      <c r="DX32" s="657"/>
      <c r="DY32" s="657"/>
      <c r="DZ32" s="657"/>
      <c r="EA32" s="657"/>
      <c r="EB32" s="657"/>
      <c r="EC32" s="659"/>
    </row>
    <row r="33" spans="2:133" ht="11.25" customHeight="1">
      <c r="B33" s="626" t="s">
        <v>317</v>
      </c>
      <c r="C33" s="627"/>
      <c r="D33" s="627"/>
      <c r="E33" s="627"/>
      <c r="F33" s="627"/>
      <c r="G33" s="627"/>
      <c r="H33" s="627"/>
      <c r="I33" s="627"/>
      <c r="J33" s="627"/>
      <c r="K33" s="627"/>
      <c r="L33" s="627"/>
      <c r="M33" s="627"/>
      <c r="N33" s="627"/>
      <c r="O33" s="627"/>
      <c r="P33" s="627"/>
      <c r="Q33" s="628"/>
      <c r="R33" s="629">
        <v>4930210</v>
      </c>
      <c r="S33" s="630"/>
      <c r="T33" s="630"/>
      <c r="U33" s="630"/>
      <c r="V33" s="630"/>
      <c r="W33" s="630"/>
      <c r="X33" s="630"/>
      <c r="Y33" s="631"/>
      <c r="Z33" s="685">
        <v>2.8</v>
      </c>
      <c r="AA33" s="685"/>
      <c r="AB33" s="685"/>
      <c r="AC33" s="685"/>
      <c r="AD33" s="686" t="s">
        <v>129</v>
      </c>
      <c r="AE33" s="686"/>
      <c r="AF33" s="686"/>
      <c r="AG33" s="686"/>
      <c r="AH33" s="686"/>
      <c r="AI33" s="686"/>
      <c r="AJ33" s="686"/>
      <c r="AK33" s="686"/>
      <c r="AL33" s="632" t="s">
        <v>129</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9">
        <v>52455833</v>
      </c>
      <c r="CS33" s="618"/>
      <c r="CT33" s="618"/>
      <c r="CU33" s="618"/>
      <c r="CV33" s="618"/>
      <c r="CW33" s="618"/>
      <c r="CX33" s="618"/>
      <c r="CY33" s="619"/>
      <c r="CZ33" s="632">
        <v>30.5</v>
      </c>
      <c r="DA33" s="657"/>
      <c r="DB33" s="657"/>
      <c r="DC33" s="658"/>
      <c r="DD33" s="617">
        <v>40800800</v>
      </c>
      <c r="DE33" s="618"/>
      <c r="DF33" s="618"/>
      <c r="DG33" s="618"/>
      <c r="DH33" s="618"/>
      <c r="DI33" s="618"/>
      <c r="DJ33" s="618"/>
      <c r="DK33" s="619"/>
      <c r="DL33" s="617">
        <v>34719604</v>
      </c>
      <c r="DM33" s="618"/>
      <c r="DN33" s="618"/>
      <c r="DO33" s="618"/>
      <c r="DP33" s="618"/>
      <c r="DQ33" s="618"/>
      <c r="DR33" s="618"/>
      <c r="DS33" s="618"/>
      <c r="DT33" s="618"/>
      <c r="DU33" s="618"/>
      <c r="DV33" s="619"/>
      <c r="DW33" s="632">
        <v>34.5</v>
      </c>
      <c r="DX33" s="657"/>
      <c r="DY33" s="657"/>
      <c r="DZ33" s="657"/>
      <c r="EA33" s="657"/>
      <c r="EB33" s="657"/>
      <c r="EC33" s="659"/>
    </row>
    <row r="34" spans="2:133" ht="11.25" customHeight="1">
      <c r="B34" s="626" t="s">
        <v>319</v>
      </c>
      <c r="C34" s="627"/>
      <c r="D34" s="627"/>
      <c r="E34" s="627"/>
      <c r="F34" s="627"/>
      <c r="G34" s="627"/>
      <c r="H34" s="627"/>
      <c r="I34" s="627"/>
      <c r="J34" s="627"/>
      <c r="K34" s="627"/>
      <c r="L34" s="627"/>
      <c r="M34" s="627"/>
      <c r="N34" s="627"/>
      <c r="O34" s="627"/>
      <c r="P34" s="627"/>
      <c r="Q34" s="628"/>
      <c r="R34" s="629">
        <v>4806582</v>
      </c>
      <c r="S34" s="630"/>
      <c r="T34" s="630"/>
      <c r="U34" s="630"/>
      <c r="V34" s="630"/>
      <c r="W34" s="630"/>
      <c r="X34" s="630"/>
      <c r="Y34" s="631"/>
      <c r="Z34" s="685">
        <v>2.7</v>
      </c>
      <c r="AA34" s="685"/>
      <c r="AB34" s="685"/>
      <c r="AC34" s="685"/>
      <c r="AD34" s="686">
        <v>298075</v>
      </c>
      <c r="AE34" s="686"/>
      <c r="AF34" s="686"/>
      <c r="AG34" s="686"/>
      <c r="AH34" s="686"/>
      <c r="AI34" s="686"/>
      <c r="AJ34" s="686"/>
      <c r="AK34" s="686"/>
      <c r="AL34" s="632">
        <v>0.3</v>
      </c>
      <c r="AM34" s="633"/>
      <c r="AN34" s="633"/>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9">
        <v>19458127</v>
      </c>
      <c r="CS34" s="630"/>
      <c r="CT34" s="630"/>
      <c r="CU34" s="630"/>
      <c r="CV34" s="630"/>
      <c r="CW34" s="630"/>
      <c r="CX34" s="630"/>
      <c r="CY34" s="631"/>
      <c r="CZ34" s="632">
        <v>11.3</v>
      </c>
      <c r="DA34" s="657"/>
      <c r="DB34" s="657"/>
      <c r="DC34" s="658"/>
      <c r="DD34" s="617">
        <v>15748407</v>
      </c>
      <c r="DE34" s="630"/>
      <c r="DF34" s="630"/>
      <c r="DG34" s="630"/>
      <c r="DH34" s="630"/>
      <c r="DI34" s="630"/>
      <c r="DJ34" s="630"/>
      <c r="DK34" s="631"/>
      <c r="DL34" s="617">
        <v>13690002</v>
      </c>
      <c r="DM34" s="630"/>
      <c r="DN34" s="630"/>
      <c r="DO34" s="630"/>
      <c r="DP34" s="630"/>
      <c r="DQ34" s="630"/>
      <c r="DR34" s="630"/>
      <c r="DS34" s="630"/>
      <c r="DT34" s="630"/>
      <c r="DU34" s="630"/>
      <c r="DV34" s="631"/>
      <c r="DW34" s="632">
        <v>13.6</v>
      </c>
      <c r="DX34" s="657"/>
      <c r="DY34" s="657"/>
      <c r="DZ34" s="657"/>
      <c r="EA34" s="657"/>
      <c r="EB34" s="657"/>
      <c r="EC34" s="659"/>
    </row>
    <row r="35" spans="2:133" ht="11.25" customHeight="1">
      <c r="B35" s="626" t="s">
        <v>323</v>
      </c>
      <c r="C35" s="627"/>
      <c r="D35" s="627"/>
      <c r="E35" s="627"/>
      <c r="F35" s="627"/>
      <c r="G35" s="627"/>
      <c r="H35" s="627"/>
      <c r="I35" s="627"/>
      <c r="J35" s="627"/>
      <c r="K35" s="627"/>
      <c r="L35" s="627"/>
      <c r="M35" s="627"/>
      <c r="N35" s="627"/>
      <c r="O35" s="627"/>
      <c r="P35" s="627"/>
      <c r="Q35" s="628"/>
      <c r="R35" s="629">
        <v>15189500</v>
      </c>
      <c r="S35" s="630"/>
      <c r="T35" s="630"/>
      <c r="U35" s="630"/>
      <c r="V35" s="630"/>
      <c r="W35" s="630"/>
      <c r="X35" s="630"/>
      <c r="Y35" s="631"/>
      <c r="Z35" s="685">
        <v>8.6</v>
      </c>
      <c r="AA35" s="685"/>
      <c r="AB35" s="685"/>
      <c r="AC35" s="685"/>
      <c r="AD35" s="686" t="s">
        <v>232</v>
      </c>
      <c r="AE35" s="686"/>
      <c r="AF35" s="686"/>
      <c r="AG35" s="686"/>
      <c r="AH35" s="686"/>
      <c r="AI35" s="686"/>
      <c r="AJ35" s="686"/>
      <c r="AK35" s="686"/>
      <c r="AL35" s="632" t="s">
        <v>232</v>
      </c>
      <c r="AM35" s="633"/>
      <c r="AN35" s="633"/>
      <c r="AO35" s="687"/>
      <c r="AP35" s="234"/>
      <c r="AQ35" s="691" t="s">
        <v>324</v>
      </c>
      <c r="AR35" s="692"/>
      <c r="AS35" s="692"/>
      <c r="AT35" s="692"/>
      <c r="AU35" s="692"/>
      <c r="AV35" s="692"/>
      <c r="AW35" s="692"/>
      <c r="AX35" s="692"/>
      <c r="AY35" s="693"/>
      <c r="AZ35" s="688">
        <v>19963408</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1951254</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9">
        <v>2516360</v>
      </c>
      <c r="CS35" s="618"/>
      <c r="CT35" s="618"/>
      <c r="CU35" s="618"/>
      <c r="CV35" s="618"/>
      <c r="CW35" s="618"/>
      <c r="CX35" s="618"/>
      <c r="CY35" s="619"/>
      <c r="CZ35" s="632">
        <v>1.5</v>
      </c>
      <c r="DA35" s="657"/>
      <c r="DB35" s="657"/>
      <c r="DC35" s="658"/>
      <c r="DD35" s="617">
        <v>2316147</v>
      </c>
      <c r="DE35" s="618"/>
      <c r="DF35" s="618"/>
      <c r="DG35" s="618"/>
      <c r="DH35" s="618"/>
      <c r="DI35" s="618"/>
      <c r="DJ35" s="618"/>
      <c r="DK35" s="619"/>
      <c r="DL35" s="617">
        <v>2316147</v>
      </c>
      <c r="DM35" s="618"/>
      <c r="DN35" s="618"/>
      <c r="DO35" s="618"/>
      <c r="DP35" s="618"/>
      <c r="DQ35" s="618"/>
      <c r="DR35" s="618"/>
      <c r="DS35" s="618"/>
      <c r="DT35" s="618"/>
      <c r="DU35" s="618"/>
      <c r="DV35" s="619"/>
      <c r="DW35" s="632">
        <v>2.2999999999999998</v>
      </c>
      <c r="DX35" s="657"/>
      <c r="DY35" s="657"/>
      <c r="DZ35" s="657"/>
      <c r="EA35" s="657"/>
      <c r="EB35" s="657"/>
      <c r="EC35" s="659"/>
    </row>
    <row r="36" spans="2:133" ht="11.25" customHeight="1">
      <c r="B36" s="626" t="s">
        <v>327</v>
      </c>
      <c r="C36" s="627"/>
      <c r="D36" s="627"/>
      <c r="E36" s="627"/>
      <c r="F36" s="627"/>
      <c r="G36" s="627"/>
      <c r="H36" s="627"/>
      <c r="I36" s="627"/>
      <c r="J36" s="627"/>
      <c r="K36" s="627"/>
      <c r="L36" s="627"/>
      <c r="M36" s="627"/>
      <c r="N36" s="627"/>
      <c r="O36" s="627"/>
      <c r="P36" s="627"/>
      <c r="Q36" s="628"/>
      <c r="R36" s="629" t="s">
        <v>232</v>
      </c>
      <c r="S36" s="630"/>
      <c r="T36" s="630"/>
      <c r="U36" s="630"/>
      <c r="V36" s="630"/>
      <c r="W36" s="630"/>
      <c r="X36" s="630"/>
      <c r="Y36" s="631"/>
      <c r="Z36" s="685" t="s">
        <v>129</v>
      </c>
      <c r="AA36" s="685"/>
      <c r="AB36" s="685"/>
      <c r="AC36" s="685"/>
      <c r="AD36" s="686" t="s">
        <v>129</v>
      </c>
      <c r="AE36" s="686"/>
      <c r="AF36" s="686"/>
      <c r="AG36" s="686"/>
      <c r="AH36" s="686"/>
      <c r="AI36" s="686"/>
      <c r="AJ36" s="686"/>
      <c r="AK36" s="686"/>
      <c r="AL36" s="632" t="s">
        <v>129</v>
      </c>
      <c r="AM36" s="633"/>
      <c r="AN36" s="633"/>
      <c r="AO36" s="687"/>
      <c r="AQ36" s="660" t="s">
        <v>328</v>
      </c>
      <c r="AR36" s="661"/>
      <c r="AS36" s="661"/>
      <c r="AT36" s="661"/>
      <c r="AU36" s="661"/>
      <c r="AV36" s="661"/>
      <c r="AW36" s="661"/>
      <c r="AX36" s="661"/>
      <c r="AY36" s="662"/>
      <c r="AZ36" s="629">
        <v>4082499</v>
      </c>
      <c r="BA36" s="630"/>
      <c r="BB36" s="630"/>
      <c r="BC36" s="630"/>
      <c r="BD36" s="618"/>
      <c r="BE36" s="618"/>
      <c r="BF36" s="663"/>
      <c r="BG36" s="667" t="s">
        <v>329</v>
      </c>
      <c r="BH36" s="664"/>
      <c r="BI36" s="664"/>
      <c r="BJ36" s="664"/>
      <c r="BK36" s="664"/>
      <c r="BL36" s="664"/>
      <c r="BM36" s="664"/>
      <c r="BN36" s="664"/>
      <c r="BO36" s="664"/>
      <c r="BP36" s="664"/>
      <c r="BQ36" s="664"/>
      <c r="BR36" s="664"/>
      <c r="BS36" s="664"/>
      <c r="BT36" s="664"/>
      <c r="BU36" s="665"/>
      <c r="BV36" s="629">
        <v>1137378</v>
      </c>
      <c r="BW36" s="630"/>
      <c r="BX36" s="630"/>
      <c r="BY36" s="630"/>
      <c r="BZ36" s="630"/>
      <c r="CA36" s="630"/>
      <c r="CB36" s="666"/>
      <c r="CD36" s="667" t="s">
        <v>330</v>
      </c>
      <c r="CE36" s="664"/>
      <c r="CF36" s="664"/>
      <c r="CG36" s="664"/>
      <c r="CH36" s="664"/>
      <c r="CI36" s="664"/>
      <c r="CJ36" s="664"/>
      <c r="CK36" s="664"/>
      <c r="CL36" s="664"/>
      <c r="CM36" s="664"/>
      <c r="CN36" s="664"/>
      <c r="CO36" s="664"/>
      <c r="CP36" s="664"/>
      <c r="CQ36" s="665"/>
      <c r="CR36" s="629">
        <v>10609683</v>
      </c>
      <c r="CS36" s="630"/>
      <c r="CT36" s="630"/>
      <c r="CU36" s="630"/>
      <c r="CV36" s="630"/>
      <c r="CW36" s="630"/>
      <c r="CX36" s="630"/>
      <c r="CY36" s="631"/>
      <c r="CZ36" s="632">
        <v>6.2</v>
      </c>
      <c r="DA36" s="657"/>
      <c r="DB36" s="657"/>
      <c r="DC36" s="658"/>
      <c r="DD36" s="617">
        <v>9468635</v>
      </c>
      <c r="DE36" s="630"/>
      <c r="DF36" s="630"/>
      <c r="DG36" s="630"/>
      <c r="DH36" s="630"/>
      <c r="DI36" s="630"/>
      <c r="DJ36" s="630"/>
      <c r="DK36" s="631"/>
      <c r="DL36" s="617">
        <v>7024758</v>
      </c>
      <c r="DM36" s="630"/>
      <c r="DN36" s="630"/>
      <c r="DO36" s="630"/>
      <c r="DP36" s="630"/>
      <c r="DQ36" s="630"/>
      <c r="DR36" s="630"/>
      <c r="DS36" s="630"/>
      <c r="DT36" s="630"/>
      <c r="DU36" s="630"/>
      <c r="DV36" s="631"/>
      <c r="DW36" s="632">
        <v>7</v>
      </c>
      <c r="DX36" s="657"/>
      <c r="DY36" s="657"/>
      <c r="DZ36" s="657"/>
      <c r="EA36" s="657"/>
      <c r="EB36" s="657"/>
      <c r="EC36" s="659"/>
    </row>
    <row r="37" spans="2:133" ht="11.25" customHeight="1">
      <c r="B37" s="626" t="s">
        <v>331</v>
      </c>
      <c r="C37" s="627"/>
      <c r="D37" s="627"/>
      <c r="E37" s="627"/>
      <c r="F37" s="627"/>
      <c r="G37" s="627"/>
      <c r="H37" s="627"/>
      <c r="I37" s="627"/>
      <c r="J37" s="627"/>
      <c r="K37" s="627"/>
      <c r="L37" s="627"/>
      <c r="M37" s="627"/>
      <c r="N37" s="627"/>
      <c r="O37" s="627"/>
      <c r="P37" s="627"/>
      <c r="Q37" s="628"/>
      <c r="R37" s="629">
        <v>6123700</v>
      </c>
      <c r="S37" s="630"/>
      <c r="T37" s="630"/>
      <c r="U37" s="630"/>
      <c r="V37" s="630"/>
      <c r="W37" s="630"/>
      <c r="X37" s="630"/>
      <c r="Y37" s="631"/>
      <c r="Z37" s="685">
        <v>3.5</v>
      </c>
      <c r="AA37" s="685"/>
      <c r="AB37" s="685"/>
      <c r="AC37" s="685"/>
      <c r="AD37" s="686" t="s">
        <v>232</v>
      </c>
      <c r="AE37" s="686"/>
      <c r="AF37" s="686"/>
      <c r="AG37" s="686"/>
      <c r="AH37" s="686"/>
      <c r="AI37" s="686"/>
      <c r="AJ37" s="686"/>
      <c r="AK37" s="686"/>
      <c r="AL37" s="632" t="s">
        <v>129</v>
      </c>
      <c r="AM37" s="633"/>
      <c r="AN37" s="633"/>
      <c r="AO37" s="687"/>
      <c r="AQ37" s="660" t="s">
        <v>332</v>
      </c>
      <c r="AR37" s="661"/>
      <c r="AS37" s="661"/>
      <c r="AT37" s="661"/>
      <c r="AU37" s="661"/>
      <c r="AV37" s="661"/>
      <c r="AW37" s="661"/>
      <c r="AX37" s="661"/>
      <c r="AY37" s="662"/>
      <c r="AZ37" s="629">
        <v>513100</v>
      </c>
      <c r="BA37" s="630"/>
      <c r="BB37" s="630"/>
      <c r="BC37" s="630"/>
      <c r="BD37" s="618"/>
      <c r="BE37" s="618"/>
      <c r="BF37" s="663"/>
      <c r="BG37" s="667" t="s">
        <v>333</v>
      </c>
      <c r="BH37" s="664"/>
      <c r="BI37" s="664"/>
      <c r="BJ37" s="664"/>
      <c r="BK37" s="664"/>
      <c r="BL37" s="664"/>
      <c r="BM37" s="664"/>
      <c r="BN37" s="664"/>
      <c r="BO37" s="664"/>
      <c r="BP37" s="664"/>
      <c r="BQ37" s="664"/>
      <c r="BR37" s="664"/>
      <c r="BS37" s="664"/>
      <c r="BT37" s="664"/>
      <c r="BU37" s="665"/>
      <c r="BV37" s="629">
        <v>58737</v>
      </c>
      <c r="BW37" s="630"/>
      <c r="BX37" s="630"/>
      <c r="BY37" s="630"/>
      <c r="BZ37" s="630"/>
      <c r="CA37" s="630"/>
      <c r="CB37" s="666"/>
      <c r="CD37" s="667" t="s">
        <v>334</v>
      </c>
      <c r="CE37" s="664"/>
      <c r="CF37" s="664"/>
      <c r="CG37" s="664"/>
      <c r="CH37" s="664"/>
      <c r="CI37" s="664"/>
      <c r="CJ37" s="664"/>
      <c r="CK37" s="664"/>
      <c r="CL37" s="664"/>
      <c r="CM37" s="664"/>
      <c r="CN37" s="664"/>
      <c r="CO37" s="664"/>
      <c r="CP37" s="664"/>
      <c r="CQ37" s="665"/>
      <c r="CR37" s="629">
        <v>111616</v>
      </c>
      <c r="CS37" s="618"/>
      <c r="CT37" s="618"/>
      <c r="CU37" s="618"/>
      <c r="CV37" s="618"/>
      <c r="CW37" s="618"/>
      <c r="CX37" s="618"/>
      <c r="CY37" s="619"/>
      <c r="CZ37" s="632">
        <v>0.1</v>
      </c>
      <c r="DA37" s="657"/>
      <c r="DB37" s="657"/>
      <c r="DC37" s="658"/>
      <c r="DD37" s="617">
        <v>111616</v>
      </c>
      <c r="DE37" s="618"/>
      <c r="DF37" s="618"/>
      <c r="DG37" s="618"/>
      <c r="DH37" s="618"/>
      <c r="DI37" s="618"/>
      <c r="DJ37" s="618"/>
      <c r="DK37" s="619"/>
      <c r="DL37" s="617">
        <v>94660</v>
      </c>
      <c r="DM37" s="618"/>
      <c r="DN37" s="618"/>
      <c r="DO37" s="618"/>
      <c r="DP37" s="618"/>
      <c r="DQ37" s="618"/>
      <c r="DR37" s="618"/>
      <c r="DS37" s="618"/>
      <c r="DT37" s="618"/>
      <c r="DU37" s="618"/>
      <c r="DV37" s="619"/>
      <c r="DW37" s="632">
        <v>0.1</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176507585</v>
      </c>
      <c r="S38" s="675"/>
      <c r="T38" s="675"/>
      <c r="U38" s="675"/>
      <c r="V38" s="675"/>
      <c r="W38" s="675"/>
      <c r="X38" s="675"/>
      <c r="Y38" s="680"/>
      <c r="Z38" s="681">
        <v>100</v>
      </c>
      <c r="AA38" s="681"/>
      <c r="AB38" s="681"/>
      <c r="AC38" s="681"/>
      <c r="AD38" s="682">
        <v>94523288</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9" t="s">
        <v>232</v>
      </c>
      <c r="BA38" s="630"/>
      <c r="BB38" s="630"/>
      <c r="BC38" s="630"/>
      <c r="BD38" s="618"/>
      <c r="BE38" s="618"/>
      <c r="BF38" s="663"/>
      <c r="BG38" s="667" t="s">
        <v>337</v>
      </c>
      <c r="BH38" s="664"/>
      <c r="BI38" s="664"/>
      <c r="BJ38" s="664"/>
      <c r="BK38" s="664"/>
      <c r="BL38" s="664"/>
      <c r="BM38" s="664"/>
      <c r="BN38" s="664"/>
      <c r="BO38" s="664"/>
      <c r="BP38" s="664"/>
      <c r="BQ38" s="664"/>
      <c r="BR38" s="664"/>
      <c r="BS38" s="664"/>
      <c r="BT38" s="664"/>
      <c r="BU38" s="665"/>
      <c r="BV38" s="629">
        <v>90849</v>
      </c>
      <c r="BW38" s="630"/>
      <c r="BX38" s="630"/>
      <c r="BY38" s="630"/>
      <c r="BZ38" s="630"/>
      <c r="CA38" s="630"/>
      <c r="CB38" s="666"/>
      <c r="CD38" s="667" t="s">
        <v>338</v>
      </c>
      <c r="CE38" s="664"/>
      <c r="CF38" s="664"/>
      <c r="CG38" s="664"/>
      <c r="CH38" s="664"/>
      <c r="CI38" s="664"/>
      <c r="CJ38" s="664"/>
      <c r="CK38" s="664"/>
      <c r="CL38" s="664"/>
      <c r="CM38" s="664"/>
      <c r="CN38" s="664"/>
      <c r="CO38" s="664"/>
      <c r="CP38" s="664"/>
      <c r="CQ38" s="665"/>
      <c r="CR38" s="629">
        <v>15483318</v>
      </c>
      <c r="CS38" s="630"/>
      <c r="CT38" s="630"/>
      <c r="CU38" s="630"/>
      <c r="CV38" s="630"/>
      <c r="CW38" s="630"/>
      <c r="CX38" s="630"/>
      <c r="CY38" s="631"/>
      <c r="CZ38" s="632">
        <v>9</v>
      </c>
      <c r="DA38" s="657"/>
      <c r="DB38" s="657"/>
      <c r="DC38" s="658"/>
      <c r="DD38" s="617">
        <v>12610731</v>
      </c>
      <c r="DE38" s="630"/>
      <c r="DF38" s="630"/>
      <c r="DG38" s="630"/>
      <c r="DH38" s="630"/>
      <c r="DI38" s="630"/>
      <c r="DJ38" s="630"/>
      <c r="DK38" s="631"/>
      <c r="DL38" s="617">
        <v>11688697</v>
      </c>
      <c r="DM38" s="630"/>
      <c r="DN38" s="630"/>
      <c r="DO38" s="630"/>
      <c r="DP38" s="630"/>
      <c r="DQ38" s="630"/>
      <c r="DR38" s="630"/>
      <c r="DS38" s="630"/>
      <c r="DT38" s="630"/>
      <c r="DU38" s="630"/>
      <c r="DV38" s="631"/>
      <c r="DW38" s="632">
        <v>11.6</v>
      </c>
      <c r="DX38" s="657"/>
      <c r="DY38" s="657"/>
      <c r="DZ38" s="657"/>
      <c r="EA38" s="657"/>
      <c r="EB38" s="657"/>
      <c r="EC38" s="659"/>
    </row>
    <row r="39" spans="2:133" ht="11.25" customHeight="1">
      <c r="AQ39" s="660" t="s">
        <v>339</v>
      </c>
      <c r="AR39" s="661"/>
      <c r="AS39" s="661"/>
      <c r="AT39" s="661"/>
      <c r="AU39" s="661"/>
      <c r="AV39" s="661"/>
      <c r="AW39" s="661"/>
      <c r="AX39" s="661"/>
      <c r="AY39" s="662"/>
      <c r="AZ39" s="629" t="s">
        <v>232</v>
      </c>
      <c r="BA39" s="630"/>
      <c r="BB39" s="630"/>
      <c r="BC39" s="630"/>
      <c r="BD39" s="618"/>
      <c r="BE39" s="618"/>
      <c r="BF39" s="663"/>
      <c r="BG39" s="668" t="s">
        <v>340</v>
      </c>
      <c r="BH39" s="669"/>
      <c r="BI39" s="669"/>
      <c r="BJ39" s="669"/>
      <c r="BK39" s="669"/>
      <c r="BL39" s="235"/>
      <c r="BM39" s="664" t="s">
        <v>341</v>
      </c>
      <c r="BN39" s="664"/>
      <c r="BO39" s="664"/>
      <c r="BP39" s="664"/>
      <c r="BQ39" s="664"/>
      <c r="BR39" s="664"/>
      <c r="BS39" s="664"/>
      <c r="BT39" s="664"/>
      <c r="BU39" s="665"/>
      <c r="BV39" s="629">
        <v>90</v>
      </c>
      <c r="BW39" s="630"/>
      <c r="BX39" s="630"/>
      <c r="BY39" s="630"/>
      <c r="BZ39" s="630"/>
      <c r="CA39" s="630"/>
      <c r="CB39" s="666"/>
      <c r="CD39" s="667" t="s">
        <v>342</v>
      </c>
      <c r="CE39" s="664"/>
      <c r="CF39" s="664"/>
      <c r="CG39" s="664"/>
      <c r="CH39" s="664"/>
      <c r="CI39" s="664"/>
      <c r="CJ39" s="664"/>
      <c r="CK39" s="664"/>
      <c r="CL39" s="664"/>
      <c r="CM39" s="664"/>
      <c r="CN39" s="664"/>
      <c r="CO39" s="664"/>
      <c r="CP39" s="664"/>
      <c r="CQ39" s="665"/>
      <c r="CR39" s="629">
        <v>433011</v>
      </c>
      <c r="CS39" s="618"/>
      <c r="CT39" s="618"/>
      <c r="CU39" s="618"/>
      <c r="CV39" s="618"/>
      <c r="CW39" s="618"/>
      <c r="CX39" s="618"/>
      <c r="CY39" s="619"/>
      <c r="CZ39" s="632">
        <v>0.3</v>
      </c>
      <c r="DA39" s="657"/>
      <c r="DB39" s="657"/>
      <c r="DC39" s="658"/>
      <c r="DD39" s="617">
        <v>362344</v>
      </c>
      <c r="DE39" s="618"/>
      <c r="DF39" s="618"/>
      <c r="DG39" s="618"/>
      <c r="DH39" s="618"/>
      <c r="DI39" s="618"/>
      <c r="DJ39" s="618"/>
      <c r="DK39" s="619"/>
      <c r="DL39" s="617" t="s">
        <v>129</v>
      </c>
      <c r="DM39" s="618"/>
      <c r="DN39" s="618"/>
      <c r="DO39" s="618"/>
      <c r="DP39" s="618"/>
      <c r="DQ39" s="618"/>
      <c r="DR39" s="618"/>
      <c r="DS39" s="618"/>
      <c r="DT39" s="618"/>
      <c r="DU39" s="618"/>
      <c r="DV39" s="619"/>
      <c r="DW39" s="632" t="s">
        <v>129</v>
      </c>
      <c r="DX39" s="657"/>
      <c r="DY39" s="657"/>
      <c r="DZ39" s="657"/>
      <c r="EA39" s="657"/>
      <c r="EB39" s="657"/>
      <c r="EC39" s="659"/>
    </row>
    <row r="40" spans="2:133" ht="11.25" customHeight="1">
      <c r="AQ40" s="660" t="s">
        <v>343</v>
      </c>
      <c r="AR40" s="661"/>
      <c r="AS40" s="661"/>
      <c r="AT40" s="661"/>
      <c r="AU40" s="661"/>
      <c r="AV40" s="661"/>
      <c r="AW40" s="661"/>
      <c r="AX40" s="661"/>
      <c r="AY40" s="662"/>
      <c r="AZ40" s="629">
        <v>4156042</v>
      </c>
      <c r="BA40" s="630"/>
      <c r="BB40" s="630"/>
      <c r="BC40" s="630"/>
      <c r="BD40" s="618"/>
      <c r="BE40" s="618"/>
      <c r="BF40" s="663"/>
      <c r="BG40" s="668"/>
      <c r="BH40" s="669"/>
      <c r="BI40" s="669"/>
      <c r="BJ40" s="669"/>
      <c r="BK40" s="669"/>
      <c r="BL40" s="235"/>
      <c r="BM40" s="664" t="s">
        <v>344</v>
      </c>
      <c r="BN40" s="664"/>
      <c r="BO40" s="664"/>
      <c r="BP40" s="664"/>
      <c r="BQ40" s="664"/>
      <c r="BR40" s="664"/>
      <c r="BS40" s="664"/>
      <c r="BT40" s="664"/>
      <c r="BU40" s="665"/>
      <c r="BV40" s="629" t="s">
        <v>232</v>
      </c>
      <c r="BW40" s="630"/>
      <c r="BX40" s="630"/>
      <c r="BY40" s="630"/>
      <c r="BZ40" s="630"/>
      <c r="CA40" s="630"/>
      <c r="CB40" s="666"/>
      <c r="CD40" s="667" t="s">
        <v>345</v>
      </c>
      <c r="CE40" s="664"/>
      <c r="CF40" s="664"/>
      <c r="CG40" s="664"/>
      <c r="CH40" s="664"/>
      <c r="CI40" s="664"/>
      <c r="CJ40" s="664"/>
      <c r="CK40" s="664"/>
      <c r="CL40" s="664"/>
      <c r="CM40" s="664"/>
      <c r="CN40" s="664"/>
      <c r="CO40" s="664"/>
      <c r="CP40" s="664"/>
      <c r="CQ40" s="665"/>
      <c r="CR40" s="629">
        <v>3955334</v>
      </c>
      <c r="CS40" s="630"/>
      <c r="CT40" s="630"/>
      <c r="CU40" s="630"/>
      <c r="CV40" s="630"/>
      <c r="CW40" s="630"/>
      <c r="CX40" s="630"/>
      <c r="CY40" s="631"/>
      <c r="CZ40" s="632">
        <v>2.2999999999999998</v>
      </c>
      <c r="DA40" s="657"/>
      <c r="DB40" s="657"/>
      <c r="DC40" s="658"/>
      <c r="DD40" s="617">
        <v>294536</v>
      </c>
      <c r="DE40" s="630"/>
      <c r="DF40" s="630"/>
      <c r="DG40" s="630"/>
      <c r="DH40" s="630"/>
      <c r="DI40" s="630"/>
      <c r="DJ40" s="630"/>
      <c r="DK40" s="631"/>
      <c r="DL40" s="617" t="s">
        <v>232</v>
      </c>
      <c r="DM40" s="630"/>
      <c r="DN40" s="630"/>
      <c r="DO40" s="630"/>
      <c r="DP40" s="630"/>
      <c r="DQ40" s="630"/>
      <c r="DR40" s="630"/>
      <c r="DS40" s="630"/>
      <c r="DT40" s="630"/>
      <c r="DU40" s="630"/>
      <c r="DV40" s="631"/>
      <c r="DW40" s="632" t="s">
        <v>129</v>
      </c>
      <c r="DX40" s="657"/>
      <c r="DY40" s="657"/>
      <c r="DZ40" s="657"/>
      <c r="EA40" s="657"/>
      <c r="EB40" s="657"/>
      <c r="EC40" s="659"/>
    </row>
    <row r="41" spans="2:133" ht="11.25" customHeight="1">
      <c r="AQ41" s="672" t="s">
        <v>346</v>
      </c>
      <c r="AR41" s="673"/>
      <c r="AS41" s="673"/>
      <c r="AT41" s="673"/>
      <c r="AU41" s="673"/>
      <c r="AV41" s="673"/>
      <c r="AW41" s="673"/>
      <c r="AX41" s="673"/>
      <c r="AY41" s="674"/>
      <c r="AZ41" s="638">
        <v>11211767</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383</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9" t="s">
        <v>232</v>
      </c>
      <c r="CS41" s="618"/>
      <c r="CT41" s="618"/>
      <c r="CU41" s="618"/>
      <c r="CV41" s="618"/>
      <c r="CW41" s="618"/>
      <c r="CX41" s="618"/>
      <c r="CY41" s="619"/>
      <c r="CZ41" s="632" t="s">
        <v>232</v>
      </c>
      <c r="DA41" s="657"/>
      <c r="DB41" s="657"/>
      <c r="DC41" s="658"/>
      <c r="DD41" s="617" t="s">
        <v>129</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350</v>
      </c>
      <c r="CE42" s="627"/>
      <c r="CF42" s="627"/>
      <c r="CG42" s="627"/>
      <c r="CH42" s="627"/>
      <c r="CI42" s="627"/>
      <c r="CJ42" s="627"/>
      <c r="CK42" s="627"/>
      <c r="CL42" s="627"/>
      <c r="CM42" s="627"/>
      <c r="CN42" s="627"/>
      <c r="CO42" s="627"/>
      <c r="CP42" s="627"/>
      <c r="CQ42" s="628"/>
      <c r="CR42" s="629">
        <v>20657179</v>
      </c>
      <c r="CS42" s="630"/>
      <c r="CT42" s="630"/>
      <c r="CU42" s="630"/>
      <c r="CV42" s="630"/>
      <c r="CW42" s="630"/>
      <c r="CX42" s="630"/>
      <c r="CY42" s="631"/>
      <c r="CZ42" s="632">
        <v>12</v>
      </c>
      <c r="DA42" s="633"/>
      <c r="DB42" s="633"/>
      <c r="DC42" s="634"/>
      <c r="DD42" s="617">
        <v>6353036</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352</v>
      </c>
      <c r="CE43" s="627"/>
      <c r="CF43" s="627"/>
      <c r="CG43" s="627"/>
      <c r="CH43" s="627"/>
      <c r="CI43" s="627"/>
      <c r="CJ43" s="627"/>
      <c r="CK43" s="627"/>
      <c r="CL43" s="627"/>
      <c r="CM43" s="627"/>
      <c r="CN43" s="627"/>
      <c r="CO43" s="627"/>
      <c r="CP43" s="627"/>
      <c r="CQ43" s="628"/>
      <c r="CR43" s="629">
        <v>271204</v>
      </c>
      <c r="CS43" s="618"/>
      <c r="CT43" s="618"/>
      <c r="CU43" s="618"/>
      <c r="CV43" s="618"/>
      <c r="CW43" s="618"/>
      <c r="CX43" s="618"/>
      <c r="CY43" s="619"/>
      <c r="CZ43" s="632">
        <v>0.2</v>
      </c>
      <c r="DA43" s="657"/>
      <c r="DB43" s="657"/>
      <c r="DC43" s="658"/>
      <c r="DD43" s="617">
        <v>271204</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240" t="s">
        <v>353</v>
      </c>
      <c r="CD44" s="651" t="s">
        <v>304</v>
      </c>
      <c r="CE44" s="652"/>
      <c r="CF44" s="626" t="s">
        <v>354</v>
      </c>
      <c r="CG44" s="627"/>
      <c r="CH44" s="627"/>
      <c r="CI44" s="627"/>
      <c r="CJ44" s="627"/>
      <c r="CK44" s="627"/>
      <c r="CL44" s="627"/>
      <c r="CM44" s="627"/>
      <c r="CN44" s="627"/>
      <c r="CO44" s="627"/>
      <c r="CP44" s="627"/>
      <c r="CQ44" s="628"/>
      <c r="CR44" s="629">
        <v>20181161</v>
      </c>
      <c r="CS44" s="630"/>
      <c r="CT44" s="630"/>
      <c r="CU44" s="630"/>
      <c r="CV44" s="630"/>
      <c r="CW44" s="630"/>
      <c r="CX44" s="630"/>
      <c r="CY44" s="631"/>
      <c r="CZ44" s="632">
        <v>11.7</v>
      </c>
      <c r="DA44" s="633"/>
      <c r="DB44" s="633"/>
      <c r="DC44" s="634"/>
      <c r="DD44" s="617">
        <v>6094260</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53"/>
      <c r="CE45" s="654"/>
      <c r="CF45" s="626" t="s">
        <v>355</v>
      </c>
      <c r="CG45" s="627"/>
      <c r="CH45" s="627"/>
      <c r="CI45" s="627"/>
      <c r="CJ45" s="627"/>
      <c r="CK45" s="627"/>
      <c r="CL45" s="627"/>
      <c r="CM45" s="627"/>
      <c r="CN45" s="627"/>
      <c r="CO45" s="627"/>
      <c r="CP45" s="627"/>
      <c r="CQ45" s="628"/>
      <c r="CR45" s="629">
        <v>8423229</v>
      </c>
      <c r="CS45" s="618"/>
      <c r="CT45" s="618"/>
      <c r="CU45" s="618"/>
      <c r="CV45" s="618"/>
      <c r="CW45" s="618"/>
      <c r="CX45" s="618"/>
      <c r="CY45" s="619"/>
      <c r="CZ45" s="632">
        <v>4.9000000000000004</v>
      </c>
      <c r="DA45" s="657"/>
      <c r="DB45" s="657"/>
      <c r="DC45" s="658"/>
      <c r="DD45" s="617">
        <v>790117</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53"/>
      <c r="CE46" s="654"/>
      <c r="CF46" s="626" t="s">
        <v>356</v>
      </c>
      <c r="CG46" s="627"/>
      <c r="CH46" s="627"/>
      <c r="CI46" s="627"/>
      <c r="CJ46" s="627"/>
      <c r="CK46" s="627"/>
      <c r="CL46" s="627"/>
      <c r="CM46" s="627"/>
      <c r="CN46" s="627"/>
      <c r="CO46" s="627"/>
      <c r="CP46" s="627"/>
      <c r="CQ46" s="628"/>
      <c r="CR46" s="629">
        <v>10176402</v>
      </c>
      <c r="CS46" s="630"/>
      <c r="CT46" s="630"/>
      <c r="CU46" s="630"/>
      <c r="CV46" s="630"/>
      <c r="CW46" s="630"/>
      <c r="CX46" s="630"/>
      <c r="CY46" s="631"/>
      <c r="CZ46" s="632">
        <v>5.9</v>
      </c>
      <c r="DA46" s="633"/>
      <c r="DB46" s="633"/>
      <c r="DC46" s="634"/>
      <c r="DD46" s="617">
        <v>4966513</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53"/>
      <c r="CE47" s="654"/>
      <c r="CF47" s="626" t="s">
        <v>357</v>
      </c>
      <c r="CG47" s="627"/>
      <c r="CH47" s="627"/>
      <c r="CI47" s="627"/>
      <c r="CJ47" s="627"/>
      <c r="CK47" s="627"/>
      <c r="CL47" s="627"/>
      <c r="CM47" s="627"/>
      <c r="CN47" s="627"/>
      <c r="CO47" s="627"/>
      <c r="CP47" s="627"/>
      <c r="CQ47" s="628"/>
      <c r="CR47" s="629">
        <v>476018</v>
      </c>
      <c r="CS47" s="618"/>
      <c r="CT47" s="618"/>
      <c r="CU47" s="618"/>
      <c r="CV47" s="618"/>
      <c r="CW47" s="618"/>
      <c r="CX47" s="618"/>
      <c r="CY47" s="619"/>
      <c r="CZ47" s="632">
        <v>0.3</v>
      </c>
      <c r="DA47" s="657"/>
      <c r="DB47" s="657"/>
      <c r="DC47" s="658"/>
      <c r="DD47" s="617">
        <v>258776</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c r="CD48" s="655"/>
      <c r="CE48" s="656"/>
      <c r="CF48" s="626" t="s">
        <v>358</v>
      </c>
      <c r="CG48" s="627"/>
      <c r="CH48" s="627"/>
      <c r="CI48" s="627"/>
      <c r="CJ48" s="627"/>
      <c r="CK48" s="627"/>
      <c r="CL48" s="627"/>
      <c r="CM48" s="627"/>
      <c r="CN48" s="627"/>
      <c r="CO48" s="627"/>
      <c r="CP48" s="627"/>
      <c r="CQ48" s="628"/>
      <c r="CR48" s="629" t="s">
        <v>232</v>
      </c>
      <c r="CS48" s="630"/>
      <c r="CT48" s="630"/>
      <c r="CU48" s="630"/>
      <c r="CV48" s="630"/>
      <c r="CW48" s="630"/>
      <c r="CX48" s="630"/>
      <c r="CY48" s="631"/>
      <c r="CZ48" s="632" t="s">
        <v>129</v>
      </c>
      <c r="DA48" s="633"/>
      <c r="DB48" s="633"/>
      <c r="DC48" s="634"/>
      <c r="DD48" s="617" t="s">
        <v>129</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635" t="s">
        <v>359</v>
      </c>
      <c r="CE49" s="636"/>
      <c r="CF49" s="636"/>
      <c r="CG49" s="636"/>
      <c r="CH49" s="636"/>
      <c r="CI49" s="636"/>
      <c r="CJ49" s="636"/>
      <c r="CK49" s="636"/>
      <c r="CL49" s="636"/>
      <c r="CM49" s="636"/>
      <c r="CN49" s="636"/>
      <c r="CO49" s="636"/>
      <c r="CP49" s="636"/>
      <c r="CQ49" s="637"/>
      <c r="CR49" s="638">
        <v>171949608</v>
      </c>
      <c r="CS49" s="639"/>
      <c r="CT49" s="639"/>
      <c r="CU49" s="639"/>
      <c r="CV49" s="639"/>
      <c r="CW49" s="639"/>
      <c r="CX49" s="639"/>
      <c r="CY49" s="640"/>
      <c r="CZ49" s="641">
        <v>100</v>
      </c>
      <c r="DA49" s="642"/>
      <c r="DB49" s="642"/>
      <c r="DC49" s="643"/>
      <c r="DD49" s="644">
        <v>107167240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eYXCGfPW6GEcyyLISayUNoP0FC2ONwxEJzmTFsEfddvbEleQKMwW2kx+uTGFbDTsF2bj0Mw8HQSg6MAHLY1arg==" saltValue="HTRa5ddljJFR8L7LNLVa0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60" zoomScaleNormal="60" zoomScaleSheetLayoutView="70" workbookViewId="0">
      <selection activeCell="BS15" sqref="BS15:CG1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382</v>
      </c>
      <c r="C7" s="1102"/>
      <c r="D7" s="1102"/>
      <c r="E7" s="1102"/>
      <c r="F7" s="1102"/>
      <c r="G7" s="1102"/>
      <c r="H7" s="1102"/>
      <c r="I7" s="1102"/>
      <c r="J7" s="1102"/>
      <c r="K7" s="1102"/>
      <c r="L7" s="1102"/>
      <c r="M7" s="1102"/>
      <c r="N7" s="1102"/>
      <c r="O7" s="1102"/>
      <c r="P7" s="1103"/>
      <c r="Q7" s="1155">
        <v>176379</v>
      </c>
      <c r="R7" s="1156"/>
      <c r="S7" s="1156"/>
      <c r="T7" s="1156"/>
      <c r="U7" s="1156"/>
      <c r="V7" s="1156">
        <v>171887</v>
      </c>
      <c r="W7" s="1156"/>
      <c r="X7" s="1156"/>
      <c r="Y7" s="1156"/>
      <c r="Z7" s="1156"/>
      <c r="AA7" s="1156">
        <v>4492</v>
      </c>
      <c r="AB7" s="1156"/>
      <c r="AC7" s="1156"/>
      <c r="AD7" s="1156"/>
      <c r="AE7" s="1157"/>
      <c r="AF7" s="1158">
        <v>3865</v>
      </c>
      <c r="AG7" s="1159"/>
      <c r="AH7" s="1159"/>
      <c r="AI7" s="1159"/>
      <c r="AJ7" s="1160"/>
      <c r="AK7" s="1142">
        <v>195</v>
      </c>
      <c r="AL7" s="1143"/>
      <c r="AM7" s="1143"/>
      <c r="AN7" s="1143"/>
      <c r="AO7" s="1143"/>
      <c r="AP7" s="1143">
        <v>170166</v>
      </c>
      <c r="AQ7" s="1143"/>
      <c r="AR7" s="1143"/>
      <c r="AS7" s="1143"/>
      <c r="AT7" s="1143"/>
      <c r="AU7" s="1144" t="s">
        <v>603</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592</v>
      </c>
      <c r="BT7" s="1147"/>
      <c r="BU7" s="1147"/>
      <c r="BV7" s="1147"/>
      <c r="BW7" s="1147"/>
      <c r="BX7" s="1147"/>
      <c r="BY7" s="1147"/>
      <c r="BZ7" s="1147"/>
      <c r="CA7" s="1147"/>
      <c r="CB7" s="1147"/>
      <c r="CC7" s="1147"/>
      <c r="CD7" s="1147"/>
      <c r="CE7" s="1147"/>
      <c r="CF7" s="1147"/>
      <c r="CG7" s="1148"/>
      <c r="CH7" s="1139">
        <v>2</v>
      </c>
      <c r="CI7" s="1140"/>
      <c r="CJ7" s="1140"/>
      <c r="CK7" s="1140"/>
      <c r="CL7" s="1141"/>
      <c r="CM7" s="1139">
        <v>250</v>
      </c>
      <c r="CN7" s="1140"/>
      <c r="CO7" s="1140"/>
      <c r="CP7" s="1140"/>
      <c r="CQ7" s="1141"/>
      <c r="CR7" s="1139">
        <v>28</v>
      </c>
      <c r="CS7" s="1140"/>
      <c r="CT7" s="1140"/>
      <c r="CU7" s="1140"/>
      <c r="CV7" s="1141"/>
      <c r="CW7" s="1139">
        <v>8</v>
      </c>
      <c r="CX7" s="1140"/>
      <c r="CY7" s="1140"/>
      <c r="CZ7" s="1140"/>
      <c r="DA7" s="1141"/>
      <c r="DB7" s="1139" t="s">
        <v>522</v>
      </c>
      <c r="DC7" s="1140"/>
      <c r="DD7" s="1140"/>
      <c r="DE7" s="1140"/>
      <c r="DF7" s="1141"/>
      <c r="DG7" s="1139" t="s">
        <v>522</v>
      </c>
      <c r="DH7" s="1140"/>
      <c r="DI7" s="1140"/>
      <c r="DJ7" s="1140"/>
      <c r="DK7" s="1141"/>
      <c r="DL7" s="1139" t="s">
        <v>522</v>
      </c>
      <c r="DM7" s="1140"/>
      <c r="DN7" s="1140"/>
      <c r="DO7" s="1140"/>
      <c r="DP7" s="1141"/>
      <c r="DQ7" s="1139" t="s">
        <v>522</v>
      </c>
      <c r="DR7" s="1140"/>
      <c r="DS7" s="1140"/>
      <c r="DT7" s="1140"/>
      <c r="DU7" s="1141"/>
      <c r="DV7" s="1166"/>
      <c r="DW7" s="1167"/>
      <c r="DX7" s="1167"/>
      <c r="DY7" s="1167"/>
      <c r="DZ7" s="1168"/>
      <c r="EA7" s="254"/>
    </row>
    <row r="8" spans="1:131" s="255" customFormat="1" ht="26.25" customHeight="1">
      <c r="A8" s="261">
        <v>2</v>
      </c>
      <c r="B8" s="1082" t="s">
        <v>383</v>
      </c>
      <c r="C8" s="1083"/>
      <c r="D8" s="1083"/>
      <c r="E8" s="1083"/>
      <c r="F8" s="1083"/>
      <c r="G8" s="1083"/>
      <c r="H8" s="1083"/>
      <c r="I8" s="1083"/>
      <c r="J8" s="1083"/>
      <c r="K8" s="1083"/>
      <c r="L8" s="1083"/>
      <c r="M8" s="1083"/>
      <c r="N8" s="1083"/>
      <c r="O8" s="1083"/>
      <c r="P8" s="1084"/>
      <c r="Q8" s="1094">
        <v>470</v>
      </c>
      <c r="R8" s="1095"/>
      <c r="S8" s="1095"/>
      <c r="T8" s="1095"/>
      <c r="U8" s="1095"/>
      <c r="V8" s="1095">
        <v>470</v>
      </c>
      <c r="W8" s="1095"/>
      <c r="X8" s="1095"/>
      <c r="Y8" s="1095"/>
      <c r="Z8" s="1095"/>
      <c r="AA8" s="1095" t="s">
        <v>604</v>
      </c>
      <c r="AB8" s="1095"/>
      <c r="AC8" s="1095"/>
      <c r="AD8" s="1095"/>
      <c r="AE8" s="1096"/>
      <c r="AF8" s="1088" t="s">
        <v>384</v>
      </c>
      <c r="AG8" s="1089"/>
      <c r="AH8" s="1089"/>
      <c r="AI8" s="1089"/>
      <c r="AJ8" s="1090"/>
      <c r="AK8" s="1137" t="s">
        <v>584</v>
      </c>
      <c r="AL8" s="1138"/>
      <c r="AM8" s="1138"/>
      <c r="AN8" s="1138"/>
      <c r="AO8" s="1138"/>
      <c r="AP8" s="1138" t="s">
        <v>584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1</v>
      </c>
      <c r="CI8" s="1041"/>
      <c r="CJ8" s="1041"/>
      <c r="CK8" s="1041"/>
      <c r="CL8" s="1042"/>
      <c r="CM8" s="1040">
        <v>84</v>
      </c>
      <c r="CN8" s="1041"/>
      <c r="CO8" s="1041"/>
      <c r="CP8" s="1041"/>
      <c r="CQ8" s="1042"/>
      <c r="CR8" s="1040">
        <v>8</v>
      </c>
      <c r="CS8" s="1041"/>
      <c r="CT8" s="1041"/>
      <c r="CU8" s="1041"/>
      <c r="CV8" s="1042"/>
      <c r="CW8" s="1040" t="s">
        <v>584</v>
      </c>
      <c r="CX8" s="1041"/>
      <c r="CY8" s="1041"/>
      <c r="CZ8" s="1041"/>
      <c r="DA8" s="1042"/>
      <c r="DB8" s="1040" t="s">
        <v>522</v>
      </c>
      <c r="DC8" s="1041"/>
      <c r="DD8" s="1041"/>
      <c r="DE8" s="1041"/>
      <c r="DF8" s="1042"/>
      <c r="DG8" s="1040" t="s">
        <v>522</v>
      </c>
      <c r="DH8" s="1041"/>
      <c r="DI8" s="1041"/>
      <c r="DJ8" s="1041"/>
      <c r="DK8" s="1042"/>
      <c r="DL8" s="1040" t="s">
        <v>522</v>
      </c>
      <c r="DM8" s="1041"/>
      <c r="DN8" s="1041"/>
      <c r="DO8" s="1041"/>
      <c r="DP8" s="1042"/>
      <c r="DQ8" s="1040" t="s">
        <v>522</v>
      </c>
      <c r="DR8" s="1041"/>
      <c r="DS8" s="1041"/>
      <c r="DT8" s="1041"/>
      <c r="DU8" s="1042"/>
      <c r="DV8" s="1043"/>
      <c r="DW8" s="1044"/>
      <c r="DX8" s="1044"/>
      <c r="DY8" s="1044"/>
      <c r="DZ8" s="1045"/>
      <c r="EA8" s="254"/>
    </row>
    <row r="9" spans="1:131" s="255" customFormat="1" ht="26.25" customHeight="1">
      <c r="A9" s="261">
        <v>3</v>
      </c>
      <c r="B9" s="1082" t="s">
        <v>385</v>
      </c>
      <c r="C9" s="1083"/>
      <c r="D9" s="1083"/>
      <c r="E9" s="1083"/>
      <c r="F9" s="1083"/>
      <c r="G9" s="1083"/>
      <c r="H9" s="1083"/>
      <c r="I9" s="1083"/>
      <c r="J9" s="1083"/>
      <c r="K9" s="1083"/>
      <c r="L9" s="1083"/>
      <c r="M9" s="1083"/>
      <c r="N9" s="1083"/>
      <c r="O9" s="1083"/>
      <c r="P9" s="1084"/>
      <c r="Q9" s="1094">
        <v>157</v>
      </c>
      <c r="R9" s="1095"/>
      <c r="S9" s="1095"/>
      <c r="T9" s="1095"/>
      <c r="U9" s="1095"/>
      <c r="V9" s="1095">
        <v>91</v>
      </c>
      <c r="W9" s="1095"/>
      <c r="X9" s="1095"/>
      <c r="Y9" s="1095"/>
      <c r="Z9" s="1095"/>
      <c r="AA9" s="1095">
        <v>66</v>
      </c>
      <c r="AB9" s="1095"/>
      <c r="AC9" s="1095"/>
      <c r="AD9" s="1095"/>
      <c r="AE9" s="1096"/>
      <c r="AF9" s="1088" t="s">
        <v>386</v>
      </c>
      <c r="AG9" s="1089"/>
      <c r="AH9" s="1089"/>
      <c r="AI9" s="1089"/>
      <c r="AJ9" s="1090"/>
      <c r="AK9" s="1137">
        <v>6</v>
      </c>
      <c r="AL9" s="1138"/>
      <c r="AM9" s="1138"/>
      <c r="AN9" s="1138"/>
      <c r="AO9" s="1138"/>
      <c r="AP9" s="1138" t="s">
        <v>584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594</v>
      </c>
      <c r="BT9" s="1066"/>
      <c r="BU9" s="1066"/>
      <c r="BV9" s="1066"/>
      <c r="BW9" s="1066"/>
      <c r="BX9" s="1066"/>
      <c r="BY9" s="1066"/>
      <c r="BZ9" s="1066"/>
      <c r="CA9" s="1066"/>
      <c r="CB9" s="1066"/>
      <c r="CC9" s="1066"/>
      <c r="CD9" s="1066"/>
      <c r="CE9" s="1066"/>
      <c r="CF9" s="1066"/>
      <c r="CG9" s="1067"/>
      <c r="CH9" s="1040">
        <v>0</v>
      </c>
      <c r="CI9" s="1041"/>
      <c r="CJ9" s="1041"/>
      <c r="CK9" s="1041"/>
      <c r="CL9" s="1042"/>
      <c r="CM9" s="1040">
        <v>65</v>
      </c>
      <c r="CN9" s="1041"/>
      <c r="CO9" s="1041"/>
      <c r="CP9" s="1041"/>
      <c r="CQ9" s="1042"/>
      <c r="CR9" s="1040">
        <v>5</v>
      </c>
      <c r="CS9" s="1041"/>
      <c r="CT9" s="1041"/>
      <c r="CU9" s="1041"/>
      <c r="CV9" s="1042"/>
      <c r="CW9" s="1040" t="s">
        <v>584</v>
      </c>
      <c r="CX9" s="1041"/>
      <c r="CY9" s="1041"/>
      <c r="CZ9" s="1041"/>
      <c r="DA9" s="1042"/>
      <c r="DB9" s="1040" t="s">
        <v>522</v>
      </c>
      <c r="DC9" s="1041"/>
      <c r="DD9" s="1041"/>
      <c r="DE9" s="1041"/>
      <c r="DF9" s="1042"/>
      <c r="DG9" s="1040" t="s">
        <v>522</v>
      </c>
      <c r="DH9" s="1041"/>
      <c r="DI9" s="1041"/>
      <c r="DJ9" s="1041"/>
      <c r="DK9" s="1042"/>
      <c r="DL9" s="1040" t="s">
        <v>522</v>
      </c>
      <c r="DM9" s="1041"/>
      <c r="DN9" s="1041"/>
      <c r="DO9" s="1041"/>
      <c r="DP9" s="1042"/>
      <c r="DQ9" s="1040" t="s">
        <v>522</v>
      </c>
      <c r="DR9" s="1041"/>
      <c r="DS9" s="1041"/>
      <c r="DT9" s="1041"/>
      <c r="DU9" s="1042"/>
      <c r="DV9" s="1043"/>
      <c r="DW9" s="1044"/>
      <c r="DX9" s="1044"/>
      <c r="DY9" s="1044"/>
      <c r="DZ9" s="1045"/>
      <c r="EA9" s="254"/>
    </row>
    <row r="10" spans="1:131" s="255" customFormat="1" ht="26.25" customHeight="1">
      <c r="A10" s="261">
        <v>4</v>
      </c>
      <c r="B10" s="1082" t="s">
        <v>387</v>
      </c>
      <c r="C10" s="1083"/>
      <c r="D10" s="1083"/>
      <c r="E10" s="1083"/>
      <c r="F10" s="1083"/>
      <c r="G10" s="1083"/>
      <c r="H10" s="1083"/>
      <c r="I10" s="1083"/>
      <c r="J10" s="1083"/>
      <c r="K10" s="1083"/>
      <c r="L10" s="1083"/>
      <c r="M10" s="1083"/>
      <c r="N10" s="1083"/>
      <c r="O10" s="1083"/>
      <c r="P10" s="1084"/>
      <c r="Q10" s="1094">
        <v>7</v>
      </c>
      <c r="R10" s="1095"/>
      <c r="S10" s="1095"/>
      <c r="T10" s="1095"/>
      <c r="U10" s="1095"/>
      <c r="V10" s="1095">
        <v>7</v>
      </c>
      <c r="W10" s="1095"/>
      <c r="X10" s="1095"/>
      <c r="Y10" s="1095"/>
      <c r="Z10" s="1095"/>
      <c r="AA10" s="1095" t="s">
        <v>605</v>
      </c>
      <c r="AB10" s="1095"/>
      <c r="AC10" s="1095"/>
      <c r="AD10" s="1095"/>
      <c r="AE10" s="1096"/>
      <c r="AF10" s="1088" t="s">
        <v>388</v>
      </c>
      <c r="AG10" s="1089"/>
      <c r="AH10" s="1089"/>
      <c r="AI10" s="1089"/>
      <c r="AJ10" s="1090"/>
      <c r="AK10" s="1137" t="s">
        <v>584</v>
      </c>
      <c r="AL10" s="1138"/>
      <c r="AM10" s="1138"/>
      <c r="AN10" s="1138"/>
      <c r="AO10" s="1138"/>
      <c r="AP10" s="1138" t="s">
        <v>584</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595</v>
      </c>
      <c r="BT10" s="1066"/>
      <c r="BU10" s="1066"/>
      <c r="BV10" s="1066"/>
      <c r="BW10" s="1066"/>
      <c r="BX10" s="1066"/>
      <c r="BY10" s="1066"/>
      <c r="BZ10" s="1066"/>
      <c r="CA10" s="1066"/>
      <c r="CB10" s="1066"/>
      <c r="CC10" s="1066"/>
      <c r="CD10" s="1066"/>
      <c r="CE10" s="1066"/>
      <c r="CF10" s="1066"/>
      <c r="CG10" s="1067"/>
      <c r="CH10" s="1040">
        <v>8</v>
      </c>
      <c r="CI10" s="1041"/>
      <c r="CJ10" s="1041"/>
      <c r="CK10" s="1041"/>
      <c r="CL10" s="1042"/>
      <c r="CM10" s="1040">
        <v>57</v>
      </c>
      <c r="CN10" s="1041"/>
      <c r="CO10" s="1041"/>
      <c r="CP10" s="1041"/>
      <c r="CQ10" s="1042"/>
      <c r="CR10" s="1040">
        <v>30</v>
      </c>
      <c r="CS10" s="1041"/>
      <c r="CT10" s="1041"/>
      <c r="CU10" s="1041"/>
      <c r="CV10" s="1042"/>
      <c r="CW10" s="1040" t="s">
        <v>584</v>
      </c>
      <c r="CX10" s="1041"/>
      <c r="CY10" s="1041"/>
      <c r="CZ10" s="1041"/>
      <c r="DA10" s="1042"/>
      <c r="DB10" s="1040" t="s">
        <v>522</v>
      </c>
      <c r="DC10" s="1041"/>
      <c r="DD10" s="1041"/>
      <c r="DE10" s="1041"/>
      <c r="DF10" s="1042"/>
      <c r="DG10" s="1040" t="s">
        <v>522</v>
      </c>
      <c r="DH10" s="1041"/>
      <c r="DI10" s="1041"/>
      <c r="DJ10" s="1041"/>
      <c r="DK10" s="1042"/>
      <c r="DL10" s="1040" t="s">
        <v>522</v>
      </c>
      <c r="DM10" s="1041"/>
      <c r="DN10" s="1041"/>
      <c r="DO10" s="1041"/>
      <c r="DP10" s="1042"/>
      <c r="DQ10" s="1040" t="s">
        <v>522</v>
      </c>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596</v>
      </c>
      <c r="BT11" s="1066"/>
      <c r="BU11" s="1066"/>
      <c r="BV11" s="1066"/>
      <c r="BW11" s="1066"/>
      <c r="BX11" s="1066"/>
      <c r="BY11" s="1066"/>
      <c r="BZ11" s="1066"/>
      <c r="CA11" s="1066"/>
      <c r="CB11" s="1066"/>
      <c r="CC11" s="1066"/>
      <c r="CD11" s="1066"/>
      <c r="CE11" s="1066"/>
      <c r="CF11" s="1066"/>
      <c r="CG11" s="1067"/>
      <c r="CH11" s="1040">
        <v>60</v>
      </c>
      <c r="CI11" s="1041"/>
      <c r="CJ11" s="1041"/>
      <c r="CK11" s="1041"/>
      <c r="CL11" s="1042"/>
      <c r="CM11" s="1040">
        <v>1540</v>
      </c>
      <c r="CN11" s="1041"/>
      <c r="CO11" s="1041"/>
      <c r="CP11" s="1041"/>
      <c r="CQ11" s="1042"/>
      <c r="CR11" s="1040">
        <v>884</v>
      </c>
      <c r="CS11" s="1041"/>
      <c r="CT11" s="1041"/>
      <c r="CU11" s="1041"/>
      <c r="CV11" s="1042"/>
      <c r="CW11" s="1040">
        <v>2</v>
      </c>
      <c r="CX11" s="1041"/>
      <c r="CY11" s="1041"/>
      <c r="CZ11" s="1041"/>
      <c r="DA11" s="1042"/>
      <c r="DB11" s="1040" t="s">
        <v>522</v>
      </c>
      <c r="DC11" s="1041"/>
      <c r="DD11" s="1041"/>
      <c r="DE11" s="1041"/>
      <c r="DF11" s="1042"/>
      <c r="DG11" s="1040" t="s">
        <v>522</v>
      </c>
      <c r="DH11" s="1041"/>
      <c r="DI11" s="1041"/>
      <c r="DJ11" s="1041"/>
      <c r="DK11" s="1042"/>
      <c r="DL11" s="1040" t="s">
        <v>522</v>
      </c>
      <c r="DM11" s="1041"/>
      <c r="DN11" s="1041"/>
      <c r="DO11" s="1041"/>
      <c r="DP11" s="1042"/>
      <c r="DQ11" s="1040" t="s">
        <v>522</v>
      </c>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597</v>
      </c>
      <c r="BT12" s="1066"/>
      <c r="BU12" s="1066"/>
      <c r="BV12" s="1066"/>
      <c r="BW12" s="1066"/>
      <c r="BX12" s="1066"/>
      <c r="BY12" s="1066"/>
      <c r="BZ12" s="1066"/>
      <c r="CA12" s="1066"/>
      <c r="CB12" s="1066"/>
      <c r="CC12" s="1066"/>
      <c r="CD12" s="1066"/>
      <c r="CE12" s="1066"/>
      <c r="CF12" s="1066"/>
      <c r="CG12" s="1067"/>
      <c r="CH12" s="1040">
        <v>2</v>
      </c>
      <c r="CI12" s="1041"/>
      <c r="CJ12" s="1041"/>
      <c r="CK12" s="1041"/>
      <c r="CL12" s="1042"/>
      <c r="CM12" s="1040">
        <v>21</v>
      </c>
      <c r="CN12" s="1041"/>
      <c r="CO12" s="1041"/>
      <c r="CP12" s="1041"/>
      <c r="CQ12" s="1042"/>
      <c r="CR12" s="1040">
        <v>2</v>
      </c>
      <c r="CS12" s="1041"/>
      <c r="CT12" s="1041"/>
      <c r="CU12" s="1041"/>
      <c r="CV12" s="1042"/>
      <c r="CW12" s="1040">
        <v>5</v>
      </c>
      <c r="CX12" s="1041"/>
      <c r="CY12" s="1041"/>
      <c r="CZ12" s="1041"/>
      <c r="DA12" s="1042"/>
      <c r="DB12" s="1040" t="s">
        <v>522</v>
      </c>
      <c r="DC12" s="1041"/>
      <c r="DD12" s="1041"/>
      <c r="DE12" s="1041"/>
      <c r="DF12" s="1042"/>
      <c r="DG12" s="1040" t="s">
        <v>522</v>
      </c>
      <c r="DH12" s="1041"/>
      <c r="DI12" s="1041"/>
      <c r="DJ12" s="1041"/>
      <c r="DK12" s="1042"/>
      <c r="DL12" s="1040" t="s">
        <v>522</v>
      </c>
      <c r="DM12" s="1041"/>
      <c r="DN12" s="1041"/>
      <c r="DO12" s="1041"/>
      <c r="DP12" s="1042"/>
      <c r="DQ12" s="1040" t="s">
        <v>522</v>
      </c>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389</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390</v>
      </c>
      <c r="B23" s="995" t="s">
        <v>391</v>
      </c>
      <c r="C23" s="996"/>
      <c r="D23" s="996"/>
      <c r="E23" s="996"/>
      <c r="F23" s="996"/>
      <c r="G23" s="996"/>
      <c r="H23" s="996"/>
      <c r="I23" s="996"/>
      <c r="J23" s="996"/>
      <c r="K23" s="996"/>
      <c r="L23" s="996"/>
      <c r="M23" s="996"/>
      <c r="N23" s="996"/>
      <c r="O23" s="996"/>
      <c r="P23" s="997"/>
      <c r="Q23" s="1119">
        <v>176508</v>
      </c>
      <c r="R23" s="1120"/>
      <c r="S23" s="1120"/>
      <c r="T23" s="1120"/>
      <c r="U23" s="1120"/>
      <c r="V23" s="1120">
        <v>171950</v>
      </c>
      <c r="W23" s="1120"/>
      <c r="X23" s="1120"/>
      <c r="Y23" s="1120"/>
      <c r="Z23" s="1120"/>
      <c r="AA23" s="1120">
        <v>4558</v>
      </c>
      <c r="AB23" s="1120"/>
      <c r="AC23" s="1120"/>
      <c r="AD23" s="1120"/>
      <c r="AE23" s="1121"/>
      <c r="AF23" s="1122">
        <v>3865</v>
      </c>
      <c r="AG23" s="1120"/>
      <c r="AH23" s="1120"/>
      <c r="AI23" s="1120"/>
      <c r="AJ23" s="1123"/>
      <c r="AK23" s="1124"/>
      <c r="AL23" s="1125"/>
      <c r="AM23" s="1125"/>
      <c r="AN23" s="1125"/>
      <c r="AO23" s="1125"/>
      <c r="AP23" s="1120">
        <v>170166</v>
      </c>
      <c r="AQ23" s="1120"/>
      <c r="AR23" s="1120"/>
      <c r="AS23" s="1120"/>
      <c r="AT23" s="1120"/>
      <c r="AU23" s="1126"/>
      <c r="AV23" s="1126"/>
      <c r="AW23" s="1126"/>
      <c r="AX23" s="1126"/>
      <c r="AY23" s="1127"/>
      <c r="AZ23" s="1116" t="s">
        <v>392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365</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403</v>
      </c>
      <c r="C28" s="1102"/>
      <c r="D28" s="1102"/>
      <c r="E28" s="1102"/>
      <c r="F28" s="1102"/>
      <c r="G28" s="1102"/>
      <c r="H28" s="1102"/>
      <c r="I28" s="1102"/>
      <c r="J28" s="1102"/>
      <c r="K28" s="1102"/>
      <c r="L28" s="1102"/>
      <c r="M28" s="1102"/>
      <c r="N28" s="1102"/>
      <c r="O28" s="1102"/>
      <c r="P28" s="1103"/>
      <c r="Q28" s="1104">
        <v>50294</v>
      </c>
      <c r="R28" s="1105"/>
      <c r="S28" s="1105"/>
      <c r="T28" s="1105"/>
      <c r="U28" s="1105"/>
      <c r="V28" s="1105">
        <v>48343</v>
      </c>
      <c r="W28" s="1105"/>
      <c r="X28" s="1105"/>
      <c r="Y28" s="1105"/>
      <c r="Z28" s="1105"/>
      <c r="AA28" s="1105">
        <f>Q28-V28</f>
        <v>1951</v>
      </c>
      <c r="AB28" s="1105"/>
      <c r="AC28" s="1105"/>
      <c r="AD28" s="1105"/>
      <c r="AE28" s="1106"/>
      <c r="AF28" s="1107">
        <v>1951</v>
      </c>
      <c r="AG28" s="1105"/>
      <c r="AH28" s="1105"/>
      <c r="AI28" s="1105"/>
      <c r="AJ28" s="1108"/>
      <c r="AK28" s="1109">
        <v>4156</v>
      </c>
      <c r="AL28" s="1097"/>
      <c r="AM28" s="1097"/>
      <c r="AN28" s="1097"/>
      <c r="AO28" s="1097"/>
      <c r="AP28" s="1097" t="s">
        <v>584</v>
      </c>
      <c r="AQ28" s="1097"/>
      <c r="AR28" s="1097"/>
      <c r="AS28" s="1097"/>
      <c r="AT28" s="1097"/>
      <c r="AU28" s="1097" t="s">
        <v>584</v>
      </c>
      <c r="AV28" s="1097"/>
      <c r="AW28" s="1097"/>
      <c r="AX28" s="1097"/>
      <c r="AY28" s="1097"/>
      <c r="AZ28" s="1098" t="s">
        <v>584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404</v>
      </c>
      <c r="C29" s="1083"/>
      <c r="D29" s="1083"/>
      <c r="E29" s="1083"/>
      <c r="F29" s="1083"/>
      <c r="G29" s="1083"/>
      <c r="H29" s="1083"/>
      <c r="I29" s="1083"/>
      <c r="J29" s="1083"/>
      <c r="K29" s="1083"/>
      <c r="L29" s="1083"/>
      <c r="M29" s="1083"/>
      <c r="N29" s="1083"/>
      <c r="O29" s="1083"/>
      <c r="P29" s="1084"/>
      <c r="Q29" s="1094">
        <v>37689</v>
      </c>
      <c r="R29" s="1095"/>
      <c r="S29" s="1095"/>
      <c r="T29" s="1095"/>
      <c r="U29" s="1095"/>
      <c r="V29" s="1095">
        <v>37672</v>
      </c>
      <c r="W29" s="1095"/>
      <c r="X29" s="1095"/>
      <c r="Y29" s="1095"/>
      <c r="Z29" s="1095"/>
      <c r="AA29" s="1095">
        <f>Q29-V29</f>
        <v>17</v>
      </c>
      <c r="AB29" s="1095"/>
      <c r="AC29" s="1095"/>
      <c r="AD29" s="1095"/>
      <c r="AE29" s="1096"/>
      <c r="AF29" s="1088">
        <v>17</v>
      </c>
      <c r="AG29" s="1089"/>
      <c r="AH29" s="1089"/>
      <c r="AI29" s="1089"/>
      <c r="AJ29" s="1090"/>
      <c r="AK29" s="1031">
        <v>5483</v>
      </c>
      <c r="AL29" s="1022"/>
      <c r="AM29" s="1022"/>
      <c r="AN29" s="1022"/>
      <c r="AO29" s="1022"/>
      <c r="AP29" s="1022" t="s">
        <v>584</v>
      </c>
      <c r="AQ29" s="1022"/>
      <c r="AR29" s="1022"/>
      <c r="AS29" s="1022"/>
      <c r="AT29" s="1022"/>
      <c r="AU29" s="1022" t="s">
        <v>584</v>
      </c>
      <c r="AV29" s="1022"/>
      <c r="AW29" s="1022"/>
      <c r="AX29" s="1022"/>
      <c r="AY29" s="1022"/>
      <c r="AZ29" s="1093" t="s">
        <v>584</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405</v>
      </c>
      <c r="C30" s="1083"/>
      <c r="D30" s="1083"/>
      <c r="E30" s="1083"/>
      <c r="F30" s="1083"/>
      <c r="G30" s="1083"/>
      <c r="H30" s="1083"/>
      <c r="I30" s="1083"/>
      <c r="J30" s="1083"/>
      <c r="K30" s="1083"/>
      <c r="L30" s="1083"/>
      <c r="M30" s="1083"/>
      <c r="N30" s="1083"/>
      <c r="O30" s="1083"/>
      <c r="P30" s="1084"/>
      <c r="Q30" s="1094">
        <v>5240</v>
      </c>
      <c r="R30" s="1095"/>
      <c r="S30" s="1095"/>
      <c r="T30" s="1095"/>
      <c r="U30" s="1095"/>
      <c r="V30" s="1095">
        <v>5215</v>
      </c>
      <c r="W30" s="1095"/>
      <c r="X30" s="1095"/>
      <c r="Y30" s="1095"/>
      <c r="Z30" s="1095"/>
      <c r="AA30" s="1095">
        <f>Q30-V30</f>
        <v>25</v>
      </c>
      <c r="AB30" s="1095"/>
      <c r="AC30" s="1095"/>
      <c r="AD30" s="1095"/>
      <c r="AE30" s="1096"/>
      <c r="AF30" s="1088">
        <v>25</v>
      </c>
      <c r="AG30" s="1089"/>
      <c r="AH30" s="1089"/>
      <c r="AI30" s="1089"/>
      <c r="AJ30" s="1090"/>
      <c r="AK30" s="1031">
        <v>1084</v>
      </c>
      <c r="AL30" s="1022"/>
      <c r="AM30" s="1022"/>
      <c r="AN30" s="1022"/>
      <c r="AO30" s="1022"/>
      <c r="AP30" s="1022" t="s">
        <v>584</v>
      </c>
      <c r="AQ30" s="1022"/>
      <c r="AR30" s="1022"/>
      <c r="AS30" s="1022"/>
      <c r="AT30" s="1022"/>
      <c r="AU30" s="1022" t="s">
        <v>584</v>
      </c>
      <c r="AV30" s="1022"/>
      <c r="AW30" s="1022"/>
      <c r="AX30" s="1022"/>
      <c r="AY30" s="1022"/>
      <c r="AZ30" s="1093" t="s">
        <v>584</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406</v>
      </c>
      <c r="C31" s="1083"/>
      <c r="D31" s="1083"/>
      <c r="E31" s="1083"/>
      <c r="F31" s="1083"/>
      <c r="G31" s="1083"/>
      <c r="H31" s="1083"/>
      <c r="I31" s="1083"/>
      <c r="J31" s="1083"/>
      <c r="K31" s="1083"/>
      <c r="L31" s="1083"/>
      <c r="M31" s="1083"/>
      <c r="N31" s="1083"/>
      <c r="O31" s="1083"/>
      <c r="P31" s="1084"/>
      <c r="Q31" s="1094">
        <v>10197</v>
      </c>
      <c r="R31" s="1095"/>
      <c r="S31" s="1095"/>
      <c r="T31" s="1095"/>
      <c r="U31" s="1095"/>
      <c r="V31" s="1095">
        <v>7518</v>
      </c>
      <c r="W31" s="1095"/>
      <c r="X31" s="1095"/>
      <c r="Y31" s="1095"/>
      <c r="Z31" s="1095"/>
      <c r="AA31" s="1095">
        <f>Q31-V31</f>
        <v>2679</v>
      </c>
      <c r="AB31" s="1095"/>
      <c r="AC31" s="1095"/>
      <c r="AD31" s="1095"/>
      <c r="AE31" s="1096"/>
      <c r="AF31" s="1088">
        <v>8189</v>
      </c>
      <c r="AG31" s="1089"/>
      <c r="AH31" s="1089"/>
      <c r="AI31" s="1089"/>
      <c r="AJ31" s="1090"/>
      <c r="AK31" s="1031">
        <v>513</v>
      </c>
      <c r="AL31" s="1022"/>
      <c r="AM31" s="1022"/>
      <c r="AN31" s="1022"/>
      <c r="AO31" s="1022"/>
      <c r="AP31" s="1022">
        <v>20972</v>
      </c>
      <c r="AQ31" s="1022"/>
      <c r="AR31" s="1022"/>
      <c r="AS31" s="1022"/>
      <c r="AT31" s="1022"/>
      <c r="AU31" s="1022">
        <v>797</v>
      </c>
      <c r="AV31" s="1022"/>
      <c r="AW31" s="1022"/>
      <c r="AX31" s="1022"/>
      <c r="AY31" s="1022"/>
      <c r="AZ31" s="1093" t="s">
        <v>584</v>
      </c>
      <c r="BA31" s="1093"/>
      <c r="BB31" s="1093"/>
      <c r="BC31" s="1093"/>
      <c r="BD31" s="1093"/>
      <c r="BE31" s="1077" t="s">
        <v>407</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408</v>
      </c>
      <c r="C32" s="1083"/>
      <c r="D32" s="1083"/>
      <c r="E32" s="1083"/>
      <c r="F32" s="1083"/>
      <c r="G32" s="1083"/>
      <c r="H32" s="1083"/>
      <c r="I32" s="1083"/>
      <c r="J32" s="1083"/>
      <c r="K32" s="1083"/>
      <c r="L32" s="1083"/>
      <c r="M32" s="1083"/>
      <c r="N32" s="1083"/>
      <c r="O32" s="1083"/>
      <c r="P32" s="1084"/>
      <c r="Q32" s="1094">
        <v>11489</v>
      </c>
      <c r="R32" s="1095"/>
      <c r="S32" s="1095"/>
      <c r="T32" s="1095"/>
      <c r="U32" s="1095"/>
      <c r="V32" s="1095">
        <v>11489</v>
      </c>
      <c r="W32" s="1095"/>
      <c r="X32" s="1095"/>
      <c r="Y32" s="1095"/>
      <c r="Z32" s="1095"/>
      <c r="AA32" s="1095" t="s">
        <v>604</v>
      </c>
      <c r="AB32" s="1095"/>
      <c r="AC32" s="1095"/>
      <c r="AD32" s="1095"/>
      <c r="AE32" s="1096"/>
      <c r="AF32" s="1088">
        <v>1332</v>
      </c>
      <c r="AG32" s="1089"/>
      <c r="AH32" s="1089"/>
      <c r="AI32" s="1089"/>
      <c r="AJ32" s="1090"/>
      <c r="AK32" s="1031">
        <v>3967</v>
      </c>
      <c r="AL32" s="1022"/>
      <c r="AM32" s="1022"/>
      <c r="AN32" s="1022"/>
      <c r="AO32" s="1022"/>
      <c r="AP32" s="1022">
        <v>81780</v>
      </c>
      <c r="AQ32" s="1022"/>
      <c r="AR32" s="1022"/>
      <c r="AS32" s="1022"/>
      <c r="AT32" s="1022"/>
      <c r="AU32" s="1022">
        <v>45878</v>
      </c>
      <c r="AV32" s="1022"/>
      <c r="AW32" s="1022"/>
      <c r="AX32" s="1022"/>
      <c r="AY32" s="1022"/>
      <c r="AZ32" s="1093" t="s">
        <v>584</v>
      </c>
      <c r="BA32" s="1093"/>
      <c r="BB32" s="1093"/>
      <c r="BC32" s="1093"/>
      <c r="BD32" s="1093"/>
      <c r="BE32" s="1077" t="s">
        <v>407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409</v>
      </c>
      <c r="C33" s="1083"/>
      <c r="D33" s="1083"/>
      <c r="E33" s="1083"/>
      <c r="F33" s="1083"/>
      <c r="G33" s="1083"/>
      <c r="H33" s="1083"/>
      <c r="I33" s="1083"/>
      <c r="J33" s="1083"/>
      <c r="K33" s="1083"/>
      <c r="L33" s="1083"/>
      <c r="M33" s="1083"/>
      <c r="N33" s="1083"/>
      <c r="O33" s="1083"/>
      <c r="P33" s="1084"/>
      <c r="Q33" s="1094">
        <v>566</v>
      </c>
      <c r="R33" s="1095"/>
      <c r="S33" s="1095"/>
      <c r="T33" s="1095"/>
      <c r="U33" s="1095"/>
      <c r="V33" s="1095">
        <v>437</v>
      </c>
      <c r="W33" s="1095"/>
      <c r="X33" s="1095"/>
      <c r="Y33" s="1095"/>
      <c r="Z33" s="1095"/>
      <c r="AA33" s="1095">
        <f t="shared" ref="AA33" si="0">Q33-V33</f>
        <v>129</v>
      </c>
      <c r="AB33" s="1095"/>
      <c r="AC33" s="1095"/>
      <c r="AD33" s="1095"/>
      <c r="AE33" s="1096"/>
      <c r="AF33" s="1088">
        <v>129</v>
      </c>
      <c r="AG33" s="1089"/>
      <c r="AH33" s="1089"/>
      <c r="AI33" s="1089"/>
      <c r="AJ33" s="1090"/>
      <c r="AK33" s="1031" t="s">
        <v>584</v>
      </c>
      <c r="AL33" s="1022"/>
      <c r="AM33" s="1022"/>
      <c r="AN33" s="1022"/>
      <c r="AO33" s="1022"/>
      <c r="AP33" s="1022">
        <v>291</v>
      </c>
      <c r="AQ33" s="1022"/>
      <c r="AR33" s="1022"/>
      <c r="AS33" s="1022"/>
      <c r="AT33" s="1022"/>
      <c r="AU33" s="1022" t="s">
        <v>584</v>
      </c>
      <c r="AV33" s="1022"/>
      <c r="AW33" s="1022"/>
      <c r="AX33" s="1022"/>
      <c r="AY33" s="1022"/>
      <c r="AZ33" s="1093" t="s">
        <v>584</v>
      </c>
      <c r="BA33" s="1093"/>
      <c r="BB33" s="1093"/>
      <c r="BC33" s="1093"/>
      <c r="BD33" s="1093"/>
      <c r="BE33" s="1077" t="s">
        <v>410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411</v>
      </c>
      <c r="C34" s="1083"/>
      <c r="D34" s="1083"/>
      <c r="E34" s="1083"/>
      <c r="F34" s="1083"/>
      <c r="G34" s="1083"/>
      <c r="H34" s="1083"/>
      <c r="I34" s="1083"/>
      <c r="J34" s="1083"/>
      <c r="K34" s="1083"/>
      <c r="L34" s="1083"/>
      <c r="M34" s="1083"/>
      <c r="N34" s="1083"/>
      <c r="O34" s="1083"/>
      <c r="P34" s="1084"/>
      <c r="Q34" s="1094">
        <v>141</v>
      </c>
      <c r="R34" s="1095"/>
      <c r="S34" s="1095"/>
      <c r="T34" s="1095"/>
      <c r="U34" s="1095"/>
      <c r="V34" s="1095">
        <v>141</v>
      </c>
      <c r="W34" s="1095"/>
      <c r="X34" s="1095"/>
      <c r="Y34" s="1095"/>
      <c r="Z34" s="1095"/>
      <c r="AA34" s="1095" t="s">
        <v>604</v>
      </c>
      <c r="AB34" s="1095"/>
      <c r="AC34" s="1095"/>
      <c r="AD34" s="1095"/>
      <c r="AE34" s="1096"/>
      <c r="AF34" s="1088" t="s">
        <v>412</v>
      </c>
      <c r="AG34" s="1089"/>
      <c r="AH34" s="1089"/>
      <c r="AI34" s="1089"/>
      <c r="AJ34" s="1090"/>
      <c r="AK34" s="1031">
        <v>116</v>
      </c>
      <c r="AL34" s="1022"/>
      <c r="AM34" s="1022"/>
      <c r="AN34" s="1022"/>
      <c r="AO34" s="1022"/>
      <c r="AP34" s="1022">
        <v>885</v>
      </c>
      <c r="AQ34" s="1022"/>
      <c r="AR34" s="1022"/>
      <c r="AS34" s="1022"/>
      <c r="AT34" s="1022"/>
      <c r="AU34" s="1022">
        <v>882</v>
      </c>
      <c r="AV34" s="1022"/>
      <c r="AW34" s="1022"/>
      <c r="AX34" s="1022"/>
      <c r="AY34" s="1022"/>
      <c r="AZ34" s="1093" t="s">
        <v>584</v>
      </c>
      <c r="BA34" s="1093"/>
      <c r="BB34" s="1093"/>
      <c r="BC34" s="1093"/>
      <c r="BD34" s="1093"/>
      <c r="BE34" s="1077" t="s">
        <v>413</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390</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11643</v>
      </c>
      <c r="AG63" s="1010"/>
      <c r="AH63" s="1010"/>
      <c r="AI63" s="1010"/>
      <c r="AJ63" s="1075"/>
      <c r="AK63" s="1076"/>
      <c r="AL63" s="1014"/>
      <c r="AM63" s="1014"/>
      <c r="AN63" s="1014"/>
      <c r="AO63" s="1014"/>
      <c r="AP63" s="1010">
        <v>103928</v>
      </c>
      <c r="AQ63" s="1010"/>
      <c r="AR63" s="1010"/>
      <c r="AS63" s="1010"/>
      <c r="AT63" s="1010"/>
      <c r="AU63" s="1010">
        <v>47557</v>
      </c>
      <c r="AV63" s="1010"/>
      <c r="AW63" s="1010"/>
      <c r="AX63" s="1010"/>
      <c r="AY63" s="1010"/>
      <c r="AZ63" s="1070"/>
      <c r="BA63" s="1070"/>
      <c r="BB63" s="1070"/>
      <c r="BC63" s="1070"/>
      <c r="BD63" s="1070"/>
      <c r="BE63" s="1011"/>
      <c r="BF63" s="1011"/>
      <c r="BG63" s="1011"/>
      <c r="BH63" s="1011"/>
      <c r="BI63" s="1012"/>
      <c r="BJ63" s="1071" t="s">
        <v>416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396</v>
      </c>
      <c r="W66" s="1053"/>
      <c r="X66" s="1053"/>
      <c r="Y66" s="1053"/>
      <c r="Z66" s="1054"/>
      <c r="AA66" s="1052" t="s">
        <v>420</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585</v>
      </c>
      <c r="C68" s="1037"/>
      <c r="D68" s="1037"/>
      <c r="E68" s="1037"/>
      <c r="F68" s="1037"/>
      <c r="G68" s="1037"/>
      <c r="H68" s="1037"/>
      <c r="I68" s="1037"/>
      <c r="J68" s="1037"/>
      <c r="K68" s="1037"/>
      <c r="L68" s="1037"/>
      <c r="M68" s="1037"/>
      <c r="N68" s="1037"/>
      <c r="O68" s="1037"/>
      <c r="P68" s="1038"/>
      <c r="Q68" s="1039">
        <v>595</v>
      </c>
      <c r="R68" s="1033"/>
      <c r="S68" s="1033"/>
      <c r="T68" s="1033"/>
      <c r="U68" s="1033"/>
      <c r="V68" s="1033">
        <v>545</v>
      </c>
      <c r="W68" s="1033"/>
      <c r="X68" s="1033"/>
      <c r="Y68" s="1033"/>
      <c r="Z68" s="1033"/>
      <c r="AA68" s="1033">
        <v>50</v>
      </c>
      <c r="AB68" s="1033"/>
      <c r="AC68" s="1033"/>
      <c r="AD68" s="1033"/>
      <c r="AE68" s="1033"/>
      <c r="AF68" s="1033">
        <v>50</v>
      </c>
      <c r="AG68" s="1033"/>
      <c r="AH68" s="1033"/>
      <c r="AI68" s="1033"/>
      <c r="AJ68" s="1033"/>
      <c r="AK68" s="1033" t="s">
        <v>584</v>
      </c>
      <c r="AL68" s="1033"/>
      <c r="AM68" s="1033"/>
      <c r="AN68" s="1033"/>
      <c r="AO68" s="1033"/>
      <c r="AP68" s="1033" t="s">
        <v>584</v>
      </c>
      <c r="AQ68" s="1033"/>
      <c r="AR68" s="1033"/>
      <c r="AS68" s="1033"/>
      <c r="AT68" s="1033"/>
      <c r="AU68" s="1033" t="s">
        <v>589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586</v>
      </c>
      <c r="C69" s="1026"/>
      <c r="D69" s="1026"/>
      <c r="E69" s="1026"/>
      <c r="F69" s="1026"/>
      <c r="G69" s="1026"/>
      <c r="H69" s="1026"/>
      <c r="I69" s="1026"/>
      <c r="J69" s="1026"/>
      <c r="K69" s="1026"/>
      <c r="L69" s="1026"/>
      <c r="M69" s="1026"/>
      <c r="N69" s="1026"/>
      <c r="O69" s="1026"/>
      <c r="P69" s="1027"/>
      <c r="Q69" s="1028">
        <v>198218</v>
      </c>
      <c r="R69" s="1022"/>
      <c r="S69" s="1022"/>
      <c r="T69" s="1022"/>
      <c r="U69" s="1022"/>
      <c r="V69" s="1022">
        <v>189076</v>
      </c>
      <c r="W69" s="1022"/>
      <c r="X69" s="1022"/>
      <c r="Y69" s="1022"/>
      <c r="Z69" s="1022"/>
      <c r="AA69" s="1022">
        <v>9142</v>
      </c>
      <c r="AB69" s="1022"/>
      <c r="AC69" s="1022"/>
      <c r="AD69" s="1022"/>
      <c r="AE69" s="1022"/>
      <c r="AF69" s="1022">
        <v>9142</v>
      </c>
      <c r="AG69" s="1022"/>
      <c r="AH69" s="1022"/>
      <c r="AI69" s="1022"/>
      <c r="AJ69" s="1022"/>
      <c r="AK69" s="1022" t="s">
        <v>584</v>
      </c>
      <c r="AL69" s="1022"/>
      <c r="AM69" s="1022"/>
      <c r="AN69" s="1022"/>
      <c r="AO69" s="1022"/>
      <c r="AP69" s="1022" t="s">
        <v>584</v>
      </c>
      <c r="AQ69" s="1022"/>
      <c r="AR69" s="1022"/>
      <c r="AS69" s="1022"/>
      <c r="AT69" s="1022"/>
      <c r="AU69" s="1022" t="s">
        <v>584</v>
      </c>
      <c r="AV69" s="1022"/>
      <c r="AW69" s="1022"/>
      <c r="AX69" s="1022"/>
      <c r="AY69" s="1022"/>
      <c r="AZ69" s="1023" t="s">
        <v>590</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587</v>
      </c>
      <c r="C70" s="1026"/>
      <c r="D70" s="1026"/>
      <c r="E70" s="1026"/>
      <c r="F70" s="1026"/>
      <c r="G70" s="1026"/>
      <c r="H70" s="1026"/>
      <c r="I70" s="1026"/>
      <c r="J70" s="1026"/>
      <c r="K70" s="1026"/>
      <c r="L70" s="1026"/>
      <c r="M70" s="1026"/>
      <c r="N70" s="1026"/>
      <c r="O70" s="1026"/>
      <c r="P70" s="1027"/>
      <c r="Q70" s="1028">
        <v>253</v>
      </c>
      <c r="R70" s="1022"/>
      <c r="S70" s="1022"/>
      <c r="T70" s="1022"/>
      <c r="U70" s="1022"/>
      <c r="V70" s="1022">
        <v>188</v>
      </c>
      <c r="W70" s="1022"/>
      <c r="X70" s="1022"/>
      <c r="Y70" s="1022"/>
      <c r="Z70" s="1022"/>
      <c r="AA70" s="1022">
        <v>65</v>
      </c>
      <c r="AB70" s="1022"/>
      <c r="AC70" s="1022"/>
      <c r="AD70" s="1022"/>
      <c r="AE70" s="1022"/>
      <c r="AF70" s="1022">
        <v>65</v>
      </c>
      <c r="AG70" s="1022"/>
      <c r="AH70" s="1022"/>
      <c r="AI70" s="1022"/>
      <c r="AJ70" s="1022"/>
      <c r="AK70" s="1022">
        <v>47</v>
      </c>
      <c r="AL70" s="1022"/>
      <c r="AM70" s="1022"/>
      <c r="AN70" s="1022"/>
      <c r="AO70" s="1022"/>
      <c r="AP70" s="1022" t="s">
        <v>584</v>
      </c>
      <c r="AQ70" s="1022"/>
      <c r="AR70" s="1022"/>
      <c r="AS70" s="1022"/>
      <c r="AT70" s="1022"/>
      <c r="AU70" s="1022" t="s">
        <v>584</v>
      </c>
      <c r="AV70" s="1022"/>
      <c r="AW70" s="1022"/>
      <c r="AX70" s="1022"/>
      <c r="AY70" s="1022"/>
      <c r="AZ70" s="1023" t="s">
        <v>591</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588</v>
      </c>
      <c r="C71" s="1026"/>
      <c r="D71" s="1026"/>
      <c r="E71" s="1026"/>
      <c r="F71" s="1026"/>
      <c r="G71" s="1026"/>
      <c r="H71" s="1026"/>
      <c r="I71" s="1026"/>
      <c r="J71" s="1026"/>
      <c r="K71" s="1026"/>
      <c r="L71" s="1026"/>
      <c r="M71" s="1026"/>
      <c r="N71" s="1026"/>
      <c r="O71" s="1026"/>
      <c r="P71" s="1027"/>
      <c r="Q71" s="1028">
        <v>69</v>
      </c>
      <c r="R71" s="1022"/>
      <c r="S71" s="1022"/>
      <c r="T71" s="1022"/>
      <c r="U71" s="1022"/>
      <c r="V71" s="1022">
        <v>51</v>
      </c>
      <c r="W71" s="1022"/>
      <c r="X71" s="1022"/>
      <c r="Y71" s="1022"/>
      <c r="Z71" s="1022"/>
      <c r="AA71" s="1022">
        <v>19</v>
      </c>
      <c r="AB71" s="1022"/>
      <c r="AC71" s="1022"/>
      <c r="AD71" s="1022"/>
      <c r="AE71" s="1022"/>
      <c r="AF71" s="1022">
        <v>19</v>
      </c>
      <c r="AG71" s="1022"/>
      <c r="AH71" s="1022"/>
      <c r="AI71" s="1022"/>
      <c r="AJ71" s="1022"/>
      <c r="AK71" s="1022" t="s">
        <v>584</v>
      </c>
      <c r="AL71" s="1022"/>
      <c r="AM71" s="1022"/>
      <c r="AN71" s="1022"/>
      <c r="AO71" s="1022"/>
      <c r="AP71" s="1022" t="s">
        <v>584</v>
      </c>
      <c r="AQ71" s="1022"/>
      <c r="AR71" s="1022"/>
      <c r="AS71" s="1022"/>
      <c r="AT71" s="1022"/>
      <c r="AU71" s="1022" t="s">
        <v>584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390</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9276</v>
      </c>
      <c r="AG88" s="1010"/>
      <c r="AH88" s="1010"/>
      <c r="AI88" s="1010"/>
      <c r="AJ88" s="1010"/>
      <c r="AK88" s="1014"/>
      <c r="AL88" s="1014"/>
      <c r="AM88" s="1014"/>
      <c r="AN88" s="1014"/>
      <c r="AO88" s="1014"/>
      <c r="AP88" s="1010" t="s">
        <v>604</v>
      </c>
      <c r="AQ88" s="1010"/>
      <c r="AR88" s="1010"/>
      <c r="AS88" s="1010"/>
      <c r="AT88" s="1010"/>
      <c r="AU88" s="1010" t="s">
        <v>604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957</v>
      </c>
      <c r="CS102" s="1002"/>
      <c r="CT102" s="1002"/>
      <c r="CU102" s="1002"/>
      <c r="CV102" s="1003"/>
      <c r="CW102" s="1001">
        <v>15</v>
      </c>
      <c r="CX102" s="1002"/>
      <c r="CY102" s="1002"/>
      <c r="CZ102" s="1002"/>
      <c r="DA102" s="1003"/>
      <c r="DB102" s="1001" t="s">
        <v>604</v>
      </c>
      <c r="DC102" s="1002"/>
      <c r="DD102" s="1002"/>
      <c r="DE102" s="1002"/>
      <c r="DF102" s="1003"/>
      <c r="DG102" s="1001" t="s">
        <v>604</v>
      </c>
      <c r="DH102" s="1002"/>
      <c r="DI102" s="1002"/>
      <c r="DJ102" s="1002"/>
      <c r="DK102" s="1003"/>
      <c r="DL102" s="1001" t="s">
        <v>606</v>
      </c>
      <c r="DM102" s="1002"/>
      <c r="DN102" s="1002"/>
      <c r="DO102" s="1002"/>
      <c r="DP102" s="1003"/>
      <c r="DQ102" s="1001" t="s">
        <v>604</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303</v>
      </c>
      <c r="AG109" s="945"/>
      <c r="AH109" s="945"/>
      <c r="AI109" s="945"/>
      <c r="AJ109" s="946"/>
      <c r="AK109" s="947" t="s">
        <v>302</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303</v>
      </c>
      <c r="BW109" s="945"/>
      <c r="BX109" s="945"/>
      <c r="BY109" s="945"/>
      <c r="BZ109" s="946"/>
      <c r="CA109" s="947" t="s">
        <v>302</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303</v>
      </c>
      <c r="DM109" s="945"/>
      <c r="DN109" s="945"/>
      <c r="DO109" s="945"/>
      <c r="DP109" s="946"/>
      <c r="DQ109" s="947" t="s">
        <v>302</v>
      </c>
      <c r="DR109" s="945"/>
      <c r="DS109" s="945"/>
      <c r="DT109" s="945"/>
      <c r="DU109" s="946"/>
      <c r="DV109" s="947" t="s">
        <v>435</v>
      </c>
      <c r="DW109" s="945"/>
      <c r="DX109" s="945"/>
      <c r="DY109" s="945"/>
      <c r="DZ109" s="976"/>
    </row>
    <row r="110" spans="1:131" s="246" customFormat="1" ht="26.25" customHeight="1">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19308125</v>
      </c>
      <c r="AB110" s="938"/>
      <c r="AC110" s="938"/>
      <c r="AD110" s="938"/>
      <c r="AE110" s="939"/>
      <c r="AF110" s="940">
        <v>18620397</v>
      </c>
      <c r="AG110" s="938"/>
      <c r="AH110" s="938"/>
      <c r="AI110" s="938"/>
      <c r="AJ110" s="939"/>
      <c r="AK110" s="940">
        <v>18698777</v>
      </c>
      <c r="AL110" s="938"/>
      <c r="AM110" s="938"/>
      <c r="AN110" s="938"/>
      <c r="AO110" s="939"/>
      <c r="AP110" s="941">
        <v>22</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177059900</v>
      </c>
      <c r="BR110" s="885"/>
      <c r="BS110" s="885"/>
      <c r="BT110" s="885"/>
      <c r="BU110" s="885"/>
      <c r="BV110" s="885">
        <v>172366948</v>
      </c>
      <c r="BW110" s="885"/>
      <c r="BX110" s="885"/>
      <c r="BY110" s="885"/>
      <c r="BZ110" s="885"/>
      <c r="CA110" s="885">
        <v>170165514</v>
      </c>
      <c r="CB110" s="885"/>
      <c r="CC110" s="885"/>
      <c r="CD110" s="885"/>
      <c r="CE110" s="885"/>
      <c r="CF110" s="909">
        <v>199.8</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1002062</v>
      </c>
      <c r="DH110" s="885"/>
      <c r="DI110" s="885"/>
      <c r="DJ110" s="885"/>
      <c r="DK110" s="885"/>
      <c r="DL110" s="885">
        <v>1981876</v>
      </c>
      <c r="DM110" s="885"/>
      <c r="DN110" s="885"/>
      <c r="DO110" s="885"/>
      <c r="DP110" s="885"/>
      <c r="DQ110" s="885">
        <v>3338904</v>
      </c>
      <c r="DR110" s="885"/>
      <c r="DS110" s="885"/>
      <c r="DT110" s="885"/>
      <c r="DU110" s="885"/>
      <c r="DV110" s="886">
        <v>3.9</v>
      </c>
      <c r="DW110" s="886"/>
      <c r="DX110" s="886"/>
      <c r="DY110" s="886"/>
      <c r="DZ110" s="887"/>
    </row>
    <row r="111" spans="1:131" s="246" customFormat="1" ht="26.25" customHeight="1">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392</v>
      </c>
      <c r="AB111" s="966"/>
      <c r="AC111" s="966"/>
      <c r="AD111" s="966"/>
      <c r="AE111" s="967"/>
      <c r="AF111" s="968" t="s">
        <v>442</v>
      </c>
      <c r="AG111" s="966"/>
      <c r="AH111" s="966"/>
      <c r="AI111" s="966"/>
      <c r="AJ111" s="967"/>
      <c r="AK111" s="968" t="s">
        <v>443</v>
      </c>
      <c r="AL111" s="966"/>
      <c r="AM111" s="966"/>
      <c r="AN111" s="966"/>
      <c r="AO111" s="967"/>
      <c r="AP111" s="969" t="s">
        <v>442</v>
      </c>
      <c r="AQ111" s="970"/>
      <c r="AR111" s="970"/>
      <c r="AS111" s="970"/>
      <c r="AT111" s="971"/>
      <c r="AU111" s="979"/>
      <c r="AV111" s="980"/>
      <c r="AW111" s="980"/>
      <c r="AX111" s="980"/>
      <c r="AY111" s="980"/>
      <c r="AZ111" s="855" t="s">
        <v>444</v>
      </c>
      <c r="BA111" s="790"/>
      <c r="BB111" s="790"/>
      <c r="BC111" s="790"/>
      <c r="BD111" s="790"/>
      <c r="BE111" s="790"/>
      <c r="BF111" s="790"/>
      <c r="BG111" s="790"/>
      <c r="BH111" s="790"/>
      <c r="BI111" s="790"/>
      <c r="BJ111" s="790"/>
      <c r="BK111" s="790"/>
      <c r="BL111" s="790"/>
      <c r="BM111" s="790"/>
      <c r="BN111" s="790"/>
      <c r="BO111" s="790"/>
      <c r="BP111" s="791"/>
      <c r="BQ111" s="856">
        <v>2279700</v>
      </c>
      <c r="BR111" s="857"/>
      <c r="BS111" s="857"/>
      <c r="BT111" s="857"/>
      <c r="BU111" s="857"/>
      <c r="BV111" s="857">
        <v>2724578</v>
      </c>
      <c r="BW111" s="857"/>
      <c r="BX111" s="857"/>
      <c r="BY111" s="857"/>
      <c r="BZ111" s="857"/>
      <c r="CA111" s="857">
        <v>3704479</v>
      </c>
      <c r="CB111" s="857"/>
      <c r="CC111" s="857"/>
      <c r="CD111" s="857"/>
      <c r="CE111" s="857"/>
      <c r="CF111" s="918">
        <v>4.4000000000000004</v>
      </c>
      <c r="CG111" s="919"/>
      <c r="CH111" s="919"/>
      <c r="CI111" s="919"/>
      <c r="CJ111" s="919"/>
      <c r="CK111" s="974"/>
      <c r="CL111" s="861"/>
      <c r="CM111" s="864" t="s">
        <v>445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442</v>
      </c>
      <c r="DH111" s="857"/>
      <c r="DI111" s="857"/>
      <c r="DJ111" s="857"/>
      <c r="DK111" s="857"/>
      <c r="DL111" s="857" t="s">
        <v>129</v>
      </c>
      <c r="DM111" s="857"/>
      <c r="DN111" s="857"/>
      <c r="DO111" s="857"/>
      <c r="DP111" s="857"/>
      <c r="DQ111" s="857" t="s">
        <v>129</v>
      </c>
      <c r="DR111" s="857"/>
      <c r="DS111" s="857"/>
      <c r="DT111" s="857"/>
      <c r="DU111" s="857"/>
      <c r="DV111" s="834" t="s">
        <v>442</v>
      </c>
      <c r="DW111" s="834"/>
      <c r="DX111" s="834"/>
      <c r="DY111" s="834"/>
      <c r="DZ111" s="835"/>
    </row>
    <row r="112" spans="1:131" s="246" customFormat="1" ht="26.25" customHeight="1">
      <c r="A112" s="959" t="s">
        <v>446</v>
      </c>
      <c r="B112" s="960"/>
      <c r="C112" s="790" t="s">
        <v>447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33333</v>
      </c>
      <c r="AB112" s="820"/>
      <c r="AC112" s="820"/>
      <c r="AD112" s="820"/>
      <c r="AE112" s="821"/>
      <c r="AF112" s="822">
        <v>33333</v>
      </c>
      <c r="AG112" s="820"/>
      <c r="AH112" s="820"/>
      <c r="AI112" s="820"/>
      <c r="AJ112" s="821"/>
      <c r="AK112" s="822" t="s">
        <v>129</v>
      </c>
      <c r="AL112" s="820"/>
      <c r="AM112" s="820"/>
      <c r="AN112" s="820"/>
      <c r="AO112" s="821"/>
      <c r="AP112" s="867" t="s">
        <v>392</v>
      </c>
      <c r="AQ112" s="868"/>
      <c r="AR112" s="868"/>
      <c r="AS112" s="868"/>
      <c r="AT112" s="869"/>
      <c r="AU112" s="979"/>
      <c r="AV112" s="980"/>
      <c r="AW112" s="980"/>
      <c r="AX112" s="980"/>
      <c r="AY112" s="980"/>
      <c r="AZ112" s="855" t="s">
        <v>448</v>
      </c>
      <c r="BA112" s="790"/>
      <c r="BB112" s="790"/>
      <c r="BC112" s="790"/>
      <c r="BD112" s="790"/>
      <c r="BE112" s="790"/>
      <c r="BF112" s="790"/>
      <c r="BG112" s="790"/>
      <c r="BH112" s="790"/>
      <c r="BI112" s="790"/>
      <c r="BJ112" s="790"/>
      <c r="BK112" s="790"/>
      <c r="BL112" s="790"/>
      <c r="BM112" s="790"/>
      <c r="BN112" s="790"/>
      <c r="BO112" s="790"/>
      <c r="BP112" s="791"/>
      <c r="BQ112" s="856">
        <v>51303205</v>
      </c>
      <c r="BR112" s="857"/>
      <c r="BS112" s="857"/>
      <c r="BT112" s="857"/>
      <c r="BU112" s="857"/>
      <c r="BV112" s="857">
        <v>50152642</v>
      </c>
      <c r="BW112" s="857"/>
      <c r="BX112" s="857"/>
      <c r="BY112" s="857"/>
      <c r="BZ112" s="857"/>
      <c r="CA112" s="857">
        <v>47556933</v>
      </c>
      <c r="CB112" s="857"/>
      <c r="CC112" s="857"/>
      <c r="CD112" s="857"/>
      <c r="CE112" s="857"/>
      <c r="CF112" s="918">
        <v>55.9</v>
      </c>
      <c r="CG112" s="919"/>
      <c r="CH112" s="919"/>
      <c r="CI112" s="919"/>
      <c r="CJ112" s="919"/>
      <c r="CK112" s="974"/>
      <c r="CL112" s="861"/>
      <c r="CM112" s="864" t="s">
        <v>449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450</v>
      </c>
      <c r="DH112" s="857"/>
      <c r="DI112" s="857"/>
      <c r="DJ112" s="857"/>
      <c r="DK112" s="857"/>
      <c r="DL112" s="857" t="s">
        <v>450</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4138844</v>
      </c>
      <c r="AB113" s="966"/>
      <c r="AC113" s="966"/>
      <c r="AD113" s="966"/>
      <c r="AE113" s="967"/>
      <c r="AF113" s="968">
        <v>4142615</v>
      </c>
      <c r="AG113" s="966"/>
      <c r="AH113" s="966"/>
      <c r="AI113" s="966"/>
      <c r="AJ113" s="967"/>
      <c r="AK113" s="968">
        <v>3721367</v>
      </c>
      <c r="AL113" s="966"/>
      <c r="AM113" s="966"/>
      <c r="AN113" s="966"/>
      <c r="AO113" s="967"/>
      <c r="AP113" s="969">
        <v>4.4000000000000004</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v>1055</v>
      </c>
      <c r="BR113" s="857"/>
      <c r="BS113" s="857"/>
      <c r="BT113" s="857"/>
      <c r="BU113" s="857"/>
      <c r="BV113" s="857">
        <v>514</v>
      </c>
      <c r="BW113" s="857"/>
      <c r="BX113" s="857"/>
      <c r="BY113" s="857"/>
      <c r="BZ113" s="857"/>
      <c r="CA113" s="857" t="s">
        <v>442</v>
      </c>
      <c r="CB113" s="857"/>
      <c r="CC113" s="857"/>
      <c r="CD113" s="857"/>
      <c r="CE113" s="857"/>
      <c r="CF113" s="918" t="s">
        <v>453</v>
      </c>
      <c r="CG113" s="919"/>
      <c r="CH113" s="919"/>
      <c r="CI113" s="919"/>
      <c r="CJ113" s="919"/>
      <c r="CK113" s="974"/>
      <c r="CL113" s="861"/>
      <c r="CM113" s="864" t="s">
        <v>454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442</v>
      </c>
      <c r="DH113" s="820"/>
      <c r="DI113" s="820"/>
      <c r="DJ113" s="820"/>
      <c r="DK113" s="821"/>
      <c r="DL113" s="822" t="s">
        <v>129</v>
      </c>
      <c r="DM113" s="820"/>
      <c r="DN113" s="820"/>
      <c r="DO113" s="820"/>
      <c r="DP113" s="821"/>
      <c r="DQ113" s="822" t="s">
        <v>455</v>
      </c>
      <c r="DR113" s="820"/>
      <c r="DS113" s="820"/>
      <c r="DT113" s="820"/>
      <c r="DU113" s="821"/>
      <c r="DV113" s="867" t="s">
        <v>129</v>
      </c>
      <c r="DW113" s="868"/>
      <c r="DX113" s="868"/>
      <c r="DY113" s="868"/>
      <c r="DZ113" s="869"/>
    </row>
    <row r="114" spans="1:130" s="246" customFormat="1" ht="26.25" customHeight="1">
      <c r="A114" s="961"/>
      <c r="B114" s="962"/>
      <c r="C114" s="790" t="s">
        <v>456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512</v>
      </c>
      <c r="AB114" s="820"/>
      <c r="AC114" s="820"/>
      <c r="AD114" s="820"/>
      <c r="AE114" s="821"/>
      <c r="AF114" s="822">
        <v>510</v>
      </c>
      <c r="AG114" s="820"/>
      <c r="AH114" s="820"/>
      <c r="AI114" s="820"/>
      <c r="AJ114" s="821"/>
      <c r="AK114" s="822">
        <v>483</v>
      </c>
      <c r="AL114" s="820"/>
      <c r="AM114" s="820"/>
      <c r="AN114" s="820"/>
      <c r="AO114" s="821"/>
      <c r="AP114" s="867">
        <v>0</v>
      </c>
      <c r="AQ114" s="868"/>
      <c r="AR114" s="868"/>
      <c r="AS114" s="868"/>
      <c r="AT114" s="869"/>
      <c r="AU114" s="979"/>
      <c r="AV114" s="980"/>
      <c r="AW114" s="980"/>
      <c r="AX114" s="980"/>
      <c r="AY114" s="980"/>
      <c r="AZ114" s="855" t="s">
        <v>457</v>
      </c>
      <c r="BA114" s="790"/>
      <c r="BB114" s="790"/>
      <c r="BC114" s="790"/>
      <c r="BD114" s="790"/>
      <c r="BE114" s="790"/>
      <c r="BF114" s="790"/>
      <c r="BG114" s="790"/>
      <c r="BH114" s="790"/>
      <c r="BI114" s="790"/>
      <c r="BJ114" s="790"/>
      <c r="BK114" s="790"/>
      <c r="BL114" s="790"/>
      <c r="BM114" s="790"/>
      <c r="BN114" s="790"/>
      <c r="BO114" s="790"/>
      <c r="BP114" s="791"/>
      <c r="BQ114" s="856">
        <v>23580658</v>
      </c>
      <c r="BR114" s="857"/>
      <c r="BS114" s="857"/>
      <c r="BT114" s="857"/>
      <c r="BU114" s="857"/>
      <c r="BV114" s="857">
        <v>23491882</v>
      </c>
      <c r="BW114" s="857"/>
      <c r="BX114" s="857"/>
      <c r="BY114" s="857"/>
      <c r="BZ114" s="857"/>
      <c r="CA114" s="857">
        <v>23056969</v>
      </c>
      <c r="CB114" s="857"/>
      <c r="CC114" s="857"/>
      <c r="CD114" s="857"/>
      <c r="CE114" s="857"/>
      <c r="CF114" s="918">
        <v>27.1</v>
      </c>
      <c r="CG114" s="919"/>
      <c r="CH114" s="919"/>
      <c r="CI114" s="919"/>
      <c r="CJ114" s="919"/>
      <c r="CK114" s="974"/>
      <c r="CL114" s="861"/>
      <c r="CM114" s="864" t="s">
        <v>458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442</v>
      </c>
      <c r="DH114" s="820"/>
      <c r="DI114" s="820"/>
      <c r="DJ114" s="820"/>
      <c r="DK114" s="821"/>
      <c r="DL114" s="822" t="s">
        <v>392</v>
      </c>
      <c r="DM114" s="820"/>
      <c r="DN114" s="820"/>
      <c r="DO114" s="820"/>
      <c r="DP114" s="821"/>
      <c r="DQ114" s="822" t="s">
        <v>129</v>
      </c>
      <c r="DR114" s="820"/>
      <c r="DS114" s="820"/>
      <c r="DT114" s="820"/>
      <c r="DU114" s="821"/>
      <c r="DV114" s="867" t="s">
        <v>459</v>
      </c>
      <c r="DW114" s="868"/>
      <c r="DX114" s="868"/>
      <c r="DY114" s="868"/>
      <c r="DZ114" s="869"/>
    </row>
    <row r="115" spans="1:130" s="246" customFormat="1" ht="26.25" customHeight="1">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378378</v>
      </c>
      <c r="AB115" s="966"/>
      <c r="AC115" s="966"/>
      <c r="AD115" s="966"/>
      <c r="AE115" s="967"/>
      <c r="AF115" s="968">
        <v>373467</v>
      </c>
      <c r="AG115" s="966"/>
      <c r="AH115" s="966"/>
      <c r="AI115" s="966"/>
      <c r="AJ115" s="967"/>
      <c r="AK115" s="968">
        <v>346339</v>
      </c>
      <c r="AL115" s="966"/>
      <c r="AM115" s="966"/>
      <c r="AN115" s="966"/>
      <c r="AO115" s="967"/>
      <c r="AP115" s="969">
        <v>0.4</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v>1444</v>
      </c>
      <c r="BW115" s="857"/>
      <c r="BX115" s="857"/>
      <c r="BY115" s="857"/>
      <c r="BZ115" s="857"/>
      <c r="CA115" s="857" t="s">
        <v>129</v>
      </c>
      <c r="CB115" s="857"/>
      <c r="CC115" s="857"/>
      <c r="CD115" s="857"/>
      <c r="CE115" s="857"/>
      <c r="CF115" s="918" t="s">
        <v>453</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504932</v>
      </c>
      <c r="DH115" s="820"/>
      <c r="DI115" s="820"/>
      <c r="DJ115" s="820"/>
      <c r="DK115" s="821"/>
      <c r="DL115" s="822">
        <v>187125</v>
      </c>
      <c r="DM115" s="820"/>
      <c r="DN115" s="820"/>
      <c r="DO115" s="820"/>
      <c r="DP115" s="821"/>
      <c r="DQ115" s="822" t="s">
        <v>442</v>
      </c>
      <c r="DR115" s="820"/>
      <c r="DS115" s="820"/>
      <c r="DT115" s="820"/>
      <c r="DU115" s="821"/>
      <c r="DV115" s="867" t="s">
        <v>129</v>
      </c>
      <c r="DW115" s="868"/>
      <c r="DX115" s="868"/>
      <c r="DY115" s="868"/>
      <c r="DZ115" s="869"/>
    </row>
    <row r="116" spans="1:130" s="246" customFormat="1" ht="26.25" customHeight="1">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442</v>
      </c>
      <c r="AB116" s="820"/>
      <c r="AC116" s="820"/>
      <c r="AD116" s="820"/>
      <c r="AE116" s="821"/>
      <c r="AF116" s="822" t="s">
        <v>129</v>
      </c>
      <c r="AG116" s="820"/>
      <c r="AH116" s="820"/>
      <c r="AI116" s="820"/>
      <c r="AJ116" s="821"/>
      <c r="AK116" s="822" t="s">
        <v>442</v>
      </c>
      <c r="AL116" s="820"/>
      <c r="AM116" s="820"/>
      <c r="AN116" s="820"/>
      <c r="AO116" s="821"/>
      <c r="AP116" s="867" t="s">
        <v>464</v>
      </c>
      <c r="AQ116" s="868"/>
      <c r="AR116" s="868"/>
      <c r="AS116" s="868"/>
      <c r="AT116" s="869"/>
      <c r="AU116" s="979"/>
      <c r="AV116" s="980"/>
      <c r="AW116" s="980"/>
      <c r="AX116" s="980"/>
      <c r="AY116" s="980"/>
      <c r="AZ116" s="906" t="s">
        <v>465</v>
      </c>
      <c r="BA116" s="907"/>
      <c r="BB116" s="907"/>
      <c r="BC116" s="907"/>
      <c r="BD116" s="907"/>
      <c r="BE116" s="907"/>
      <c r="BF116" s="907"/>
      <c r="BG116" s="907"/>
      <c r="BH116" s="907"/>
      <c r="BI116" s="907"/>
      <c r="BJ116" s="907"/>
      <c r="BK116" s="907"/>
      <c r="BL116" s="907"/>
      <c r="BM116" s="907"/>
      <c r="BN116" s="907"/>
      <c r="BO116" s="907"/>
      <c r="BP116" s="908"/>
      <c r="BQ116" s="856" t="s">
        <v>442</v>
      </c>
      <c r="BR116" s="857"/>
      <c r="BS116" s="857"/>
      <c r="BT116" s="857"/>
      <c r="BU116" s="857"/>
      <c r="BV116" s="857" t="s">
        <v>392</v>
      </c>
      <c r="BW116" s="857"/>
      <c r="BX116" s="857"/>
      <c r="BY116" s="857"/>
      <c r="BZ116" s="857"/>
      <c r="CA116" s="857" t="s">
        <v>455</v>
      </c>
      <c r="CB116" s="857"/>
      <c r="CC116" s="857"/>
      <c r="CD116" s="857"/>
      <c r="CE116" s="857"/>
      <c r="CF116" s="918" t="s">
        <v>443</v>
      </c>
      <c r="CG116" s="919"/>
      <c r="CH116" s="919"/>
      <c r="CI116" s="919"/>
      <c r="CJ116" s="919"/>
      <c r="CK116" s="974"/>
      <c r="CL116" s="861"/>
      <c r="CM116" s="864" t="s">
        <v>466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442</v>
      </c>
      <c r="DH116" s="820"/>
      <c r="DI116" s="820"/>
      <c r="DJ116" s="820"/>
      <c r="DK116" s="821"/>
      <c r="DL116" s="822" t="s">
        <v>392</v>
      </c>
      <c r="DM116" s="820"/>
      <c r="DN116" s="820"/>
      <c r="DO116" s="820"/>
      <c r="DP116" s="821"/>
      <c r="DQ116" s="822" t="s">
        <v>129</v>
      </c>
      <c r="DR116" s="820"/>
      <c r="DS116" s="820"/>
      <c r="DT116" s="820"/>
      <c r="DU116" s="821"/>
      <c r="DV116" s="867" t="s">
        <v>442</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467</v>
      </c>
      <c r="Z117" s="946"/>
      <c r="AA117" s="951">
        <v>23859192</v>
      </c>
      <c r="AB117" s="952"/>
      <c r="AC117" s="952"/>
      <c r="AD117" s="952"/>
      <c r="AE117" s="953"/>
      <c r="AF117" s="954">
        <v>23170322</v>
      </c>
      <c r="AG117" s="952"/>
      <c r="AH117" s="952"/>
      <c r="AI117" s="952"/>
      <c r="AJ117" s="953"/>
      <c r="AK117" s="954">
        <v>22766966</v>
      </c>
      <c r="AL117" s="952"/>
      <c r="AM117" s="952"/>
      <c r="AN117" s="952"/>
      <c r="AO117" s="953"/>
      <c r="AP117" s="955"/>
      <c r="AQ117" s="956"/>
      <c r="AR117" s="956"/>
      <c r="AS117" s="956"/>
      <c r="AT117" s="957"/>
      <c r="AU117" s="979"/>
      <c r="AV117" s="980"/>
      <c r="AW117" s="980"/>
      <c r="AX117" s="980"/>
      <c r="AY117" s="980"/>
      <c r="AZ117" s="906" t="s">
        <v>468</v>
      </c>
      <c r="BA117" s="907"/>
      <c r="BB117" s="907"/>
      <c r="BC117" s="907"/>
      <c r="BD117" s="907"/>
      <c r="BE117" s="907"/>
      <c r="BF117" s="907"/>
      <c r="BG117" s="907"/>
      <c r="BH117" s="907"/>
      <c r="BI117" s="907"/>
      <c r="BJ117" s="907"/>
      <c r="BK117" s="907"/>
      <c r="BL117" s="907"/>
      <c r="BM117" s="907"/>
      <c r="BN117" s="907"/>
      <c r="BO117" s="907"/>
      <c r="BP117" s="908"/>
      <c r="BQ117" s="856" t="s">
        <v>453</v>
      </c>
      <c r="BR117" s="857"/>
      <c r="BS117" s="857"/>
      <c r="BT117" s="857"/>
      <c r="BU117" s="857"/>
      <c r="BV117" s="857" t="s">
        <v>453</v>
      </c>
      <c r="BW117" s="857"/>
      <c r="BX117" s="857"/>
      <c r="BY117" s="857"/>
      <c r="BZ117" s="857"/>
      <c r="CA117" s="857" t="s">
        <v>464</v>
      </c>
      <c r="CB117" s="857"/>
      <c r="CC117" s="857"/>
      <c r="CD117" s="857"/>
      <c r="CE117" s="857"/>
      <c r="CF117" s="918" t="s">
        <v>455</v>
      </c>
      <c r="CG117" s="919"/>
      <c r="CH117" s="919"/>
      <c r="CI117" s="919"/>
      <c r="CJ117" s="919"/>
      <c r="CK117" s="974"/>
      <c r="CL117" s="861"/>
      <c r="CM117" s="864" t="s">
        <v>469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453</v>
      </c>
      <c r="DM117" s="820"/>
      <c r="DN117" s="820"/>
      <c r="DO117" s="820"/>
      <c r="DP117" s="821"/>
      <c r="DQ117" s="822" t="s">
        <v>442</v>
      </c>
      <c r="DR117" s="820"/>
      <c r="DS117" s="820"/>
      <c r="DT117" s="820"/>
      <c r="DU117" s="821"/>
      <c r="DV117" s="867" t="s">
        <v>450</v>
      </c>
      <c r="DW117" s="868"/>
      <c r="DX117" s="868"/>
      <c r="DY117" s="868"/>
      <c r="DZ117" s="869"/>
    </row>
    <row r="118" spans="1:130" s="246" customFormat="1" ht="26.25" customHeight="1">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303</v>
      </c>
      <c r="AG118" s="945"/>
      <c r="AH118" s="945"/>
      <c r="AI118" s="945"/>
      <c r="AJ118" s="946"/>
      <c r="AK118" s="947" t="s">
        <v>302</v>
      </c>
      <c r="AL118" s="945"/>
      <c r="AM118" s="945"/>
      <c r="AN118" s="945"/>
      <c r="AO118" s="946"/>
      <c r="AP118" s="948" t="s">
        <v>435</v>
      </c>
      <c r="AQ118" s="949"/>
      <c r="AR118" s="949"/>
      <c r="AS118" s="949"/>
      <c r="AT118" s="950"/>
      <c r="AU118" s="979"/>
      <c r="AV118" s="980"/>
      <c r="AW118" s="980"/>
      <c r="AX118" s="980"/>
      <c r="AY118" s="980"/>
      <c r="AZ118" s="922" t="s">
        <v>470</v>
      </c>
      <c r="BA118" s="923"/>
      <c r="BB118" s="923"/>
      <c r="BC118" s="923"/>
      <c r="BD118" s="923"/>
      <c r="BE118" s="923"/>
      <c r="BF118" s="923"/>
      <c r="BG118" s="923"/>
      <c r="BH118" s="923"/>
      <c r="BI118" s="923"/>
      <c r="BJ118" s="923"/>
      <c r="BK118" s="923"/>
      <c r="BL118" s="923"/>
      <c r="BM118" s="923"/>
      <c r="BN118" s="923"/>
      <c r="BO118" s="923"/>
      <c r="BP118" s="924"/>
      <c r="BQ118" s="925" t="s">
        <v>442</v>
      </c>
      <c r="BR118" s="888"/>
      <c r="BS118" s="888"/>
      <c r="BT118" s="888"/>
      <c r="BU118" s="888"/>
      <c r="BV118" s="888" t="s">
        <v>442</v>
      </c>
      <c r="BW118" s="888"/>
      <c r="BX118" s="888"/>
      <c r="BY118" s="888"/>
      <c r="BZ118" s="888"/>
      <c r="CA118" s="888" t="s">
        <v>129</v>
      </c>
      <c r="CB118" s="888"/>
      <c r="CC118" s="888"/>
      <c r="CD118" s="888"/>
      <c r="CE118" s="888"/>
      <c r="CF118" s="918" t="s">
        <v>459</v>
      </c>
      <c r="CG118" s="919"/>
      <c r="CH118" s="919"/>
      <c r="CI118" s="919"/>
      <c r="CJ118" s="919"/>
      <c r="CK118" s="974"/>
      <c r="CL118" s="861"/>
      <c r="CM118" s="864" t="s">
        <v>471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453</v>
      </c>
      <c r="DM118" s="820"/>
      <c r="DN118" s="820"/>
      <c r="DO118" s="820"/>
      <c r="DP118" s="821"/>
      <c r="DQ118" s="822" t="s">
        <v>442</v>
      </c>
      <c r="DR118" s="820"/>
      <c r="DS118" s="820"/>
      <c r="DT118" s="820"/>
      <c r="DU118" s="821"/>
      <c r="DV118" s="867" t="s">
        <v>442</v>
      </c>
      <c r="DW118" s="868"/>
      <c r="DX118" s="868"/>
      <c r="DY118" s="868"/>
      <c r="DZ118" s="869"/>
    </row>
    <row r="119" spans="1:130" s="246" customFormat="1" ht="26.25" customHeight="1">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156338</v>
      </c>
      <c r="AB119" s="938"/>
      <c r="AC119" s="938"/>
      <c r="AD119" s="938"/>
      <c r="AE119" s="939"/>
      <c r="AF119" s="940">
        <v>156338</v>
      </c>
      <c r="AG119" s="938"/>
      <c r="AH119" s="938"/>
      <c r="AI119" s="938"/>
      <c r="AJ119" s="939"/>
      <c r="AK119" s="940">
        <v>156338</v>
      </c>
      <c r="AL119" s="938"/>
      <c r="AM119" s="938"/>
      <c r="AN119" s="938"/>
      <c r="AO119" s="939"/>
      <c r="AP119" s="941">
        <v>0.2</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472</v>
      </c>
      <c r="BP119" s="921"/>
      <c r="BQ119" s="925">
        <v>254224518</v>
      </c>
      <c r="BR119" s="888"/>
      <c r="BS119" s="888"/>
      <c r="BT119" s="888"/>
      <c r="BU119" s="888"/>
      <c r="BV119" s="888">
        <v>248738008</v>
      </c>
      <c r="BW119" s="888"/>
      <c r="BX119" s="888"/>
      <c r="BY119" s="888"/>
      <c r="BZ119" s="888"/>
      <c r="CA119" s="888">
        <v>244483895</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772706</v>
      </c>
      <c r="DH119" s="803"/>
      <c r="DI119" s="803"/>
      <c r="DJ119" s="803"/>
      <c r="DK119" s="804"/>
      <c r="DL119" s="805">
        <v>555577</v>
      </c>
      <c r="DM119" s="803"/>
      <c r="DN119" s="803"/>
      <c r="DO119" s="803"/>
      <c r="DP119" s="804"/>
      <c r="DQ119" s="805">
        <v>365575</v>
      </c>
      <c r="DR119" s="803"/>
      <c r="DS119" s="803"/>
      <c r="DT119" s="803"/>
      <c r="DU119" s="804"/>
      <c r="DV119" s="891">
        <v>0.4</v>
      </c>
      <c r="DW119" s="892"/>
      <c r="DX119" s="892"/>
      <c r="DY119" s="892"/>
      <c r="DZ119" s="893"/>
    </row>
    <row r="120" spans="1:130" s="246" customFormat="1" ht="26.25" customHeight="1">
      <c r="A120" s="860"/>
      <c r="B120" s="861"/>
      <c r="C120" s="864" t="s">
        <v>445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442</v>
      </c>
      <c r="AB120" s="820"/>
      <c r="AC120" s="820"/>
      <c r="AD120" s="820"/>
      <c r="AE120" s="821"/>
      <c r="AF120" s="822" t="s">
        <v>129</v>
      </c>
      <c r="AG120" s="820"/>
      <c r="AH120" s="820"/>
      <c r="AI120" s="820"/>
      <c r="AJ120" s="821"/>
      <c r="AK120" s="822" t="s">
        <v>129</v>
      </c>
      <c r="AL120" s="820"/>
      <c r="AM120" s="820"/>
      <c r="AN120" s="820"/>
      <c r="AO120" s="821"/>
      <c r="AP120" s="867" t="s">
        <v>129</v>
      </c>
      <c r="AQ120" s="868"/>
      <c r="AR120" s="868"/>
      <c r="AS120" s="868"/>
      <c r="AT120" s="869"/>
      <c r="AU120" s="926" t="s">
        <v>474</v>
      </c>
      <c r="AV120" s="927"/>
      <c r="AW120" s="927"/>
      <c r="AX120" s="927"/>
      <c r="AY120" s="928"/>
      <c r="AZ120" s="903" t="s">
        <v>475</v>
      </c>
      <c r="BA120" s="848"/>
      <c r="BB120" s="848"/>
      <c r="BC120" s="848"/>
      <c r="BD120" s="848"/>
      <c r="BE120" s="848"/>
      <c r="BF120" s="848"/>
      <c r="BG120" s="848"/>
      <c r="BH120" s="848"/>
      <c r="BI120" s="848"/>
      <c r="BJ120" s="848"/>
      <c r="BK120" s="848"/>
      <c r="BL120" s="848"/>
      <c r="BM120" s="848"/>
      <c r="BN120" s="848"/>
      <c r="BO120" s="848"/>
      <c r="BP120" s="849"/>
      <c r="BQ120" s="904">
        <v>28445596</v>
      </c>
      <c r="BR120" s="885"/>
      <c r="BS120" s="885"/>
      <c r="BT120" s="885"/>
      <c r="BU120" s="885"/>
      <c r="BV120" s="885">
        <v>25105497</v>
      </c>
      <c r="BW120" s="885"/>
      <c r="BX120" s="885"/>
      <c r="BY120" s="885"/>
      <c r="BZ120" s="885"/>
      <c r="CA120" s="885">
        <v>25373171</v>
      </c>
      <c r="CB120" s="885"/>
      <c r="CC120" s="885"/>
      <c r="CD120" s="885"/>
      <c r="CE120" s="885"/>
      <c r="CF120" s="909">
        <v>29.8</v>
      </c>
      <c r="CG120" s="910"/>
      <c r="CH120" s="910"/>
      <c r="CI120" s="910"/>
      <c r="CJ120" s="910"/>
      <c r="CK120" s="911" t="s">
        <v>476</v>
      </c>
      <c r="CL120" s="895"/>
      <c r="CM120" s="895"/>
      <c r="CN120" s="895"/>
      <c r="CO120" s="896"/>
      <c r="CP120" s="915" t="s">
        <v>477</v>
      </c>
      <c r="CQ120" s="916"/>
      <c r="CR120" s="916"/>
      <c r="CS120" s="916"/>
      <c r="CT120" s="916"/>
      <c r="CU120" s="916"/>
      <c r="CV120" s="916"/>
      <c r="CW120" s="916"/>
      <c r="CX120" s="916"/>
      <c r="CY120" s="916"/>
      <c r="CZ120" s="916"/>
      <c r="DA120" s="916"/>
      <c r="DB120" s="916"/>
      <c r="DC120" s="916"/>
      <c r="DD120" s="916"/>
      <c r="DE120" s="916"/>
      <c r="DF120" s="917"/>
      <c r="DG120" s="904">
        <v>49422514</v>
      </c>
      <c r="DH120" s="885"/>
      <c r="DI120" s="885"/>
      <c r="DJ120" s="885"/>
      <c r="DK120" s="885"/>
      <c r="DL120" s="885">
        <v>48354280</v>
      </c>
      <c r="DM120" s="885"/>
      <c r="DN120" s="885"/>
      <c r="DO120" s="885"/>
      <c r="DP120" s="885"/>
      <c r="DQ120" s="885">
        <v>45878364</v>
      </c>
      <c r="DR120" s="885"/>
      <c r="DS120" s="885"/>
      <c r="DT120" s="885"/>
      <c r="DU120" s="885"/>
      <c r="DV120" s="886">
        <v>53.9</v>
      </c>
      <c r="DW120" s="886"/>
      <c r="DX120" s="886"/>
      <c r="DY120" s="886"/>
      <c r="DZ120" s="887"/>
    </row>
    <row r="121" spans="1:130" s="246" customFormat="1" ht="26.25" customHeight="1">
      <c r="A121" s="860"/>
      <c r="B121" s="861"/>
      <c r="C121" s="906" t="s">
        <v>478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442</v>
      </c>
      <c r="AL121" s="820"/>
      <c r="AM121" s="820"/>
      <c r="AN121" s="820"/>
      <c r="AO121" s="821"/>
      <c r="AP121" s="867" t="s">
        <v>464</v>
      </c>
      <c r="AQ121" s="868"/>
      <c r="AR121" s="868"/>
      <c r="AS121" s="868"/>
      <c r="AT121" s="869"/>
      <c r="AU121" s="929"/>
      <c r="AV121" s="930"/>
      <c r="AW121" s="930"/>
      <c r="AX121" s="930"/>
      <c r="AY121" s="931"/>
      <c r="AZ121" s="855" t="s">
        <v>479</v>
      </c>
      <c r="BA121" s="790"/>
      <c r="BB121" s="790"/>
      <c r="BC121" s="790"/>
      <c r="BD121" s="790"/>
      <c r="BE121" s="790"/>
      <c r="BF121" s="790"/>
      <c r="BG121" s="790"/>
      <c r="BH121" s="790"/>
      <c r="BI121" s="790"/>
      <c r="BJ121" s="790"/>
      <c r="BK121" s="790"/>
      <c r="BL121" s="790"/>
      <c r="BM121" s="790"/>
      <c r="BN121" s="790"/>
      <c r="BO121" s="790"/>
      <c r="BP121" s="791"/>
      <c r="BQ121" s="856">
        <v>38114311</v>
      </c>
      <c r="BR121" s="857"/>
      <c r="BS121" s="857"/>
      <c r="BT121" s="857"/>
      <c r="BU121" s="857"/>
      <c r="BV121" s="857">
        <v>36923466</v>
      </c>
      <c r="BW121" s="857"/>
      <c r="BX121" s="857"/>
      <c r="BY121" s="857"/>
      <c r="BZ121" s="857"/>
      <c r="CA121" s="857">
        <v>35499434</v>
      </c>
      <c r="CB121" s="857"/>
      <c r="CC121" s="857"/>
      <c r="CD121" s="857"/>
      <c r="CE121" s="857"/>
      <c r="CF121" s="918">
        <v>41.7</v>
      </c>
      <c r="CG121" s="919"/>
      <c r="CH121" s="919"/>
      <c r="CI121" s="919"/>
      <c r="CJ121" s="919"/>
      <c r="CK121" s="912"/>
      <c r="CL121" s="898"/>
      <c r="CM121" s="898"/>
      <c r="CN121" s="898"/>
      <c r="CO121" s="899"/>
      <c r="CP121" s="878" t="s">
        <v>411</v>
      </c>
      <c r="CQ121" s="879"/>
      <c r="CR121" s="879"/>
      <c r="CS121" s="879"/>
      <c r="CT121" s="879"/>
      <c r="CU121" s="879"/>
      <c r="CV121" s="879"/>
      <c r="CW121" s="879"/>
      <c r="CX121" s="879"/>
      <c r="CY121" s="879"/>
      <c r="CZ121" s="879"/>
      <c r="DA121" s="879"/>
      <c r="DB121" s="879"/>
      <c r="DC121" s="879"/>
      <c r="DD121" s="879"/>
      <c r="DE121" s="879"/>
      <c r="DF121" s="880"/>
      <c r="DG121" s="856">
        <v>1026991</v>
      </c>
      <c r="DH121" s="857"/>
      <c r="DI121" s="857"/>
      <c r="DJ121" s="857"/>
      <c r="DK121" s="857"/>
      <c r="DL121" s="857">
        <v>954714</v>
      </c>
      <c r="DM121" s="857"/>
      <c r="DN121" s="857"/>
      <c r="DO121" s="857"/>
      <c r="DP121" s="857"/>
      <c r="DQ121" s="857">
        <v>881639</v>
      </c>
      <c r="DR121" s="857"/>
      <c r="DS121" s="857"/>
      <c r="DT121" s="857"/>
      <c r="DU121" s="857"/>
      <c r="DV121" s="834">
        <v>1</v>
      </c>
      <c r="DW121" s="834"/>
      <c r="DX121" s="834"/>
      <c r="DY121" s="834"/>
      <c r="DZ121" s="835"/>
    </row>
    <row r="122" spans="1:130" s="246" customFormat="1" ht="26.25" customHeight="1">
      <c r="A122" s="860"/>
      <c r="B122" s="861"/>
      <c r="C122" s="864" t="s">
        <v>458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129</v>
      </c>
      <c r="AL122" s="820"/>
      <c r="AM122" s="820"/>
      <c r="AN122" s="820"/>
      <c r="AO122" s="821"/>
      <c r="AP122" s="867" t="s">
        <v>129</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156819958</v>
      </c>
      <c r="BR122" s="888"/>
      <c r="BS122" s="888"/>
      <c r="BT122" s="888"/>
      <c r="BU122" s="888"/>
      <c r="BV122" s="888">
        <v>151432450</v>
      </c>
      <c r="BW122" s="888"/>
      <c r="BX122" s="888"/>
      <c r="BY122" s="888"/>
      <c r="BZ122" s="888"/>
      <c r="CA122" s="888">
        <v>147560824</v>
      </c>
      <c r="CB122" s="888"/>
      <c r="CC122" s="888"/>
      <c r="CD122" s="888"/>
      <c r="CE122" s="888"/>
      <c r="CF122" s="889">
        <v>173.3</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v>853700</v>
      </c>
      <c r="DH122" s="857"/>
      <c r="DI122" s="857"/>
      <c r="DJ122" s="857"/>
      <c r="DK122" s="857"/>
      <c r="DL122" s="857">
        <v>843648</v>
      </c>
      <c r="DM122" s="857"/>
      <c r="DN122" s="857"/>
      <c r="DO122" s="857"/>
      <c r="DP122" s="857"/>
      <c r="DQ122" s="857">
        <v>796930</v>
      </c>
      <c r="DR122" s="857"/>
      <c r="DS122" s="857"/>
      <c r="DT122" s="857"/>
      <c r="DU122" s="857"/>
      <c r="DV122" s="834">
        <v>0.9</v>
      </c>
      <c r="DW122" s="834"/>
      <c r="DX122" s="834"/>
      <c r="DY122" s="834"/>
      <c r="DZ122" s="835"/>
    </row>
    <row r="123" spans="1:130" s="246" customFormat="1" ht="26.25" customHeight="1">
      <c r="A123" s="860"/>
      <c r="B123" s="861"/>
      <c r="C123" s="864" t="s">
        <v>466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442</v>
      </c>
      <c r="AB123" s="820"/>
      <c r="AC123" s="820"/>
      <c r="AD123" s="820"/>
      <c r="AE123" s="821"/>
      <c r="AF123" s="822" t="s">
        <v>459</v>
      </c>
      <c r="AG123" s="820"/>
      <c r="AH123" s="820"/>
      <c r="AI123" s="820"/>
      <c r="AJ123" s="821"/>
      <c r="AK123" s="822" t="s">
        <v>442</v>
      </c>
      <c r="AL123" s="820"/>
      <c r="AM123" s="820"/>
      <c r="AN123" s="820"/>
      <c r="AO123" s="821"/>
      <c r="AP123" s="867" t="s">
        <v>464</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482</v>
      </c>
      <c r="BP123" s="921"/>
      <c r="BQ123" s="875">
        <v>223379865</v>
      </c>
      <c r="BR123" s="876"/>
      <c r="BS123" s="876"/>
      <c r="BT123" s="876"/>
      <c r="BU123" s="876"/>
      <c r="BV123" s="876">
        <v>213461413</v>
      </c>
      <c r="BW123" s="876"/>
      <c r="BX123" s="876"/>
      <c r="BY123" s="876"/>
      <c r="BZ123" s="876"/>
      <c r="CA123" s="876">
        <v>208433429</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t="s">
        <v>129</v>
      </c>
      <c r="DH123" s="820"/>
      <c r="DI123" s="820"/>
      <c r="DJ123" s="820"/>
      <c r="DK123" s="821"/>
      <c r="DL123" s="822" t="s">
        <v>129</v>
      </c>
      <c r="DM123" s="820"/>
      <c r="DN123" s="820"/>
      <c r="DO123" s="820"/>
      <c r="DP123" s="821"/>
      <c r="DQ123" s="822" t="s">
        <v>450</v>
      </c>
      <c r="DR123" s="820"/>
      <c r="DS123" s="820"/>
      <c r="DT123" s="820"/>
      <c r="DU123" s="821"/>
      <c r="DV123" s="867" t="s">
        <v>464</v>
      </c>
      <c r="DW123" s="868"/>
      <c r="DX123" s="868"/>
      <c r="DY123" s="868"/>
      <c r="DZ123" s="869"/>
    </row>
    <row r="124" spans="1:130" s="246" customFormat="1" ht="26.25" customHeight="1" thickBot="1">
      <c r="A124" s="860"/>
      <c r="B124" s="861"/>
      <c r="C124" s="864" t="s">
        <v>469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442</v>
      </c>
      <c r="AG124" s="820"/>
      <c r="AH124" s="820"/>
      <c r="AI124" s="820"/>
      <c r="AJ124" s="821"/>
      <c r="AK124" s="822" t="s">
        <v>464</v>
      </c>
      <c r="AL124" s="820"/>
      <c r="AM124" s="820"/>
      <c r="AN124" s="820"/>
      <c r="AO124" s="821"/>
      <c r="AP124" s="867" t="s">
        <v>129</v>
      </c>
      <c r="AQ124" s="868"/>
      <c r="AR124" s="868"/>
      <c r="AS124" s="868"/>
      <c r="AT124" s="869"/>
      <c r="AU124" s="870" t="s">
        <v>484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36.6</v>
      </c>
      <c r="BR124" s="874"/>
      <c r="BS124" s="874"/>
      <c r="BT124" s="874"/>
      <c r="BU124" s="874"/>
      <c r="BV124" s="874">
        <v>41.5</v>
      </c>
      <c r="BW124" s="874"/>
      <c r="BX124" s="874"/>
      <c r="BY124" s="874"/>
      <c r="BZ124" s="874"/>
      <c r="CA124" s="874">
        <v>42.3</v>
      </c>
      <c r="CB124" s="874"/>
      <c r="CC124" s="874"/>
      <c r="CD124" s="874"/>
      <c r="CE124" s="874"/>
      <c r="CF124" s="764"/>
      <c r="CG124" s="765"/>
      <c r="CH124" s="765"/>
      <c r="CI124" s="765"/>
      <c r="CJ124" s="905"/>
      <c r="CK124" s="913"/>
      <c r="CL124" s="913"/>
      <c r="CM124" s="913"/>
      <c r="CN124" s="913"/>
      <c r="CO124" s="914"/>
      <c r="CP124" s="878" t="s">
        <v>485</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129</v>
      </c>
      <c r="DR124" s="803"/>
      <c r="DS124" s="803"/>
      <c r="DT124" s="803"/>
      <c r="DU124" s="804"/>
      <c r="DV124" s="891" t="s">
        <v>459</v>
      </c>
      <c r="DW124" s="892"/>
      <c r="DX124" s="892"/>
      <c r="DY124" s="892"/>
      <c r="DZ124" s="893"/>
    </row>
    <row r="125" spans="1:130" s="246" customFormat="1" ht="26.25" customHeight="1">
      <c r="A125" s="860"/>
      <c r="B125" s="861"/>
      <c r="C125" s="864" t="s">
        <v>471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442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486</v>
      </c>
      <c r="CL125" s="895"/>
      <c r="CM125" s="895"/>
      <c r="CN125" s="895"/>
      <c r="CO125" s="896"/>
      <c r="CP125" s="903" t="s">
        <v>487</v>
      </c>
      <c r="CQ125" s="848"/>
      <c r="CR125" s="848"/>
      <c r="CS125" s="848"/>
      <c r="CT125" s="848"/>
      <c r="CU125" s="848"/>
      <c r="CV125" s="848"/>
      <c r="CW125" s="848"/>
      <c r="CX125" s="848"/>
      <c r="CY125" s="848"/>
      <c r="CZ125" s="848"/>
      <c r="DA125" s="848"/>
      <c r="DB125" s="848"/>
      <c r="DC125" s="848"/>
      <c r="DD125" s="848"/>
      <c r="DE125" s="848"/>
      <c r="DF125" s="849"/>
      <c r="DG125" s="904" t="s">
        <v>459</v>
      </c>
      <c r="DH125" s="885"/>
      <c r="DI125" s="885"/>
      <c r="DJ125" s="885"/>
      <c r="DK125" s="885"/>
      <c r="DL125" s="885" t="s">
        <v>442</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217129</v>
      </c>
      <c r="AB126" s="820"/>
      <c r="AC126" s="820"/>
      <c r="AD126" s="820"/>
      <c r="AE126" s="821"/>
      <c r="AF126" s="822">
        <v>217129</v>
      </c>
      <c r="AG126" s="820"/>
      <c r="AH126" s="820"/>
      <c r="AI126" s="820"/>
      <c r="AJ126" s="821"/>
      <c r="AK126" s="822">
        <v>190001</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442</v>
      </c>
      <c r="DW126" s="834"/>
      <c r="DX126" s="834"/>
      <c r="DY126" s="834"/>
      <c r="DZ126" s="835"/>
    </row>
    <row r="127" spans="1:130" s="246" customFormat="1" ht="26.25" customHeight="1">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4911</v>
      </c>
      <c r="AB127" s="820"/>
      <c r="AC127" s="820"/>
      <c r="AD127" s="820"/>
      <c r="AE127" s="821"/>
      <c r="AF127" s="822" t="s">
        <v>129</v>
      </c>
      <c r="AG127" s="820"/>
      <c r="AH127" s="820"/>
      <c r="AI127" s="820"/>
      <c r="AJ127" s="821"/>
      <c r="AK127" s="822" t="s">
        <v>129</v>
      </c>
      <c r="AL127" s="820"/>
      <c r="AM127" s="820"/>
      <c r="AN127" s="820"/>
      <c r="AO127" s="821"/>
      <c r="AP127" s="867" t="s">
        <v>129</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459</v>
      </c>
      <c r="DH127" s="857"/>
      <c r="DI127" s="857"/>
      <c r="DJ127" s="857"/>
      <c r="DK127" s="857"/>
      <c r="DL127" s="857" t="s">
        <v>129</v>
      </c>
      <c r="DM127" s="857"/>
      <c r="DN127" s="857"/>
      <c r="DO127" s="857"/>
      <c r="DP127" s="857"/>
      <c r="DQ127" s="857" t="s">
        <v>129</v>
      </c>
      <c r="DR127" s="857"/>
      <c r="DS127" s="857"/>
      <c r="DT127" s="857"/>
      <c r="DU127" s="857"/>
      <c r="DV127" s="834" t="s">
        <v>442</v>
      </c>
      <c r="DW127" s="834"/>
      <c r="DX127" s="834"/>
      <c r="DY127" s="834"/>
      <c r="DZ127" s="835"/>
    </row>
    <row r="128" spans="1:130" s="246" customFormat="1" ht="26.25" customHeight="1" thickBot="1">
      <c r="A128" s="836" t="s">
        <v>495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496</v>
      </c>
      <c r="X128" s="838"/>
      <c r="Y128" s="838"/>
      <c r="Z128" s="839"/>
      <c r="AA128" s="840">
        <v>4631944</v>
      </c>
      <c r="AB128" s="841"/>
      <c r="AC128" s="841"/>
      <c r="AD128" s="841"/>
      <c r="AE128" s="842"/>
      <c r="AF128" s="843">
        <v>4136441</v>
      </c>
      <c r="AG128" s="841"/>
      <c r="AH128" s="841"/>
      <c r="AI128" s="841"/>
      <c r="AJ128" s="842"/>
      <c r="AK128" s="843">
        <v>4492015</v>
      </c>
      <c r="AL128" s="841"/>
      <c r="AM128" s="841"/>
      <c r="AN128" s="841"/>
      <c r="AO128" s="842"/>
      <c r="AP128" s="844"/>
      <c r="AQ128" s="845"/>
      <c r="AR128" s="845"/>
      <c r="AS128" s="845"/>
      <c r="AT128" s="846"/>
      <c r="AU128" s="282"/>
      <c r="AV128" s="282"/>
      <c r="AW128" s="282"/>
      <c r="AX128" s="847" t="s">
        <v>497</v>
      </c>
      <c r="AY128" s="848"/>
      <c r="AZ128" s="848"/>
      <c r="BA128" s="848"/>
      <c r="BB128" s="848"/>
      <c r="BC128" s="848"/>
      <c r="BD128" s="848"/>
      <c r="BE128" s="849"/>
      <c r="BF128" s="826" t="s">
        <v>129</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498</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v>1444</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499</v>
      </c>
      <c r="X129" s="817"/>
      <c r="Y129" s="817"/>
      <c r="Z129" s="818"/>
      <c r="AA129" s="819">
        <v>98661947</v>
      </c>
      <c r="AB129" s="820"/>
      <c r="AC129" s="820"/>
      <c r="AD129" s="820"/>
      <c r="AE129" s="821"/>
      <c r="AF129" s="822">
        <v>99256981</v>
      </c>
      <c r="AG129" s="820"/>
      <c r="AH129" s="820"/>
      <c r="AI129" s="820"/>
      <c r="AJ129" s="821"/>
      <c r="AK129" s="822">
        <v>99128436</v>
      </c>
      <c r="AL129" s="820"/>
      <c r="AM129" s="820"/>
      <c r="AN129" s="820"/>
      <c r="AO129" s="821"/>
      <c r="AP129" s="823"/>
      <c r="AQ129" s="824"/>
      <c r="AR129" s="824"/>
      <c r="AS129" s="824"/>
      <c r="AT129" s="825"/>
      <c r="AU129" s="284"/>
      <c r="AV129" s="284"/>
      <c r="AW129" s="284"/>
      <c r="AX129" s="789" t="s">
        <v>500</v>
      </c>
      <c r="AY129" s="790"/>
      <c r="AZ129" s="790"/>
      <c r="BA129" s="790"/>
      <c r="BB129" s="790"/>
      <c r="BC129" s="790"/>
      <c r="BD129" s="790"/>
      <c r="BE129" s="791"/>
      <c r="BF129" s="809" t="s">
        <v>129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502</v>
      </c>
      <c r="X130" s="817"/>
      <c r="Y130" s="817"/>
      <c r="Z130" s="818"/>
      <c r="AA130" s="819">
        <v>14501436</v>
      </c>
      <c r="AB130" s="820"/>
      <c r="AC130" s="820"/>
      <c r="AD130" s="820"/>
      <c r="AE130" s="821"/>
      <c r="AF130" s="822">
        <v>14446640</v>
      </c>
      <c r="AG130" s="820"/>
      <c r="AH130" s="820"/>
      <c r="AI130" s="820"/>
      <c r="AJ130" s="821"/>
      <c r="AK130" s="822">
        <v>13978198</v>
      </c>
      <c r="AL130" s="820"/>
      <c r="AM130" s="820"/>
      <c r="AN130" s="820"/>
      <c r="AO130" s="821"/>
      <c r="AP130" s="823"/>
      <c r="AQ130" s="824"/>
      <c r="AR130" s="824"/>
      <c r="AS130" s="824"/>
      <c r="AT130" s="825"/>
      <c r="AU130" s="284"/>
      <c r="AV130" s="284"/>
      <c r="AW130" s="284"/>
      <c r="AX130" s="789" t="s">
        <v>503</v>
      </c>
      <c r="AY130" s="790"/>
      <c r="AZ130" s="790"/>
      <c r="BA130" s="790"/>
      <c r="BB130" s="790"/>
      <c r="BC130" s="790"/>
      <c r="BD130" s="790"/>
      <c r="BE130" s="791"/>
      <c r="BF130" s="792">
        <v>5.3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504</v>
      </c>
      <c r="X131" s="800"/>
      <c r="Y131" s="800"/>
      <c r="Z131" s="801"/>
      <c r="AA131" s="802">
        <v>84160511</v>
      </c>
      <c r="AB131" s="803"/>
      <c r="AC131" s="803"/>
      <c r="AD131" s="803"/>
      <c r="AE131" s="804"/>
      <c r="AF131" s="805">
        <v>84810341</v>
      </c>
      <c r="AG131" s="803"/>
      <c r="AH131" s="803"/>
      <c r="AI131" s="803"/>
      <c r="AJ131" s="804"/>
      <c r="AK131" s="805">
        <v>85150238</v>
      </c>
      <c r="AL131" s="803"/>
      <c r="AM131" s="803"/>
      <c r="AN131" s="803"/>
      <c r="AO131" s="804"/>
      <c r="AP131" s="806"/>
      <c r="AQ131" s="807"/>
      <c r="AR131" s="807"/>
      <c r="AS131" s="807"/>
      <c r="AT131" s="808"/>
      <c r="AU131" s="284"/>
      <c r="AV131" s="284"/>
      <c r="AW131" s="284"/>
      <c r="AX131" s="767" t="s">
        <v>505</v>
      </c>
      <c r="AY131" s="768"/>
      <c r="AZ131" s="768"/>
      <c r="BA131" s="768"/>
      <c r="BB131" s="768"/>
      <c r="BC131" s="768"/>
      <c r="BD131" s="768"/>
      <c r="BE131" s="769"/>
      <c r="BF131" s="770">
        <v>42.3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5.6152368179999996</v>
      </c>
      <c r="AB132" s="783"/>
      <c r="AC132" s="783"/>
      <c r="AD132" s="783"/>
      <c r="AE132" s="784"/>
      <c r="AF132" s="785">
        <v>5.4088227279999996</v>
      </c>
      <c r="AG132" s="783"/>
      <c r="AH132" s="783"/>
      <c r="AI132" s="783"/>
      <c r="AJ132" s="784"/>
      <c r="AK132" s="785">
        <v>5.0460845450000003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6.1</v>
      </c>
      <c r="AB133" s="762"/>
      <c r="AC133" s="762"/>
      <c r="AD133" s="762"/>
      <c r="AE133" s="763"/>
      <c r="AF133" s="761">
        <v>5.7</v>
      </c>
      <c r="AG133" s="762"/>
      <c r="AH133" s="762"/>
      <c r="AI133" s="762"/>
      <c r="AJ133" s="763"/>
      <c r="AK133" s="761">
        <v>5.3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5JtJXlRJ2kADa4ZRTyY6tyUwfb1aqf3GSsrudAdZ7EpXp/Om87VLaQ818S+br7AS6rmGfqaHBSldHVlGo2/Bw==" saltValue="Q04A8GBqrQY4MNhmivoE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25" zoomScale="80" zoomScaleNormal="85" zoomScaleSheetLayoutView="80" workbookViewId="0">
      <selection activeCell="CL50" sqref="CL5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7"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vnO9bQY9dHcWPWlkrcNEn8/mc5GDar/29YFwTa9vNWs+MDPiyX/5Ijv1XWW0iZOZJAxj4vEExBnH3uhQUWJlA==" saltValue="2XMjRZYo2TK3qO2UgsLP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0" zoomScale="80" zoomScaleNormal="80" zoomScaleSheetLayoutView="55" workbookViewId="0">
      <selection activeCell="CA4" sqref="CA4"/>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aEGdfRzBoWyVexXcwnUteWbLyMMofHNJ+DwbJm3JSXw5tBtzIAqPvKOlNc0OSr1pf/BrsCKwjo1gcCGLWlTPg==" saltValue="jcyicoR92pKTVjrm5fCI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37" zoomScale="80" zoomScaleSheetLayoutView="8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517</v>
      </c>
      <c r="AL9" s="1189"/>
      <c r="AM9" s="1189"/>
      <c r="AN9" s="1190"/>
      <c r="AO9" s="312">
        <v>27298168</v>
      </c>
      <c r="AP9" s="312">
        <v>56978</v>
      </c>
      <c r="AQ9" s="313">
        <v>57923</v>
      </c>
      <c r="AR9" s="314">
        <v>-1.6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518</v>
      </c>
      <c r="AL10" s="1189"/>
      <c r="AM10" s="1189"/>
      <c r="AN10" s="1190"/>
      <c r="AO10" s="315">
        <v>1094123</v>
      </c>
      <c r="AP10" s="315">
        <v>2284</v>
      </c>
      <c r="AQ10" s="316">
        <v>2689</v>
      </c>
      <c r="AR10" s="317">
        <v>-15.1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519</v>
      </c>
      <c r="AL11" s="1189"/>
      <c r="AM11" s="1189"/>
      <c r="AN11" s="1190"/>
      <c r="AO11" s="315">
        <v>19369</v>
      </c>
      <c r="AP11" s="315">
        <v>40</v>
      </c>
      <c r="AQ11" s="316">
        <v>1561</v>
      </c>
      <c r="AR11" s="317">
        <v>-97.4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520</v>
      </c>
      <c r="AL12" s="1189"/>
      <c r="AM12" s="1189"/>
      <c r="AN12" s="1190"/>
      <c r="AO12" s="315">
        <v>196112</v>
      </c>
      <c r="AP12" s="315">
        <v>409</v>
      </c>
      <c r="AQ12" s="316">
        <v>539</v>
      </c>
      <c r="AR12" s="317">
        <v>-24.1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522</v>
      </c>
      <c r="AP13" s="315" t="s">
        <v>522</v>
      </c>
      <c r="AQ13" s="316">
        <v>13</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523</v>
      </c>
      <c r="AL14" s="1189"/>
      <c r="AM14" s="1189"/>
      <c r="AN14" s="1190"/>
      <c r="AO14" s="315">
        <v>683513</v>
      </c>
      <c r="AP14" s="315">
        <v>1427</v>
      </c>
      <c r="AQ14" s="316">
        <v>1886</v>
      </c>
      <c r="AR14" s="317">
        <v>-24.3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524</v>
      </c>
      <c r="AL15" s="1189"/>
      <c r="AM15" s="1189"/>
      <c r="AN15" s="1190"/>
      <c r="AO15" s="315">
        <v>271204</v>
      </c>
      <c r="AP15" s="315">
        <v>566</v>
      </c>
      <c r="AQ15" s="316">
        <v>1251</v>
      </c>
      <c r="AR15" s="317">
        <v>-54.8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525</v>
      </c>
      <c r="AL16" s="1192"/>
      <c r="AM16" s="1192"/>
      <c r="AN16" s="1193"/>
      <c r="AO16" s="315">
        <v>-1894252</v>
      </c>
      <c r="AP16" s="315">
        <v>-3954</v>
      </c>
      <c r="AQ16" s="316">
        <v>-4255</v>
      </c>
      <c r="AR16" s="317">
        <v>-7.1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27668237</v>
      </c>
      <c r="AP17" s="315">
        <v>57751</v>
      </c>
      <c r="AQ17" s="316">
        <v>61607</v>
      </c>
      <c r="AR17" s="317">
        <v>-6.3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530</v>
      </c>
      <c r="AL21" s="1186"/>
      <c r="AM21" s="1186"/>
      <c r="AN21" s="1187"/>
      <c r="AO21" s="327">
        <v>6.09</v>
      </c>
      <c r="AP21" s="328">
        <v>6.25</v>
      </c>
      <c r="AQ21" s="329">
        <v>-0.16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531</v>
      </c>
      <c r="AL22" s="1186"/>
      <c r="AM22" s="1186"/>
      <c r="AN22" s="1187"/>
      <c r="AO22" s="332">
        <v>100</v>
      </c>
      <c r="AP22" s="333">
        <v>100</v>
      </c>
      <c r="AQ22" s="334">
        <v>0</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514</v>
      </c>
      <c r="AQ31" s="310" t="s">
        <v>515</v>
      </c>
      <c r="AR31" s="311" t="s">
        <v>516</v>
      </c>
    </row>
    <row r="32" spans="1:46" ht="27.2"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535</v>
      </c>
      <c r="AL32" s="1177"/>
      <c r="AM32" s="1177"/>
      <c r="AN32" s="1178"/>
      <c r="AO32" s="342">
        <v>18698777</v>
      </c>
      <c r="AP32" s="342">
        <v>39029</v>
      </c>
      <c r="AQ32" s="343">
        <v>37305</v>
      </c>
      <c r="AR32" s="344">
        <v>4.5999999999999996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536</v>
      </c>
      <c r="AL33" s="1177"/>
      <c r="AM33" s="1177"/>
      <c r="AN33" s="1178"/>
      <c r="AO33" s="342" t="s">
        <v>522</v>
      </c>
      <c r="AP33" s="342" t="s">
        <v>522</v>
      </c>
      <c r="AQ33" s="343">
        <v>4</v>
      </c>
      <c r="AR33" s="344" t="s">
        <v>522</v>
      </c>
    </row>
    <row r="34" spans="1:46" ht="27.2"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537</v>
      </c>
      <c r="AL34" s="1177"/>
      <c r="AM34" s="1177"/>
      <c r="AN34" s="1178"/>
      <c r="AO34" s="342" t="s">
        <v>522</v>
      </c>
      <c r="AP34" s="342" t="s">
        <v>522</v>
      </c>
      <c r="AQ34" s="343">
        <v>89</v>
      </c>
      <c r="AR34" s="344" t="s">
        <v>522</v>
      </c>
    </row>
    <row r="35" spans="1:46" ht="27.2"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538</v>
      </c>
      <c r="AL35" s="1177"/>
      <c r="AM35" s="1177"/>
      <c r="AN35" s="1178"/>
      <c r="AO35" s="342">
        <v>3721367</v>
      </c>
      <c r="AP35" s="342">
        <v>7767</v>
      </c>
      <c r="AQ35" s="343">
        <v>9317</v>
      </c>
      <c r="AR35" s="344">
        <v>-16.600000000000001</v>
      </c>
    </row>
    <row r="36" spans="1:46" ht="27.2"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539</v>
      </c>
      <c r="AL36" s="1177"/>
      <c r="AM36" s="1177"/>
      <c r="AN36" s="1178"/>
      <c r="AO36" s="342">
        <v>483</v>
      </c>
      <c r="AP36" s="342">
        <v>1</v>
      </c>
      <c r="AQ36" s="343">
        <v>337</v>
      </c>
      <c r="AR36" s="344">
        <v>-99.7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540</v>
      </c>
      <c r="AL37" s="1177"/>
      <c r="AM37" s="1177"/>
      <c r="AN37" s="1178"/>
      <c r="AO37" s="342">
        <v>346339</v>
      </c>
      <c r="AP37" s="342">
        <v>723</v>
      </c>
      <c r="AQ37" s="343">
        <v>969</v>
      </c>
      <c r="AR37" s="344">
        <v>-25.4</v>
      </c>
    </row>
    <row r="38" spans="1:46" ht="27.2"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541</v>
      </c>
      <c r="AL38" s="1180"/>
      <c r="AM38" s="1180"/>
      <c r="AN38" s="1181"/>
      <c r="AO38" s="345" t="s">
        <v>522</v>
      </c>
      <c r="AP38" s="345" t="s">
        <v>522</v>
      </c>
      <c r="AQ38" s="346">
        <v>1</v>
      </c>
      <c r="AR38" s="334" t="s">
        <v>522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542</v>
      </c>
      <c r="AL39" s="1180"/>
      <c r="AM39" s="1180"/>
      <c r="AN39" s="1181"/>
      <c r="AO39" s="342">
        <v>-4492015</v>
      </c>
      <c r="AP39" s="342">
        <v>-9376</v>
      </c>
      <c r="AQ39" s="343">
        <v>-8362</v>
      </c>
      <c r="AR39" s="344">
        <v>12.1</v>
      </c>
      <c r="AS39" s="341"/>
    </row>
    <row r="40" spans="1:46" ht="27.2"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543</v>
      </c>
      <c r="AL40" s="1177"/>
      <c r="AM40" s="1177"/>
      <c r="AN40" s="1178"/>
      <c r="AO40" s="342">
        <v>-13978198</v>
      </c>
      <c r="AP40" s="342">
        <v>-29176</v>
      </c>
      <c r="AQ40" s="343">
        <v>-29125</v>
      </c>
      <c r="AR40" s="344">
        <v>0.2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4296753</v>
      </c>
      <c r="AP41" s="342">
        <v>8968</v>
      </c>
      <c r="AQ41" s="343">
        <v>10534</v>
      </c>
      <c r="AR41" s="344">
        <v>-14.9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512</v>
      </c>
      <c r="AN49" s="1171" t="s">
        <v>547</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21205600</v>
      </c>
      <c r="AN51" s="364">
        <v>44290</v>
      </c>
      <c r="AO51" s="365">
        <v>4.5999999999999996</v>
      </c>
      <c r="AP51" s="366">
        <v>51613</v>
      </c>
      <c r="AQ51" s="367">
        <v>8.3000000000000007</v>
      </c>
      <c r="AR51" s="368">
        <v>-3.7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10560261</v>
      </c>
      <c r="AN52" s="372">
        <v>22056</v>
      </c>
      <c r="AO52" s="373">
        <v>13.9</v>
      </c>
      <c r="AP52" s="374">
        <v>25872</v>
      </c>
      <c r="AQ52" s="375">
        <v>10.8</v>
      </c>
      <c r="AR52" s="376">
        <v>3.1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17364139</v>
      </c>
      <c r="AN53" s="364">
        <v>36225</v>
      </c>
      <c r="AO53" s="365">
        <v>-18.2</v>
      </c>
      <c r="AP53" s="366">
        <v>50880</v>
      </c>
      <c r="AQ53" s="367">
        <v>-1.4</v>
      </c>
      <c r="AR53" s="368">
        <v>-16.8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10371399</v>
      </c>
      <c r="AN54" s="372">
        <v>21637</v>
      </c>
      <c r="AO54" s="373">
        <v>-1.9</v>
      </c>
      <c r="AP54" s="374">
        <v>27819</v>
      </c>
      <c r="AQ54" s="375">
        <v>7.5</v>
      </c>
      <c r="AR54" s="376">
        <v>-9.4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23318434</v>
      </c>
      <c r="AN55" s="364">
        <v>48608</v>
      </c>
      <c r="AO55" s="365">
        <v>34.200000000000003</v>
      </c>
      <c r="AP55" s="366">
        <v>46395</v>
      </c>
      <c r="AQ55" s="367">
        <v>-8.8000000000000007</v>
      </c>
      <c r="AR55" s="368">
        <v>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14972467</v>
      </c>
      <c r="AN56" s="372">
        <v>31210</v>
      </c>
      <c r="AO56" s="373">
        <v>44.2</v>
      </c>
      <c r="AP56" s="374">
        <v>26304</v>
      </c>
      <c r="AQ56" s="375">
        <v>-5.4</v>
      </c>
      <c r="AR56" s="376">
        <v>49.6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22812586</v>
      </c>
      <c r="AN57" s="364">
        <v>47570</v>
      </c>
      <c r="AO57" s="365">
        <v>-2.1</v>
      </c>
      <c r="AP57" s="366">
        <v>48088</v>
      </c>
      <c r="AQ57" s="367">
        <v>3.6</v>
      </c>
      <c r="AR57" s="368">
        <v>-5.7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15774105</v>
      </c>
      <c r="AN58" s="372">
        <v>32893</v>
      </c>
      <c r="AO58" s="373">
        <v>5.4</v>
      </c>
      <c r="AP58" s="374">
        <v>25183</v>
      </c>
      <c r="AQ58" s="375">
        <v>-4.3</v>
      </c>
      <c r="AR58" s="376">
        <v>9.6999999999999993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20181161</v>
      </c>
      <c r="AN59" s="364">
        <v>42123</v>
      </c>
      <c r="AO59" s="365">
        <v>-11.5</v>
      </c>
      <c r="AP59" s="366">
        <v>46457</v>
      </c>
      <c r="AQ59" s="367">
        <v>-3.4</v>
      </c>
      <c r="AR59" s="368">
        <v>-8.1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10176402</v>
      </c>
      <c r="AN60" s="372">
        <v>21241</v>
      </c>
      <c r="AO60" s="373">
        <v>-35.4</v>
      </c>
      <c r="AP60" s="374">
        <v>24020</v>
      </c>
      <c r="AQ60" s="375">
        <v>-4.5999999999999996</v>
      </c>
      <c r="AR60" s="376">
        <v>-30.8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20976384</v>
      </c>
      <c r="AN61" s="379">
        <v>43763</v>
      </c>
      <c r="AO61" s="380">
        <v>1.4</v>
      </c>
      <c r="AP61" s="381">
        <v>48687</v>
      </c>
      <c r="AQ61" s="382">
        <v>-0.3</v>
      </c>
      <c r="AR61" s="368">
        <v>1.7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12370927</v>
      </c>
      <c r="AN62" s="372">
        <v>25807</v>
      </c>
      <c r="AO62" s="373">
        <v>5.2</v>
      </c>
      <c r="AP62" s="374">
        <v>25840</v>
      </c>
      <c r="AQ62" s="375">
        <v>0.8</v>
      </c>
      <c r="AR62" s="376">
        <v>4.4000000000000004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UcKS68WGdtQRfrU1cJmttQRVof8r7OwTG+9BUwSRqH4fv5H9+tH/zmvuUiJpHdTtRk9iW7ZFcQrXsBYuO3mVA==" saltValue="Vzjkud84Mg+uiwGbmC2S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V88" zoomScale="80" zoomScaleNormal="80" zoomScaleSheetLayoutView="55" workbookViewId="0">
      <selection activeCell="U116" sqref="U116"/>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509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Io8AZ6AMHk1LHVxSLRmBFKYDQb9yCRd6+Zy8Fu7diYakArfqFIyaZlLRSMhZGF0XNbUWl3PN8qwGxnLHPObjA==" saltValue="MR/YltN2uOlfGJ4L/3I/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4" zoomScale="80" zoomScaleNormal="80" zoomScaleSheetLayoutView="55" workbookViewId="0">
      <selection activeCell="CT101" sqref="CT101"/>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509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MtyBdzqEDskp1CqJglZP7wTA8Dx/sOuesCMnYuqdTlLmmhf1NhCv3lv4WgZX6oyMzgHnpnPf4ops+DWpjQMbw==" saltValue="D59tl0uF8ncUHs9z44je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0" zoomScaleNormal="80"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4" t="s">
        <v>3</v>
      </c>
      <c r="D47" s="1194"/>
      <c r="E47" s="1195"/>
      <c r="F47" s="11">
        <v>9.16</v>
      </c>
      <c r="G47" s="12">
        <v>9.26</v>
      </c>
      <c r="H47" s="12">
        <v>9.19</v>
      </c>
      <c r="I47" s="12">
        <v>6.8</v>
      </c>
      <c r="J47" s="13">
        <v>6.82</v>
      </c>
    </row>
    <row r="48" spans="2:10" ht="57.75" customHeight="1">
      <c r="B48" s="14"/>
      <c r="C48" s="1196" t="s">
        <v>4</v>
      </c>
      <c r="D48" s="1196"/>
      <c r="E48" s="1197"/>
      <c r="F48" s="15">
        <v>3.41</v>
      </c>
      <c r="G48" s="16">
        <v>4.24</v>
      </c>
      <c r="H48" s="16">
        <v>4.5999999999999996</v>
      </c>
      <c r="I48" s="16">
        <v>4.16</v>
      </c>
      <c r="J48" s="17">
        <v>3.9</v>
      </c>
    </row>
    <row r="49" spans="2:10" ht="57.75" customHeight="1" thickBot="1">
      <c r="B49" s="18"/>
      <c r="C49" s="1198" t="s">
        <v>5</v>
      </c>
      <c r="D49" s="1198"/>
      <c r="E49" s="1199"/>
      <c r="F49" s="19">
        <v>0.31</v>
      </c>
      <c r="G49" s="20">
        <v>0.9</v>
      </c>
      <c r="H49" s="20">
        <v>0.4</v>
      </c>
      <c r="I49" s="20" t="s">
        <v>566</v>
      </c>
      <c r="J49" s="21" t="s">
        <v>567</v>
      </c>
    </row>
    <row r="50" spans="2:10" ht="13.5" customHeight="1"/>
    <row r="51" spans="2:10" ht="13.5" hidden="1" customHeight="1"/>
    <row r="52" spans="2:10" ht="13.5" hidden="1" customHeight="1"/>
    <row r="53" spans="2:10" ht="13.5" hidden="1" customHeight="1"/>
  </sheetData>
  <sheetProtection algorithmName="SHA-512" hashValue="e8jK/ex7SBF2mxgNaauy5gGiphjfrxMAXZxEKBEzACaIEJtnPGcoBbwtZKqSiBX7qwM0rlG4vDDlC9RAzP4/eA==" saltValue="1oRMp9yUdOg/ZH+ofy+z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河野</cp:lastModifiedBy>
  <dcterms:created xsi:type="dcterms:W3CDTF">2020-02-10T06:17:55Z</dcterms:created>
  <dcterms:modified xsi:type="dcterms:W3CDTF">2020-03-17T10:49:01Z</dcterms:modified>
  <cp:category/>
</cp:coreProperties>
</file>