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workbook>
</file>

<file path=xl/calcChain.xml><?xml version="1.0" encoding="utf-8"?>
<calcChain xmlns="http://schemas.openxmlformats.org/spreadsheetml/2006/main">
  <c r="AP23" i="12" l="1"/>
  <c r="AA23" i="12"/>
  <c r="V23" i="12"/>
  <c r="Q23" i="12"/>
  <c r="AA31" i="12"/>
  <c r="AA34" i="12"/>
  <c r="AA33" i="12"/>
  <c r="AA32" i="12"/>
  <c r="AA30" i="12"/>
  <c r="AA29" i="12"/>
  <c r="AA2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<sst xmlns="http://schemas.openxmlformats.org/spreadsheetml/2006/main" count="1052" uniqueCount="608">
  <si>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</si>
  <si>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</si>
  <si>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</si>
  <si>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</si>
  <si>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</si>
  <si>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</si>
  <si>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</si>
  <si>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</si>
  <si>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</si>
  <si>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</si>
  <si>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</si>
  <si>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</si>
  <si>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</si>
  <si>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</si>
  <si>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</si>
  <si>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</si>
  <si>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</si>
  <si>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</si>
  <si>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</si>
  <si>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</si>
  <si>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</si>
  <si>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</si>
  <si>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</si>
  <si>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</si>
  <si>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</si>
  <si>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</si>
  <si>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</si>
  <si>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</si>
  <si>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</si>
  <si>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</si>
  <si>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</si>
  <si>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</si>
  <si>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</si>
  <si>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</si>
  <si>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</si>
  <si>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</si>
  <si>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</si>
  <si>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</si>
  <si>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</si>
  <si>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</si>
  <si>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</si>
  <si>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</si>
  <si>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</si>
  <si>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</si>
  <si>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</si>
  <si>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</si>
  <si>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</si>
  <si>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</si>
  <si>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</si>
  <si>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</si>
  <si>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</si>
  <si>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</si>
  <si>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</si>
  <si>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</si>
  <si>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</si>
  <si>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</si>
  <si>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</si>
  <si>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</si>
  <si>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</si>
  <si>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</si>
  <si>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</si>
  <si>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</si>
  <si>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</si>
  <si>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</si>
  <si>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</si>
  <si>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</si>
  <si>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</si>
  <si>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</si>
  <si>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</si>
  <si>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</si>
  <si>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</si>
  <si>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</si>
  <si>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</si>
  <si>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</si>
  <si>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</si>
  <si>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</si>
  <si>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</si>
  <si>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</si>
  <si>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</si>
  <si>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</si>
  <si>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</si>
  <si>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</si>
  <si>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</si>
  <si>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</si>
  <si>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</si>
  <si>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</si>
  <si>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</si>
  <si>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</si>
  <si>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</si>
  <si>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</si>
  <si>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</si>
  <si>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</si>
  <si>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</si>
  <si>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</si>
  <si>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</si>
  <si>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</si>
  <si>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</si>
  <si>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</si>
  <si>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</si>
  <si>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</si>
  <si>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</si>
  <si>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</si>
  <si>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</si>
  <si>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</si>
  <si>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</si>
  <si>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</si>
  <si>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</si>
  <si>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</si>
  <si>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</si>
  <si>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</si>
  <si>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</si>
  <si>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</si>
  <si>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</si>
  <si>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</si>
  <si>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</si>
  <si>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</si>
  <si>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</si>
  <si>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</si>
  <si>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</si>
  <si>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</si>
  <si>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</si>
  <si>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</si>
  <si>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</si>
  <si>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</si>
  <si>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</si>
  <si>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</si>
  <si>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</si>
  <si>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</si>
  <si>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</si>
  <si>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</si>
  <si>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</si>
  <si>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</si>
  <si>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</si>
  <si>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</si>
  <si>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</si>
  <si>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</si>
  <si>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</si>
  <si>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</si>
  <si>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</si>
  <si>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</si>
  <si>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</si>
  <si>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</si>
  <si>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</si>
  <si>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</si>
  <si>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</si>
  <si>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</si>
  <si>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</si>
  <si>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</si>
  <si>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</si>
  <si>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</si>
  <si>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</si>
  <si>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</si>
  <si>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</si>
  <si>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</si>
  <si>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</si>
  <si>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</si>
  <si>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</si>
  <si>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</si>
  <si>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</si>
  <si>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</si>
  <si>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</si>
  <si>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</si>
  <si>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</si>
  <si>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</si>
  <si>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</si>
  <si>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</si>
  <si>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</si>
  <si>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</si>
  <si>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</si>
  <si>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</si>
  <si>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</si>
  <si>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</si>
  <si>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</si>
  <si>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</si>
  <si>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</si>
  <si>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</si>
  <si>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</si>
  <si>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</si>
  <si>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</si>
  <si>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</si>
  <si>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</si>
  <si>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</si>
  <si>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</si>
  <si>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</si>
  <si>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</si>
  <si>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</si>
  <si>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</si>
  <si>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</si>
  <si>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</si>
  <si>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</si>
  <si>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</si>
  <si>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</si>
  <si>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</si>
  <si>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</si>
  <si>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</si>
  <si>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</si>
  <si>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</si>
  <si>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</si>
  <si>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</si>
  <si>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</si>
  <si>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</si>
  <si>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</si>
  <si>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</si>
  <si>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</si>
  <si>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</si>
  <si>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</si>
  <si>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</si>
  <si>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</si>
  <si>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大分県大分市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</si>
  <si>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</si>
  <si>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</si>
  <si>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</si>
  <si>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</si>
  <si>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</si>
  <si>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</si>
  <si>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</si>
  <si>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</si>
  <si>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</si>
  <si>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</si>
  <si>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</si>
  <si>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</si>
  <si>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</si>
  <si>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</si>
  <si>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</si>
  <si>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</si>
  <si>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</si>
  <si>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</si>
  <si>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</si>
  <si>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</si>
  <si>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</si>
  <si>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</si>
  <si>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</si>
  <si>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</si>
  <si>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</si>
  <si>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</si>
  <si>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</si>
  <si>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</si>
  <si>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</si>
  <si>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</si>
  <si>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</si>
  <si>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</si>
  <si>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</si>
  <si>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</si>
  <si>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</si>
  <si>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</si>
  <si>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</si>
  <si>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</si>
  <si>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</si>
  <si>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</si>
  <si>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</si>
  <si>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</si>
  <si>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</si>
  <si>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</si>
  <si>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</si>
  <si>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</si>
  <si>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</si>
  <si>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</si>
  <si>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</si>
  <si>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</si>
  <si>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</si>
  <si>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</si>
  <si>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</si>
  <si>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</si>
  <si>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</si>
  <si>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</si>
  <si>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</si>
  <si>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</si>
  <si>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</si>
  <si>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</si>
  <si>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</si>
  <si>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</si>
  <si>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</si>
  <si>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</si>
  <si>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</si>
  <si>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</si>
  <si>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</si>
  <si>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</si>
  <si>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</si>
  <si>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</si>
  <si>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</si>
  <si>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</si>
  <si>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</si>
  <si>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</si>
  <si>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</si>
  <si>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</si>
  <si>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</si>
  <si>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</si>
  <si>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</si>
  <si>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</si>
  <si>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</si>
  <si>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</si>
  <si>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</si>
  <si>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</si>
  <si>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</si>
  <si>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</si>
  <si>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</si>
  <si>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</si>
  <si>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</si>
  <si>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</si>
  <si>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</si>
  <si>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</si>
  <si>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</si>
  <si>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</si>
  <si>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</si>
  <si>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</si>
  <si>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</si>
  <si>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</si>
  <si>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</si>
  <si>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</si>
  <si>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</si>
  <si>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</si>
  <si>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</si>
  <si>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</si>
  <si>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</si>
  <si>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</si>
  <si>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</si>
  <si>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</si>
  <si>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</si>
  <si>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</si>
  <si>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</si>
  <si>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</si>
  <si>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</si>
  <si>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</si>
  <si>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</si>
  <si>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</si>
  <si>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</si>
  <si>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</si>
  <si>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</si>
  <si>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</si>
  <si>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</si>
  <si>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</si>
  <si>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</si>
  <si>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</si>
  <si>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</si>
  <si>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</si>
  <si>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</si>
  <si>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</si>
  <si>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</si>
  <si>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</si>
  <si>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</si>
  <si>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</si>
  <si>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</si>
  <si>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</si>
  <si>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</si>
  <si>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</si>
  <si>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</si>
  <si>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</si>
  <si>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</si>
  <si>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</si>
  <si>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</si>
  <si>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</si>
  <si>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</si>
  <si>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</si>
  <si>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</si>
  <si>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</si>
  <si>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</si>
  <si>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</si>
  <si>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大分県大分市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</si>
  <si>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</si>
  <si>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</si>
  <si>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</si>
  <si>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</si>
  <si>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</si>
  <si>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</si>
  <si>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</si>
  <si>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</si>
  <si>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</si>
  <si>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</si>
  <si>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</si>
  <si>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</si>
  <si>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</si>
  <si>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</si>
  <si>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</si>
  <si>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</si>
  <si>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</si>
  <si>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</si>
  <si>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</si>
  <si>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</si>
  <si>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</si>
  <si>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</si>
  <si>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</si>
  <si>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</si>
  <si>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</si>
  <si>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</si>
  <si>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</si>
  <si>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</si>
  <si>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</si>
  <si>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</si>
  <si>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</si>
  <si>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</si>
  <si>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</si>
  <si>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</si>
  <si>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</si>
  <si>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</si>
  <si>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</si>
  <si>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</si>
  <si>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</si>
  <si>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</si>
  <si>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</si>
  <si>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</si>
  <si>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</si>
  <si>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</si>
  <si>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</si>
  <si>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</si>
  <si>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</si>
  <si>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</si>
  <si>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</si>
  <si>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</si>
  <si>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</si>
  <si>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</si>
  <si>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</si>
  <si>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</si>
  <si>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</si>
  <si>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</si>
  <si>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</si>
  <si>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</si>
  <si>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</si>
  <si>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</si>
  <si>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</si>
  <si>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</si>
  <si>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</si>
  <si>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</si>
  <si>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</si>
  <si>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</si>
  <si>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</si>
  <si>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</si>
  <si>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</si>
  <si>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</si>
  <si>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</si>
  <si>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</si>
  <si>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</si>
  <si>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</si>
  <si>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</si>
  <si>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</si>
  <si>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</si>
  <si>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</si>
  <si>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</si>
  <si>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</si>
  <si>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</si>
  <si>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</si>
  <si>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</si>
  <si>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</si>
  <si>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</si>
  <si>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</si>
  <si>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</si>
  <si>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</si>
  <si>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</si>
  <si>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</si>
  <si>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</si>
  <si>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</si>
  <si>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</si>
  <si>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</si>
  <si>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</si>
  <si>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</si>
  <si>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</si>
  <si>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</si>
  <si>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</si>
  <si>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</si>
  <si>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</si>
  <si>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</si>
  <si>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</si>
  <si>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</si>
  <si>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</si>
  <si>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</si>
  <si>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</si>
  <si>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</si>
  <si>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</si>
  <si>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</si>
  <si>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</si>
  <si>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</si>
  <si>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</si>
  <si>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</si>
  <si>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</si>
  <si>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</si>
  <si>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</si>
  <si>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</si>
  <si>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</si>
  <si>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</si>
  <si>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</si>
  <si>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</si>
  <si>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</si>
  <si>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</si>
  <si>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</si>
  <si>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</si>
  <si>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</si>
  <si>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</si>
  <si>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</si>
  <si>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</si>
  <si>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</si>
  <si>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</si>
  <si>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</si>
  <si>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</si>
  <si>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</si>
  <si>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</si>
  <si>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</si>
  <si>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</si>
  <si>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</si>
  <si>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</si>
  <si>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</si>
  <si>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</si>
  <si>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</si>
  <si>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</si>
  <si>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</si>
  <si>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</si>
  <si>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</si>
  <si>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</si>
  <si>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</si>
  <si>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</si>
  <si>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</si>
  <si>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</si>
  <si>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</si>
  <si>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</si>
  <si>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</si>
  <si>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</si>
  <si>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</si>
  <si>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</si>
  <si>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</si>
  <si>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</si>
  <si>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</si>
  <si>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</si>
  <si>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</si>
  <si>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</si>
  <si>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</si>
  <si>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</si>
  <si>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</si>
  <si>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</si>
  <si>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</si>
  <si>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</si>
  <si>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</si>
  <si>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</si>
  <si>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</si>
  <si>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</si>
  <si>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</si>
  <si>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</si>
  <si>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</si>
  <si>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</si>
  <si>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</si>
  <si>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</si>
  <si>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</si>
  <si>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</si>
  <si>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</si>
  <si>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</si>
  <si>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</si>
  <si>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</si>
  <si>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</si>
  <si>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</si>
  <si>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</si>
  <si>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</si>
  <si>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</si>
  <si>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</si>
  <si>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</si>
  <si>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</si>
  <si>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</si>
  <si>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</si>
  <si>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</si>
  <si>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</si>
  <si>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</si>
  <si>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</si>
  <si>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</si>
  <si>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</si>
  <si>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2.75</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</si>
  <si>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</si>
  <si>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</si>
  <si>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</si>
  <si>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</si>
  <si>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</si>
  <si>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</si>
  <si>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</si>
  <si>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</si>
  <si>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</si>
  <si>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</si>
  <si>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</si>
  <si>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t>
    <phoneticPr fontId="2"/>
  </si>
  <si>
    <t>-</t>
    <phoneticPr fontId="2"/>
  </si>
  <si>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</si>
  <si>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</si>
  <si>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</si>
  <si>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</si>
  <si>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基金からの繰入なし</t>
    <rPh sb="0" eb="2">
      <t>キキン</t>
    </rPh>
    <rPh sb="5" eb="7">
      <t>クリイレ</t>
    </rPh>
    <phoneticPr fontId="2"/>
  </si>
  <si>
    <t>基金から27百万円繰入</t>
    <rPh sb="0" eb="2">
      <t>キキン</t>
    </rPh>
    <rPh sb="6" eb="9">
      <t>ヒャクマンエン</t>
    </rPh>
    <rPh sb="9" eb="11">
      <t>クリイレ</t>
    </rPh>
    <phoneticPr fontId="2"/>
  </si>
  <si>
    <t>（財）おおいた勤労者サービスセンター</t>
    <rPh sb="1" eb="2">
      <t>ザイ</t>
    </rPh>
    <rPh sb="7" eb="10">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</si>
  <si>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</si>
  <si>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</si>
  <si>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（財）大分市高崎山管理公社</t>
    <rPh sb="1" eb="2">
      <t>ザイ</t>
    </rPh>
    <rPh sb="3" eb="6">
      <t>オオイタシ</t>
    </rPh>
    <rPh sb="6" eb="8">
      <t>タカサキ</t>
    </rPh>
    <rPh sb="8" eb="9">
      <t>ヤマ</t>
    </rPh>
    <rPh sb="9" eb="11">
      <t>カンリ</t>
    </rPh>
    <rPh sb="11" eb="13">
      <t>コウシャ</t>
    </rPh>
    <phoneticPr fontId="5"/>
  </si>
  <si>
    <t>（公財）大分県地域成人病検診協会</t>
    <rPh sb="1" eb="2">
      <t>コウ</t>
    </rPh>
    <rPh sb="2" eb="3">
      <t>ザイ</t>
    </rPh>
    <rPh sb="4" eb="7">
      <t>オオイタケン</t>
    </rPh>
    <rPh sb="7" eb="9">
      <t>チイキ</t>
    </rPh>
    <rPh sb="9" eb="12">
      <t>セイジンビョウ</t>
    </rPh>
    <rPh sb="12" eb="14">
      <t>ケンシン</t>
    </rPh>
    <rPh sb="14" eb="16">
      <t>キョウカイ</t>
    </rPh>
    <phoneticPr fontId="5"/>
  </si>
  <si>
    <t>（株）大分まちなか倶楽部</t>
    <rPh sb="0" eb="3">
      <t>カブシキガイシャ</t>
    </rPh>
    <rPh sb="3" eb="5">
      <t>オオイタ</t>
    </rPh>
    <rPh sb="9" eb="12">
      <t>クラブ</t>
    </rPh>
    <phoneticPr fontId="2"/>
  </si>
  <si>
    <t>基金から34百万円繰入</t>
    <rPh sb="0" eb="2">
      <t>キキン</t>
    </rPh>
    <rPh sb="6" eb="8">
      <t>ヒャクマン</t>
    </rPh>
    <rPh sb="8" eb="9">
      <t>エン</t>
    </rPh>
    <rPh sb="9" eb="11">
      <t>クリイ</t>
    </rPh>
    <phoneticPr fontId="11"/>
  </si>
  <si>
    <t>-</t>
    <phoneticPr fontId="2"/>
  </si>
  <si>
    <t>-</t>
    <phoneticPr fontId="2"/>
  </si>
  <si>
    <t>-</t>
    <phoneticPr fontId="2"/>
  </si>
  <si>
    <t>市有財産整備基金</t>
    <rPh sb="0" eb="2">
      <t>シユウ</t>
    </rPh>
    <rPh sb="2" eb="4">
      <t>ザイサン</t>
    </rPh>
    <rPh sb="4" eb="6">
      <t>セイビ</t>
    </rPh>
    <rPh sb="6" eb="8">
      <t>キキン</t>
    </rPh>
    <phoneticPr fontId="11"/>
  </si>
  <si>
    <t>地域振興基金</t>
    <rPh sb="0" eb="2">
      <t>チイキ</t>
    </rPh>
    <rPh sb="2" eb="4">
      <t>シンコウ</t>
    </rPh>
    <rPh sb="4" eb="6">
      <t>キキン</t>
    </rPh>
    <phoneticPr fontId="11"/>
  </si>
  <si>
    <t>福祉振興基金</t>
    <rPh sb="0" eb="2">
      <t>フクシ</t>
    </rPh>
    <rPh sb="2" eb="4">
      <t>シンコウ</t>
    </rPh>
    <rPh sb="4" eb="6">
      <t>キキン</t>
    </rPh>
    <phoneticPr fontId="11"/>
  </si>
  <si>
    <t>緑の基金</t>
    <rPh sb="0" eb="1">
      <t>ミドリ</t>
    </rPh>
    <rPh sb="2" eb="4">
      <t>キキン</t>
    </rPh>
    <phoneticPr fontId="11"/>
  </si>
  <si>
    <t>地域づくり推進基金</t>
    <rPh sb="0" eb="2">
      <t>チイキ</t>
    </rPh>
    <rPh sb="5" eb="7">
      <t>スイシン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</si>
  <si>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</si>
  <si>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</si>
  <si>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</si>
  <si>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4.9ポイント悪化し、類似団体平均よりも3.9ポイント高くなっている。将来負担額に対する充当可能財源が財政調整基金の取り崩し等により減少したことが挙げられる。有形固定資産減価償却率については、対前年度と同じく56.8ポイントで、類似団体平均よりも3.2ポイント低くなっている。今後も資産の耐用年数等を十分に考慮した施設整備を行うことで、将来負担比率及び有形固定資産減価償却率の低減に努める。</t>
    <rPh sb="0" eb="2">
      <t>ショウライ</t>
    </rPh>
    <rPh sb="2" eb="4">
      <t>フタン</t>
    </rPh>
    <rPh sb="4" eb="6">
      <t>ヒリツ</t>
    </rPh>
    <rPh sb="12" eb="13">
      <t>タイ</t>
    </rPh>
    <rPh sb="13" eb="17">
      <t>ゼンネンドヒ</t>
    </rPh>
    <rPh sb="26" eb="28">
      <t>アッカ</t>
    </rPh>
    <rPh sb="30" eb="32">
      <t>ルイジ</t>
    </rPh>
    <rPh sb="32" eb="34">
      <t>ダンタイ</t>
    </rPh>
    <rPh sb="34" eb="36">
      <t>ヘイキン</t>
    </rPh>
    <rPh sb="46" eb="47">
      <t>タカ</t>
    </rPh>
    <rPh sb="92" eb="93">
      <t>ア</t>
    </rPh>
    <rPh sb="98" eb="100">
      <t>ユウケイ</t>
    </rPh>
    <rPh sb="100" eb="102">
      <t>コテイ</t>
    </rPh>
    <rPh sb="102" eb="104">
      <t>シサン</t>
    </rPh>
    <rPh sb="104" eb="106">
      <t>ゲンカ</t>
    </rPh>
    <rPh sb="106" eb="109">
      <t>ショウキャクリツ</t>
    </rPh>
    <rPh sb="115" eb="116">
      <t>タイ</t>
    </rPh>
    <rPh sb="116" eb="119">
      <t>ゼンネンド</t>
    </rPh>
    <rPh sb="120" eb="121">
      <t>オナ</t>
    </rPh>
    <rPh sb="133" eb="135">
      <t>ルイジ</t>
    </rPh>
    <rPh sb="135" eb="137">
      <t>ダンタイ</t>
    </rPh>
    <rPh sb="137" eb="139">
      <t>ヘイキン</t>
    </rPh>
    <rPh sb="149" eb="150">
      <t>ヒク</t>
    </rPh>
    <rPh sb="157" eb="159">
      <t>コンゴ</t>
    </rPh>
    <rPh sb="160" eb="162">
      <t>シサン</t>
    </rPh>
    <rPh sb="163" eb="165">
      <t>タイヨウ</t>
    </rPh>
    <rPh sb="165" eb="167">
      <t>ネンスウ</t>
    </rPh>
    <rPh sb="167" eb="168">
      <t>トウ</t>
    </rPh>
    <rPh sb="169" eb="171">
      <t>ジュウブン</t>
    </rPh>
    <rPh sb="172" eb="174">
      <t>コウリョ</t>
    </rPh>
    <rPh sb="176" eb="178">
      <t>シセツ</t>
    </rPh>
    <rPh sb="178" eb="180">
      <t>セイビ</t>
    </rPh>
    <rPh sb="181" eb="182">
      <t>オコナ</t>
    </rPh>
    <rPh sb="187" eb="189">
      <t>ショウライ</t>
    </rPh>
    <rPh sb="189" eb="191">
      <t>フタン</t>
    </rPh>
    <rPh sb="191" eb="193">
      <t>ヒリツ</t>
    </rPh>
    <rPh sb="193" eb="194">
      <t>オヨ</t>
    </rPh>
    <rPh sb="195" eb="197">
      <t>ユウケイ</t>
    </rPh>
    <rPh sb="197" eb="199">
      <t>コテイ</t>
    </rPh>
    <rPh sb="199" eb="201">
      <t>シサン</t>
    </rPh>
    <rPh sb="201" eb="203">
      <t>ゲンカ</t>
    </rPh>
    <rPh sb="203" eb="205">
      <t>ショウキャク</t>
    </rPh>
    <rPh sb="205" eb="206">
      <t>リツ</t>
    </rPh>
    <rPh sb="207" eb="209">
      <t>テイゲン</t>
    </rPh>
    <rPh sb="210" eb="21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</si>
  <si>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</si>
  <si>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</si>
  <si>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</si>
  <si>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</si>
  <si>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</si>
  <si>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</si>
  <si>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4.9ポイント悪化し、類似団体平均よりも3.9ポイント高くなっている。将来負担額に対する充当可能財源が財政調整基金の取り崩し等により減少したことが挙げられる。実質公債費比率については、対前年度比で0.4ポイント改善し、類似団体平均よりも0.4ポイント低くなっている。今後も、引き続き地方債発行額の抑制などにより健全な財政運営に努めていく。</t>
    <rPh sb="98" eb="100">
      <t>ジッシツ</t>
    </rPh>
    <rPh sb="100" eb="103">
      <t>コウサイヒ</t>
    </rPh>
    <rPh sb="103" eb="105">
      <t>ヒリツ</t>
    </rPh>
    <rPh sb="111" eb="112">
      <t>タイ</t>
    </rPh>
    <rPh sb="112" eb="114">
      <t>ゼンネン</t>
    </rPh>
    <rPh sb="114" eb="115">
      <t>ド</t>
    </rPh>
    <rPh sb="115" eb="116">
      <t>ヒ</t>
    </rPh>
    <rPh sb="124" eb="126">
      <t>カイゼン</t>
    </rPh>
    <rPh sb="128" eb="130">
      <t>ルイジ</t>
    </rPh>
    <rPh sb="130" eb="132">
      <t>ダンタイ</t>
    </rPh>
    <rPh sb="132" eb="134">
      <t>ヘイキン</t>
    </rPh>
    <rPh sb="144" eb="145">
      <t>ヒク</t>
    </rPh>
    <rPh sb="152" eb="154">
      <t>コンゴ</t>
    </rPh>
    <rPh sb="156" eb="157">
      <t>ヒ</t>
    </rPh>
    <rPh sb="158" eb="159">
      <t>ツヅ</t>
    </rPh>
    <rPh sb="160" eb="163">
      <t>チホウサイ</t>
    </rPh>
    <rPh sb="163" eb="166">
      <t>ハッコウガク</t>
    </rPh>
    <rPh sb="167" eb="169">
      <t>ヨクセイ</t>
    </rPh>
    <rPh sb="174" eb="176">
      <t>ケンゼン</t>
    </rPh>
    <rPh sb="177" eb="179">
      <t>ザイセイ</t>
    </rPh>
    <rPh sb="179" eb="181">
      <t>ウンエイ</t>
    </rPh>
    <rPh sb="182" eb="18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</si>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</sst>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3"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4" fillId="0" borderId="0">
      <alignment vertical="center"/>
    </xf>
    <xf numFmtId="0" fontId="35"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6" fillId="0" borderId="0" xfId="42" applyFont="1">
      <alignment vertical="center"/>
    </xf>
    <xf numFmtId="180" fontId="1" fillId="0" borderId="0" xfId="16" applyNumberFormat="1" applyFont="1">
      <alignment vertical="center"/>
    </xf>
  </cellXfs>
  <cellStyles count="43">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4D5C-4A3E-AC5C-8BC5326A6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42355</c:v>
                </c:pt>
                <c:pt idx="1">
                  <c:v>44290</c:v>
                </c:pt>
                <c:pt idx="2">
                  <c:v>36225</c:v>
                </c:pt>
                <c:pt idx="3">
                  <c:v>48608</c:v>
                </c:pt>
                <c:pt idx="4">
                  <c:v>47570</c:v>
                </c:pt>
              </c:numCache>
            </c:numRef>
          </c:val>
          <c:smooth val="0"/>
          <c:extLst xmlns:c16r2="http://schemas.microsoft.com/office/drawing/2015/06/chart">
            <c:ext xmlns:c16="http://schemas.microsoft.com/office/drawing/2014/chart" uri="{C3380CC4-5D6E-409C-BE32-E72D297353CC}">
              <c16:uniqueId val="{00000001-4D5C-4A3E-AC5C-8BC5326A6ABC}"/>
            </c:ext>
          </c:extLst>
        </c:ser>
        <c:dLbls>
          <c:showLegendKey val="0"/>
          <c:showVal val="0"/>
          <c:showCatName val="0"/>
          <c:showSerName val="0"/>
          <c:showPercent val="0"/>
          <c:showBubbleSize val="0"/>
        </c:dLbls>
        <c:marker val="1"/>
        <c:smooth val="0"/>
        <c:axId val="170223104"/>
        <c:axId val="170225024"/>
      </c:lineChart>
      <c:catAx>
        <c:axId val="17022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25024"/>
        <c:crosses val="autoZero"/>
        <c:auto val="1"/>
        <c:lblAlgn val="ctr"/>
        <c:lblOffset val="100"/>
        <c:tickLblSkip val="1"/>
        <c:tickMarkSkip val="1"/>
        <c:noMultiLvlLbl val="0"/>
      </c:catAx>
      <c:valAx>
        <c:axId val="1702250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2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3.64</c:v>
                </c:pt>
                <c:pt idx="1">
                  <c:v>3.41</c:v>
                </c:pt>
                <c:pt idx="2">
                  <c:v>4.24</c:v>
                </c:pt>
                <c:pt idx="3">
                  <c:v>4.5999999999999996</c:v>
                </c:pt>
                <c:pt idx="4">
                  <c:v>4.16</c:v>
                </c:pt>
              </c:numCache>
            </c:numRef>
          </c:val>
          <c:extLst xmlns:c16r2="http://schemas.microsoft.com/office/drawing/2015/06/chart">
            <c:ext xmlns:c16="http://schemas.microsoft.com/office/drawing/2014/chart" uri="{C3380CC4-5D6E-409C-BE32-E72D297353CC}">
              <c16:uniqueId val="{00000000-14C2-4F0C-9E14-4FAFAB3052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8.64</c:v>
                </c:pt>
                <c:pt idx="1">
                  <c:v>9.16</c:v>
                </c:pt>
                <c:pt idx="2">
                  <c:v>9.26</c:v>
                </c:pt>
                <c:pt idx="3">
                  <c:v>9.19</c:v>
                </c:pt>
                <c:pt idx="4">
                  <c:v>6.8</c:v>
                </c:pt>
              </c:numCache>
            </c:numRef>
          </c:val>
          <c:extLst xmlns:c16r2="http://schemas.microsoft.com/office/drawing/2015/06/chart">
            <c:ext xmlns:c16="http://schemas.microsoft.com/office/drawing/2014/chart" uri="{C3380CC4-5D6E-409C-BE32-E72D297353CC}">
              <c16:uniqueId val="{00000001-14C2-4F0C-9E14-4FAFAB3052C3}"/>
            </c:ext>
          </c:extLst>
        </c:ser>
        <c:dLbls>
          <c:showLegendKey val="0"/>
          <c:showVal val="0"/>
          <c:showCatName val="0"/>
          <c:showSerName val="0"/>
          <c:showPercent val="0"/>
          <c:showBubbleSize val="0"/>
        </c:dLbls>
        <c:gapWidth val="250"/>
        <c:overlap val="100"/>
        <c:axId val="182419840"/>
        <c:axId val="18242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0.17</c:v>
                </c:pt>
                <c:pt idx="1">
                  <c:v>0.31</c:v>
                </c:pt>
                <c:pt idx="2">
                  <c:v>0.9</c:v>
                </c:pt>
                <c:pt idx="3">
                  <c:v>0.4</c:v>
                </c:pt>
                <c:pt idx="4">
                  <c:v>-2.75</c:v>
                </c:pt>
              </c:numCache>
            </c:numRef>
          </c:val>
          <c:smooth val="0"/>
          <c:extLst xmlns:c16r2="http://schemas.microsoft.com/office/drawing/2015/06/chart">
            <c:ext xmlns:c16="http://schemas.microsoft.com/office/drawing/2014/chart" uri="{C3380CC4-5D6E-409C-BE32-E72D297353CC}">
              <c16:uniqueId val="{00000002-14C2-4F0C-9E14-4FAFAB3052C3}"/>
            </c:ext>
          </c:extLst>
        </c:ser>
        <c:dLbls>
          <c:showLegendKey val="0"/>
          <c:showVal val="0"/>
          <c:showCatName val="0"/>
          <c:showSerName val="0"/>
          <c:showPercent val="0"/>
          <c:showBubbleSize val="0"/>
        </c:dLbls>
        <c:marker val="1"/>
        <c:smooth val="0"/>
        <c:axId val="182419840"/>
        <c:axId val="182421760"/>
      </c:lineChart>
      <c:catAx>
        <c:axId val="1824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421760"/>
        <c:crosses val="autoZero"/>
        <c:auto val="1"/>
        <c:lblAlgn val="ctr"/>
        <c:lblOffset val="100"/>
        <c:tickLblSkip val="1"/>
        <c:tickMarkSkip val="1"/>
        <c:noMultiLvlLbl val="0"/>
      </c:catAx>
      <c:valAx>
        <c:axId val="18242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4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C31-41DF-8865-040B2DA31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C31-41DF-8865-040B2DA31F9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C31-41DF-8865-040B2DA31F9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8C31-41DF-8865-040B2DA31F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8C31-41DF-8865-040B2DA31F96}"/>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0.08</c:v>
                </c:pt>
                <c:pt idx="4">
                  <c:v>#N/A</c:v>
                </c:pt>
                <c:pt idx="5">
                  <c:v>7.0000000000000007E-2</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5-8C31-41DF-8865-040B2DA31F9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1.43</c:v>
                </c:pt>
                <c:pt idx="4">
                  <c:v>#N/A</c:v>
                </c:pt>
                <c:pt idx="5">
                  <c:v>1.5</c:v>
                </c:pt>
                <c:pt idx="6">
                  <c:v>#N/A</c:v>
                </c:pt>
                <c:pt idx="7">
                  <c:v>1.45</c:v>
                </c:pt>
                <c:pt idx="8">
                  <c:v>#N/A</c:v>
                </c:pt>
                <c:pt idx="9">
                  <c:v>1.26</c:v>
                </c:pt>
              </c:numCache>
            </c:numRef>
          </c:val>
          <c:extLst xmlns:c16r2="http://schemas.microsoft.com/office/drawing/2015/06/chart">
            <c:ext xmlns:c16="http://schemas.microsoft.com/office/drawing/2014/chart" uri="{C3380CC4-5D6E-409C-BE32-E72D297353CC}">
              <c16:uniqueId val="{00000006-8C31-41DF-8865-040B2DA31F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0.79</c:v>
                </c:pt>
                <c:pt idx="2">
                  <c:v>#N/A</c:v>
                </c:pt>
                <c:pt idx="3">
                  <c:v>0.46</c:v>
                </c:pt>
                <c:pt idx="4">
                  <c:v>#N/A</c:v>
                </c:pt>
                <c:pt idx="5">
                  <c:v>0</c:v>
                </c:pt>
                <c:pt idx="6">
                  <c:v>#N/A</c:v>
                </c:pt>
                <c:pt idx="7">
                  <c:v>0.74</c:v>
                </c:pt>
                <c:pt idx="8">
                  <c:v>#N/A</c:v>
                </c:pt>
                <c:pt idx="9">
                  <c:v>2.15</c:v>
                </c:pt>
              </c:numCache>
            </c:numRef>
          </c:val>
          <c:extLst xmlns:c16r2="http://schemas.microsoft.com/office/drawing/2015/06/chart">
            <c:ext xmlns:c16="http://schemas.microsoft.com/office/drawing/2014/chart" uri="{C3380CC4-5D6E-409C-BE32-E72D297353CC}">
              <c16:uniqueId val="{00000007-8C31-41DF-8865-040B2DA31F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3.64</c:v>
                </c:pt>
                <c:pt idx="2">
                  <c:v>#N/A</c:v>
                </c:pt>
                <c:pt idx="3">
                  <c:v>3.4</c:v>
                </c:pt>
                <c:pt idx="4">
                  <c:v>#N/A</c:v>
                </c:pt>
                <c:pt idx="5">
                  <c:v>4.24</c:v>
                </c:pt>
                <c:pt idx="6">
                  <c:v>#N/A</c:v>
                </c:pt>
                <c:pt idx="7">
                  <c:v>4.59</c:v>
                </c:pt>
                <c:pt idx="8">
                  <c:v>#N/A</c:v>
                </c:pt>
                <c:pt idx="9">
                  <c:v>4.1500000000000004</c:v>
                </c:pt>
              </c:numCache>
            </c:numRef>
          </c:val>
          <c:extLst xmlns:c16r2="http://schemas.microsoft.com/office/drawing/2015/06/chart">
            <c:ext xmlns:c16="http://schemas.microsoft.com/office/drawing/2014/chart" uri="{C3380CC4-5D6E-409C-BE32-E72D297353CC}">
              <c16:uniqueId val="{00000008-8C31-41DF-8865-040B2DA31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8.2899999999999991</c:v>
                </c:pt>
                <c:pt idx="2">
                  <c:v>#N/A</c:v>
                </c:pt>
                <c:pt idx="3">
                  <c:v>8.5299999999999994</c:v>
                </c:pt>
                <c:pt idx="4">
                  <c:v>#N/A</c:v>
                </c:pt>
                <c:pt idx="5">
                  <c:v>7.79</c:v>
                </c:pt>
                <c:pt idx="6">
                  <c:v>#N/A</c:v>
                </c:pt>
                <c:pt idx="7">
                  <c:v>7.97</c:v>
                </c:pt>
                <c:pt idx="8">
                  <c:v>#N/A</c:v>
                </c:pt>
                <c:pt idx="9">
                  <c:v>7.89</c:v>
                </c:pt>
              </c:numCache>
            </c:numRef>
          </c:val>
          <c:extLst xmlns:c16r2="http://schemas.microsoft.com/office/drawing/2015/06/chart">
            <c:ext xmlns:c16="http://schemas.microsoft.com/office/drawing/2014/chart" uri="{C3380CC4-5D6E-409C-BE32-E72D297353CC}">
              <c16:uniqueId val="{00000009-8C31-41DF-8865-040B2DA31F96}"/>
            </c:ext>
          </c:extLst>
        </c:ser>
        <c:dLbls>
          <c:showLegendKey val="0"/>
          <c:showVal val="0"/>
          <c:showCatName val="0"/>
          <c:showSerName val="0"/>
          <c:showPercent val="0"/>
          <c:showBubbleSize val="0"/>
        </c:dLbls>
        <c:gapWidth val="150"/>
        <c:overlap val="100"/>
        <c:axId val="185663488"/>
        <c:axId val="185665024"/>
      </c:barChart>
      <c:catAx>
        <c:axId val="1856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665024"/>
        <c:crosses val="autoZero"/>
        <c:auto val="1"/>
        <c:lblAlgn val="ctr"/>
        <c:lblOffset val="100"/>
        <c:tickLblSkip val="1"/>
        <c:tickMarkSkip val="1"/>
        <c:noMultiLvlLbl val="0"/>
      </c:catAx>
      <c:valAx>
        <c:axId val="18566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6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19198</c:v>
                </c:pt>
                <c:pt idx="5">
                  <c:v>19704</c:v>
                </c:pt>
                <c:pt idx="8">
                  <c:v>18894</c:v>
                </c:pt>
                <c:pt idx="11">
                  <c:v>19133</c:v>
                </c:pt>
                <c:pt idx="14">
                  <c:v>18582</c:v>
                </c:pt>
              </c:numCache>
            </c:numRef>
          </c:val>
          <c:extLst xmlns:c16r2="http://schemas.microsoft.com/office/drawing/2015/06/chart">
            <c:ext xmlns:c16="http://schemas.microsoft.com/office/drawing/2014/chart" uri="{C3380CC4-5D6E-409C-BE32-E72D297353CC}">
              <c16:uniqueId val="{00000000-B0FE-4B23-BB55-60E5BA33E4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FE-4B23-BB55-60E5BA33E4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401</c:v>
                </c:pt>
                <c:pt idx="3">
                  <c:v>381</c:v>
                </c:pt>
                <c:pt idx="6">
                  <c:v>380</c:v>
                </c:pt>
                <c:pt idx="9">
                  <c:v>378</c:v>
                </c:pt>
                <c:pt idx="12">
                  <c:v>373</c:v>
                </c:pt>
              </c:numCache>
            </c:numRef>
          </c:val>
          <c:extLst xmlns:c16r2="http://schemas.microsoft.com/office/drawing/2015/06/chart">
            <c:ext xmlns:c16="http://schemas.microsoft.com/office/drawing/2014/chart" uri="{C3380CC4-5D6E-409C-BE32-E72D297353CC}">
              <c16:uniqueId val="{00000002-B0FE-4B23-BB55-60E5BA33E4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B0FE-4B23-BB55-60E5BA33E4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3922</c:v>
                </c:pt>
                <c:pt idx="3">
                  <c:v>3963</c:v>
                </c:pt>
                <c:pt idx="6">
                  <c:v>3952</c:v>
                </c:pt>
                <c:pt idx="9">
                  <c:v>4139</c:v>
                </c:pt>
                <c:pt idx="12">
                  <c:v>4143</c:v>
                </c:pt>
              </c:numCache>
            </c:numRef>
          </c:val>
          <c:extLst xmlns:c16r2="http://schemas.microsoft.com/office/drawing/2015/06/chart">
            <c:ext xmlns:c16="http://schemas.microsoft.com/office/drawing/2014/chart" uri="{C3380CC4-5D6E-409C-BE32-E72D297353CC}">
              <c16:uniqueId val="{00000004-B0FE-4B23-BB55-60E5BA33E4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xmlns:c16r2="http://schemas.microsoft.com/office/drawing/2015/06/chart">
            <c:ext xmlns:c16="http://schemas.microsoft.com/office/drawing/2014/chart" uri="{C3380CC4-5D6E-409C-BE32-E72D297353CC}">
              <c16:uniqueId val="{00000005-B0FE-4B23-BB55-60E5BA33E4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FE-4B23-BB55-60E5BA33E4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20983</c:v>
                </c:pt>
                <c:pt idx="3">
                  <c:v>20777</c:v>
                </c:pt>
                <c:pt idx="6">
                  <c:v>19830</c:v>
                </c:pt>
                <c:pt idx="9">
                  <c:v>19308</c:v>
                </c:pt>
                <c:pt idx="12">
                  <c:v>18620</c:v>
                </c:pt>
              </c:numCache>
            </c:numRef>
          </c:val>
          <c:extLst xmlns:c16r2="http://schemas.microsoft.com/office/drawing/2015/06/chart">
            <c:ext xmlns:c16="http://schemas.microsoft.com/office/drawing/2014/chart" uri="{C3380CC4-5D6E-409C-BE32-E72D297353CC}">
              <c16:uniqueId val="{00000007-B0FE-4B23-BB55-60E5BA33E427}"/>
            </c:ext>
          </c:extLst>
        </c:ser>
        <c:dLbls>
          <c:showLegendKey val="0"/>
          <c:showVal val="0"/>
          <c:showCatName val="0"/>
          <c:showSerName val="0"/>
          <c:showPercent val="0"/>
          <c:showBubbleSize val="0"/>
        </c:dLbls>
        <c:gapWidth val="100"/>
        <c:overlap val="100"/>
        <c:axId val="185869824"/>
        <c:axId val="18587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6142</c:v>
                </c:pt>
                <c:pt idx="2">
                  <c:v>#N/A</c:v>
                </c:pt>
                <c:pt idx="3">
                  <c:v>#N/A</c:v>
                </c:pt>
                <c:pt idx="4">
                  <c:v>5451</c:v>
                </c:pt>
                <c:pt idx="5">
                  <c:v>#N/A</c:v>
                </c:pt>
                <c:pt idx="6">
                  <c:v>#N/A</c:v>
                </c:pt>
                <c:pt idx="7">
                  <c:v>5302</c:v>
                </c:pt>
                <c:pt idx="8">
                  <c:v>#N/A</c:v>
                </c:pt>
                <c:pt idx="9">
                  <c:v>#N/A</c:v>
                </c:pt>
                <c:pt idx="10">
                  <c:v>4726</c:v>
                </c:pt>
                <c:pt idx="11">
                  <c:v>#N/A</c:v>
                </c:pt>
                <c:pt idx="12">
                  <c:v>#N/A</c:v>
                </c:pt>
                <c:pt idx="13">
                  <c:v>4588</c:v>
                </c:pt>
                <c:pt idx="14">
                  <c:v>#N/A</c:v>
                </c:pt>
              </c:numCache>
            </c:numRef>
          </c:val>
          <c:smooth val="0"/>
          <c:extLst xmlns:c16r2="http://schemas.microsoft.com/office/drawing/2015/06/chart">
            <c:ext xmlns:c16="http://schemas.microsoft.com/office/drawing/2014/chart" uri="{C3380CC4-5D6E-409C-BE32-E72D297353CC}">
              <c16:uniqueId val="{00000008-B0FE-4B23-BB55-60E5BA33E427}"/>
            </c:ext>
          </c:extLst>
        </c:ser>
        <c:dLbls>
          <c:showLegendKey val="0"/>
          <c:showVal val="0"/>
          <c:showCatName val="0"/>
          <c:showSerName val="0"/>
          <c:showPercent val="0"/>
          <c:showBubbleSize val="0"/>
        </c:dLbls>
        <c:marker val="1"/>
        <c:smooth val="0"/>
        <c:axId val="185869824"/>
        <c:axId val="185871744"/>
      </c:lineChart>
      <c:catAx>
        <c:axId val="1858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871744"/>
        <c:crosses val="autoZero"/>
        <c:auto val="1"/>
        <c:lblAlgn val="ctr"/>
        <c:lblOffset val="100"/>
        <c:tickLblSkip val="1"/>
        <c:tickMarkSkip val="1"/>
        <c:noMultiLvlLbl val="0"/>
      </c:catAx>
      <c:valAx>
        <c:axId val="1858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161616</c:v>
                </c:pt>
                <c:pt idx="5">
                  <c:v>160211</c:v>
                </c:pt>
                <c:pt idx="8">
                  <c:v>160264</c:v>
                </c:pt>
                <c:pt idx="11">
                  <c:v>156820</c:v>
                </c:pt>
                <c:pt idx="14">
                  <c:v>151432</c:v>
                </c:pt>
              </c:numCache>
            </c:numRef>
          </c:val>
          <c:extLst xmlns:c16r2="http://schemas.microsoft.com/office/drawing/2015/06/chart">
            <c:ext xmlns:c16="http://schemas.microsoft.com/office/drawing/2014/chart" uri="{C3380CC4-5D6E-409C-BE32-E72D297353CC}">
              <c16:uniqueId val="{00000000-5840-4A00-BA21-1BA1C56B2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41890</c:v>
                </c:pt>
                <c:pt idx="5">
                  <c:v>40140</c:v>
                </c:pt>
                <c:pt idx="8">
                  <c:v>38056</c:v>
                </c:pt>
                <c:pt idx="11">
                  <c:v>38114</c:v>
                </c:pt>
                <c:pt idx="14">
                  <c:v>36923</c:v>
                </c:pt>
              </c:numCache>
            </c:numRef>
          </c:val>
          <c:extLst xmlns:c16r2="http://schemas.microsoft.com/office/drawing/2015/06/chart">
            <c:ext xmlns:c16="http://schemas.microsoft.com/office/drawing/2014/chart" uri="{C3380CC4-5D6E-409C-BE32-E72D297353CC}">
              <c16:uniqueId val="{00000001-5840-4A00-BA21-1BA1C56B2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22366</c:v>
                </c:pt>
                <c:pt idx="5">
                  <c:v>23782</c:v>
                </c:pt>
                <c:pt idx="8">
                  <c:v>27814</c:v>
                </c:pt>
                <c:pt idx="11">
                  <c:v>28446</c:v>
                </c:pt>
                <c:pt idx="14">
                  <c:v>25105</c:v>
                </c:pt>
              </c:numCache>
            </c:numRef>
          </c:val>
          <c:extLst xmlns:c16r2="http://schemas.microsoft.com/office/drawing/2015/06/chart">
            <c:ext xmlns:c16="http://schemas.microsoft.com/office/drawing/2014/chart" uri="{C3380CC4-5D6E-409C-BE32-E72D297353CC}">
              <c16:uniqueId val="{00000002-5840-4A00-BA21-1BA1C56B2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40-4A00-BA21-1BA1C56B2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40-4A00-BA21-1BA1C56B2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1</c:v>
                </c:pt>
                <c:pt idx="6">
                  <c:v>3</c:v>
                </c:pt>
                <c:pt idx="9">
                  <c:v>0</c:v>
                </c:pt>
                <c:pt idx="12">
                  <c:v>1</c:v>
                </c:pt>
              </c:numCache>
            </c:numRef>
          </c:val>
          <c:extLst xmlns:c16r2="http://schemas.microsoft.com/office/drawing/2015/06/chart">
            <c:ext xmlns:c16="http://schemas.microsoft.com/office/drawing/2014/chart" uri="{C3380CC4-5D6E-409C-BE32-E72D297353CC}">
              <c16:uniqueId val="{00000005-5840-4A00-BA21-1BA1C56B2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28574</c:v>
                </c:pt>
                <c:pt idx="3">
                  <c:v>25742</c:v>
                </c:pt>
                <c:pt idx="6">
                  <c:v>23812</c:v>
                </c:pt>
                <c:pt idx="9">
                  <c:v>23581</c:v>
                </c:pt>
                <c:pt idx="12">
                  <c:v>23492</c:v>
                </c:pt>
              </c:numCache>
            </c:numRef>
          </c:val>
          <c:extLst xmlns:c16r2="http://schemas.microsoft.com/office/drawing/2015/06/chart">
            <c:ext xmlns:c16="http://schemas.microsoft.com/office/drawing/2014/chart" uri="{C3380CC4-5D6E-409C-BE32-E72D297353CC}">
              <c16:uniqueId val="{00000006-5840-4A00-BA21-1BA1C56B2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7-5840-4A00-BA21-1BA1C56B2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57979</c:v>
                </c:pt>
                <c:pt idx="3">
                  <c:v>55762</c:v>
                </c:pt>
                <c:pt idx="6">
                  <c:v>52227</c:v>
                </c:pt>
                <c:pt idx="9">
                  <c:v>51303</c:v>
                </c:pt>
                <c:pt idx="12">
                  <c:v>50153</c:v>
                </c:pt>
              </c:numCache>
            </c:numRef>
          </c:val>
          <c:extLst xmlns:c16r2="http://schemas.microsoft.com/office/drawing/2015/06/chart">
            <c:ext xmlns:c16="http://schemas.microsoft.com/office/drawing/2014/chart" uri="{C3380CC4-5D6E-409C-BE32-E72D297353CC}">
              <c16:uniqueId val="{00000008-5840-4A00-BA21-1BA1C56B2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7231</c:v>
                </c:pt>
                <c:pt idx="3">
                  <c:v>6498</c:v>
                </c:pt>
                <c:pt idx="6">
                  <c:v>4442</c:v>
                </c:pt>
                <c:pt idx="9">
                  <c:v>2280</c:v>
                </c:pt>
                <c:pt idx="12">
                  <c:v>2725</c:v>
                </c:pt>
              </c:numCache>
            </c:numRef>
          </c:val>
          <c:extLst xmlns:c16r2="http://schemas.microsoft.com/office/drawing/2015/06/chart">
            <c:ext xmlns:c16="http://schemas.microsoft.com/office/drawing/2014/chart" uri="{C3380CC4-5D6E-409C-BE32-E72D297353CC}">
              <c16:uniqueId val="{00000009-5840-4A00-BA21-1BA1C56B2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185975</c:v>
                </c:pt>
                <c:pt idx="3">
                  <c:v>182494</c:v>
                </c:pt>
                <c:pt idx="6">
                  <c:v>177264</c:v>
                </c:pt>
                <c:pt idx="9">
                  <c:v>177060</c:v>
                </c:pt>
                <c:pt idx="12">
                  <c:v>172367</c:v>
                </c:pt>
              </c:numCache>
            </c:numRef>
          </c:val>
          <c:extLst xmlns:c16r2="http://schemas.microsoft.com/office/drawing/2015/06/chart">
            <c:ext xmlns:c16="http://schemas.microsoft.com/office/drawing/2014/chart" uri="{C3380CC4-5D6E-409C-BE32-E72D297353CC}">
              <c16:uniqueId val="{0000000A-5840-4A00-BA21-1BA1C56B246A}"/>
            </c:ext>
          </c:extLst>
        </c:ser>
        <c:dLbls>
          <c:showLegendKey val="0"/>
          <c:showVal val="0"/>
          <c:showCatName val="0"/>
          <c:showSerName val="0"/>
          <c:showPercent val="0"/>
          <c:showBubbleSize val="0"/>
        </c:dLbls>
        <c:gapWidth val="100"/>
        <c:overlap val="100"/>
        <c:axId val="186303232"/>
        <c:axId val="18630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53905</c:v>
                </c:pt>
                <c:pt idx="2">
                  <c:v>#N/A</c:v>
                </c:pt>
                <c:pt idx="3">
                  <c:v>#N/A</c:v>
                </c:pt>
                <c:pt idx="4">
                  <c:v>46366</c:v>
                </c:pt>
                <c:pt idx="5">
                  <c:v>#N/A</c:v>
                </c:pt>
                <c:pt idx="6">
                  <c:v>#N/A</c:v>
                </c:pt>
                <c:pt idx="7">
                  <c:v>31617</c:v>
                </c:pt>
                <c:pt idx="8">
                  <c:v>#N/A</c:v>
                </c:pt>
                <c:pt idx="9">
                  <c:v>#N/A</c:v>
                </c:pt>
                <c:pt idx="10">
                  <c:v>30845</c:v>
                </c:pt>
                <c:pt idx="11">
                  <c:v>#N/A</c:v>
                </c:pt>
                <c:pt idx="12">
                  <c:v>#N/A</c:v>
                </c:pt>
                <c:pt idx="13">
                  <c:v>35277</c:v>
                </c:pt>
                <c:pt idx="14">
                  <c:v>#N/A</c:v>
                </c:pt>
              </c:numCache>
            </c:numRef>
          </c:val>
          <c:smooth val="0"/>
          <c:extLst xmlns:c16r2="http://schemas.microsoft.com/office/drawing/2015/06/chart">
            <c:ext xmlns:c16="http://schemas.microsoft.com/office/drawing/2014/chart" uri="{C3380CC4-5D6E-409C-BE32-E72D297353CC}">
              <c16:uniqueId val="{0000000B-5840-4A00-BA21-1BA1C56B246A}"/>
            </c:ext>
          </c:extLst>
        </c:ser>
        <c:dLbls>
          <c:showLegendKey val="0"/>
          <c:showVal val="0"/>
          <c:showCatName val="0"/>
          <c:showSerName val="0"/>
          <c:showPercent val="0"/>
          <c:showBubbleSize val="0"/>
        </c:dLbls>
        <c:marker val="1"/>
        <c:smooth val="0"/>
        <c:axId val="186303232"/>
        <c:axId val="186305152"/>
      </c:lineChart>
      <c:catAx>
        <c:axId val="1863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305152"/>
        <c:crosses val="autoZero"/>
        <c:auto val="1"/>
        <c:lblAlgn val="ctr"/>
        <c:lblOffset val="100"/>
        <c:tickLblSkip val="1"/>
        <c:tickMarkSkip val="1"/>
        <c:noMultiLvlLbl val="0"/>
      </c:catAx>
      <c:valAx>
        <c:axId val="18630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9063</c:v>
                </c:pt>
                <c:pt idx="1">
                  <c:v>9071</c:v>
                </c:pt>
                <c:pt idx="2">
                  <c:v>6754</c:v>
                </c:pt>
              </c:numCache>
            </c:numRef>
          </c:val>
          <c:extLst xmlns:c16r2="http://schemas.microsoft.com/office/drawing/2015/06/chart">
            <c:ext xmlns:c16="http://schemas.microsoft.com/office/drawing/2014/chart" uri="{C3380CC4-5D6E-409C-BE32-E72D297353CC}">
              <c16:uniqueId val="{00000000-BEA1-4CA1-B84B-6C8DAC5375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4698</c:v>
                </c:pt>
                <c:pt idx="1">
                  <c:v>4702</c:v>
                </c:pt>
                <c:pt idx="2">
                  <c:v>4704</c:v>
                </c:pt>
              </c:numCache>
            </c:numRef>
          </c:val>
          <c:extLst xmlns:c16r2="http://schemas.microsoft.com/office/drawing/2015/06/chart">
            <c:ext xmlns:c16="http://schemas.microsoft.com/office/drawing/2014/chart" uri="{C3380CC4-5D6E-409C-BE32-E72D297353CC}">
              <c16:uniqueId val="{00000001-BEA1-4CA1-B84B-6C8DAC5375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15095</c:v>
                </c:pt>
                <c:pt idx="1">
                  <c:v>15395</c:v>
                </c:pt>
                <c:pt idx="2">
                  <c:v>15574</c:v>
                </c:pt>
              </c:numCache>
            </c:numRef>
          </c:val>
          <c:extLst xmlns:c16r2="http://schemas.microsoft.com/office/drawing/2015/06/chart">
            <c:ext xmlns:c16="http://schemas.microsoft.com/office/drawing/2014/chart" uri="{C3380CC4-5D6E-409C-BE32-E72D297353CC}">
              <c16:uniqueId val="{00000002-BEA1-4CA1-B84B-6C8DAC537525}"/>
            </c:ext>
          </c:extLst>
        </c:ser>
        <c:dLbls>
          <c:showLegendKey val="0"/>
          <c:showVal val="0"/>
          <c:showCatName val="0"/>
          <c:showSerName val="0"/>
          <c:showPercent val="0"/>
          <c:showBubbleSize val="0"/>
        </c:dLbls>
        <c:gapWidth val="120"/>
        <c:overlap val="100"/>
        <c:axId val="185444224"/>
        <c:axId val="185445760"/>
      </c:barChart>
      <c:catAx>
        <c:axId val="18544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5445760"/>
        <c:crosses val="autoZero"/>
        <c:auto val="1"/>
        <c:lblAlgn val="ctr"/>
        <c:lblOffset val="100"/>
        <c:tickLblSkip val="1"/>
        <c:tickMarkSkip val="1"/>
        <c:noMultiLvlLbl val="0"/>
      </c:catAx>
      <c:valAx>
        <c:axId val="185445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544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{300FCAE4-1B65-4EDF-B24D-EB480695B6D9}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A2D-4B43-B630-E6DE2A2343D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{9E8ED362-83A8-4303-A865-80BD34DF8EC5}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D-4B43-B630-E6DE2A2343D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{CC9983F5-5BDC-4872-9102-EBF93F96BDED}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D-4B43-B630-E6DE2A2343D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{AB4EB9B2-2C7A-4A7D-AC58-03A494916655}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D-4B43-B630-E6DE2A2343D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{7B2A8496-10BC-48DD-9C46-58A638D3EEA3}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D-4B43-B630-E6DE2A2343D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{E3006D1E-55CE-40C0-80EE-AE0BD7AB2FC0}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A2D-4B43-B630-E6DE2A2343D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{DA3669B9-2EDA-4D98-8925-21A5FA507344}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A2D-4B43-B630-E6DE2A2343D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{6409A055-81F1-4DA6-98D4-770978E5883A}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A2D-4B43-B630-E6DE2A2343D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{D9B542B2-E5D6-46DB-829C-A7472EE1D32B}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A2D-4B43-B630-E6DE2A2343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56.8</c:v>
                </c:pt>
                <c:pt idx="32">
                  <c:v>56.8</c:v>
                </c:pt>
              </c:numCache>
            </c:numRef>
          </c:xVal>
          <c:yVal>
            <c:numRef>
              <c:f>公会計指標分析・財政指標組合せ分析表!$BP$51:$DC$51</c:f>
              <c:numCache>
                <c:formatCode>#,##0.0;"▲ "#,##0.0</c:formatCode>
                <c:ptCount val="40"/>
                <c:pt idx="16">
                  <c:v>37.9</c:v>
                </c:pt>
                <c:pt idx="24">
                  <c:v>36.6</c:v>
                </c:pt>
                <c:pt idx="32">
                  <c:v>41.5</c:v>
                </c:pt>
              </c:numCache>
            </c:numRef>
          </c:yVal>
          <c:smooth val="0"/>
          <c:extLst xmlns:c16r2="http://schemas.microsoft.com/office/drawing/2015/06/chart">
            <c:ext xmlns:c16="http://schemas.microsoft.com/office/drawing/2014/chart" uri="{C3380CC4-5D6E-409C-BE32-E72D297353CC}">
              <c16:uniqueId val="{00000009-4A2D-4B43-B630-E6DE2A2343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{73D9AFF8-D0A0-4A50-BC8B-955A29E80743}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A2D-4B43-B630-E6DE2A2343D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{2694325E-89D2-4504-8B96-ECB116BE75D6}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D-4B43-B630-E6DE2A2343D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{5339264D-BA33-440E-A8FD-DF3649F5E7CD}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D-4B43-B630-E6DE2A2343D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{5DDD2DAF-2918-400A-BDEB-26F4A657FAD2}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D-4B43-B630-E6DE2A2343D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{A103BAC8-39AC-4241-B741-608883CAE507}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D-4B43-B630-E6DE2A2343D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{D4921333-0A41-4AD3-83A9-8D5CFEE39370}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A2D-4B43-B630-E6DE2A2343D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{470D3F3B-D237-42E9-908A-E239FC188145}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A2D-4B43-B630-E6DE2A2343D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{9066DA2A-545F-47DE-947B-85592BE26146}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A2D-4B43-B630-E6DE2A2343D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{FA5E3D54-DE04-4FD5-B456-9CF99F703EB1}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A2D-4B43-B630-E6DE2A2343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4A2D-4B43-B630-E6DE2A2343D8}"/>
            </c:ext>
          </c:extLst>
        </c:ser>
        <c:dLbls>
          <c:showLegendKey val="0"/>
          <c:showVal val="1"/>
          <c:showCatName val="0"/>
          <c:showSerName val="0"/>
          <c:showPercent val="0"/>
          <c:showBubbleSize val="0"/>
        </c:dLbls>
        <c:axId val="187933056"/>
        <c:axId val="187934976"/>
      </c:scatterChart>
      <c:valAx>
        <c:axId val="187933056"/>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934976"/>
        <c:crosses val="autoZero"/>
        <c:crossBetween val="midCat"/>
      </c:valAx>
      <c:valAx>
        <c:axId val="187934976"/>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933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{630A1E8F-D45E-4D72-88FB-C8FBF90FED15}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C9D-4C6E-9DDE-F14910EC513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{612AD2F9-CB69-4080-B1DE-394E7619F8FB}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9D-4C6E-9DDE-F14910EC513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{B303AAEA-F7FF-49DD-AD1A-A1CF4E81817F}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9D-4C6E-9DDE-F14910EC513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{A6A6B5D9-5B3D-42EC-B982-F2A99AF767C3}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9D-4C6E-9DDE-F14910EC513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{3AB67EAC-EDF2-41C8-B2CB-96CA475C4745}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9D-4C6E-9DDE-F14910EC513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{1BE2AF2F-DABC-4468-B7BC-092A92E1545E}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C9D-4C6E-9DDE-F14910EC513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{E7A93F0B-A268-4EDE-870C-C2FBE07D1496}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C9D-4C6E-9DDE-F14910EC513C}"/>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{421529B1-6EA5-4647-82FB-F5F0FC2C53A5}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C9D-4C6E-9DDE-F14910EC513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{EC7DC383-1AA1-4743-B946-8CCC09A2D1FE}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C9D-4C6E-9DDE-F14910EC51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7.7</c:v>
                </c:pt>
                <c:pt idx="16">
                  <c:v>6.7</c:v>
                </c:pt>
                <c:pt idx="24">
                  <c:v>6.1</c:v>
                </c:pt>
                <c:pt idx="32">
                  <c:v>5.7</c:v>
                </c:pt>
              </c:numCache>
            </c:numRef>
          </c:xVal>
          <c:yVal>
            <c:numRef>
              <c:f>公会計指標分析・財政指標組合せ分析表!$BP$73:$DC$73</c:f>
              <c:numCache>
                <c:formatCode>#,##0.0;"▲ "#,##0.0</c:formatCode>
                <c:ptCount val="40"/>
                <c:pt idx="0">
                  <c:v>64.8</c:v>
                </c:pt>
                <c:pt idx="8">
                  <c:v>55.9</c:v>
                </c:pt>
                <c:pt idx="16">
                  <c:v>37.9</c:v>
                </c:pt>
                <c:pt idx="24">
                  <c:v>36.6</c:v>
                </c:pt>
                <c:pt idx="32">
                  <c:v>41.5</c:v>
                </c:pt>
              </c:numCache>
            </c:numRef>
          </c:yVal>
          <c:smooth val="0"/>
          <c:extLst xmlns:c16r2="http://schemas.microsoft.com/office/drawing/2015/06/chart">
            <c:ext xmlns:c16="http://schemas.microsoft.com/office/drawing/2014/chart" uri="{C3380CC4-5D6E-409C-BE32-E72D297353CC}">
              <c16:uniqueId val="{00000009-9C9D-4C6E-9DDE-F14910EC5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{9ECF7555-BD9F-4917-99E1-8D970E84923A}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C9D-4C6E-9DDE-F14910EC51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{D7426A1B-FC19-403B-B068-EE5B3127983A}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9D-4C6E-9DDE-F14910EC513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{AC8621EF-5F6E-41AA-85BA-9B0DB9AF73CD}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9D-4C6E-9DDE-F14910EC513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{664755C3-160E-4F1E-98AB-25DF682216B0}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9D-4C6E-9DDE-F14910EC513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{2CBF9560-008D-4B3A-BF9B-8D118A84D2E5}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9D-4C6E-9DDE-F14910EC513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{275FBE92-61FC-4A56-8D2C-3AC726659105}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C9D-4C6E-9DDE-F14910EC513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{A192C302-E604-473F-AD53-49D287CDB213}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C9D-4C6E-9DDE-F14910EC513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{1022F1B4-287B-4D20-AB4E-C913B7532FF7}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C9D-4C6E-9DDE-F14910EC513C}"/>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{252FF4F8-B9CD-4F51-BF80-E670A3904907}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C9D-4C6E-9DDE-F14910EC51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9C9D-4C6E-9DDE-F14910EC513C}"/>
            </c:ext>
          </c:extLst>
        </c:ser>
        <c:dLbls>
          <c:showLegendKey val="0"/>
          <c:showVal val="1"/>
          <c:showCatName val="0"/>
          <c:showSerName val="0"/>
          <c:showPercent val="0"/>
          <c:showBubbleSize val="0"/>
        </c:dLbls>
        <c:axId val="188272640"/>
        <c:axId val="188274560"/>
      </c:scatterChart>
      <c:valAx>
        <c:axId val="188272640"/>
        <c:scaling>
          <c:orientation val="minMax"/>
          <c:max val="9.1999999999999993"/>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274560"/>
        <c:crosses val="autoZero"/>
        <c:crossBetween val="midCat"/>
      </c:valAx>
      <c:valAx>
        <c:axId val="188274560"/>
        <c:scaling>
          <c:orientation val="minMax"/>
          <c:max val="7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272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実質公債費比率の分子については、単年度の元利償還金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、数値は減少している。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地方債発行額については、平成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年度に供用開始の複合文化交流施設「ホルトホール大分」建設や平成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年度に開校の義務教育学校「碩田学園」建設に伴う起債により、一時的に地方債残高が増加したが、今後も引き続き、地方債発行額の抑制に努め公債費の削減を図る。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将来負担額については、起債発行の抑制に伴う地方債残高の減少や、公営企業債残高の減少に伴う公営企業等繰入見込額が減少したことなどにより、全体としても減少傾向となっている。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今後も、「大分市行政改革推進プラン」に基づき、職員数の計画的な定員管理、地方債の発行抑制、公営企業会計の健全化を進めていく。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有料指定ごみ袋で捻出した額の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の積立を行った一方で、大分市中心市街地祝祭広場整備に係る財源として財政調整基金を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千万円取り崩した結果、基金全体としては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今後も市全体の財政の見通しを注視する中で、基金の適正な管理に努めていく。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ふるさと大分を誇りに思い、若者が生き生きとはずむ魅力あるまち、だれもがいつまでも住み続けたいと思う文化のかおるまちの創造をめざし、人材育成、地域文化の振興、地域産業の振興等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○緑の基金：緑の保全及び創造に関する施策を円滑に推進する。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○廃棄物処理施設整備基金：有料指定ごみ袋の手数料から経費を差し引いた額の概ね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大分市中心市街地祝祭広場整備に係る財源として財政調整基金を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千万円取り崩した結果、基金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とのバランスも考慮しながら適正な管理に努めていく。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千円積み立てた分の残高の増額となった。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今後も市全体の財政の見通しを注視するとともに、特定目的基金とのバランスも考慮しながら適正な管理に努めていく。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有形固定資産減価償却率については、前年度と変わらず</a:t>
          </a:r>
          <a:r>
            <a:rPr kumimoji="1" lang="en-US" altLang="ja-JP" sz="1100">
              <a:solidFill>
                <a:schemeClr val="tx1"/>
              </a:solidFill>
              <a:latin typeface="ＭＳ Ｐゴシック" panose="020B0600070205080204" pitchFamily="50" charset="-128"/>
              <a:ea typeface="ＭＳ Ｐゴシック" panose="020B0600070205080204" pitchFamily="50" charset="-128"/>
            </a:rPr>
            <a:t>56.8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ポイントであり、全国平均よりも</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ポイント低くなっている。今後も資産の耐用年数等を十分に考慮した施設整備を行うことで、有形固定資産減価償却率の低減に努める。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78" name="楕円 77"/>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79" name="有形固定資産減価償却率該当値テキスト"/>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0" name="楕円 79"/>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61172</xdr:rowOff>
    </xdr:to>
    <xdr:cxnSp macro="">
      <xdr:nvCxnSpPr>
        <xdr:cNvPr id="81" name="直線コネクタ 80"/>
        <xdr:cNvCxnSpPr/>
      </xdr:nvCxnSpPr>
      <xdr:spPr>
        <a:xfrm>
          <a:off x="4051300" y="614764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82" name="楕円 81"/>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111548</xdr:rowOff>
    </xdr:to>
    <xdr:cxnSp macro="">
      <xdr:nvCxnSpPr>
        <xdr:cNvPr id="83" name="直線コネクタ 82"/>
        <xdr:cNvCxnSpPr/>
      </xdr:nvCxnSpPr>
      <xdr:spPr>
        <a:xfrm flipV="1">
          <a:off x="3289300" y="614764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86" name="n_1mainValue有形固定資産減価償却率"/>
        <xdr:cNvSpPr txBox="1"/>
      </xdr:nvSpPr>
      <xdr:spPr>
        <a:xfrm>
          <a:off x="38360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7" name="n_2main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ポイントで、全国平均と同じである。今後も地方債発行額の抑制などにより健全な財政運営に努めていく。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156580</xdr:rowOff>
    </xdr:from>
    <xdr:ext cx="340478" cy="259045"/>
    <xdr:sp macro="" textlink="">
      <xdr:nvSpPr>
        <xdr:cNvPr id="129" name="債務償還可能年数該当値テキスト"/>
        <xdr:cNvSpPr txBox="1"/>
      </xdr:nvSpPr>
      <xdr:spPr>
        <a:xfrm>
          <a:off x="14846300" y="5900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89408</xdr:rowOff>
    </xdr:from>
    <xdr:to>
      <xdr:col>24</xdr:col>
      <xdr:colOff>114300</xdr:colOff>
      <xdr:row>40</xdr:row>
      <xdr:rowOff>19558</xdr:rowOff>
    </xdr:to>
    <xdr:sp macro="" textlink="">
      <xdr:nvSpPr>
        <xdr:cNvPr id="68" name="楕円 67"/>
        <xdr:cNvSpPr/>
      </xdr:nvSpPr>
      <xdr:spPr>
        <a:xfrm>
          <a:off x="4584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67835</xdr:rowOff>
    </xdr:from>
    <xdr:ext cx="405111" cy="259045"/>
    <xdr:sp macro="" textlink="">
      <xdr:nvSpPr>
        <xdr:cNvPr id="69" name="【道路】&#10;有形固定資産減価償却率該当値テキスト"/>
        <xdr:cNvSpPr txBox="1"/>
      </xdr:nvSpPr>
      <xdr:spPr>
        <a:xfrm>
          <a:off x="46736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0" name="楕円 69"/>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140208</xdr:rowOff>
    </xdr:from>
    <xdr:to>
      <xdr:col>24</xdr:col>
      <xdr:colOff>63500</xdr:colOff>
      <xdr:row>40</xdr:row>
      <xdr:rowOff>5334</xdr:rowOff>
    </xdr:to>
    <xdr:cxnSp macro="">
      <xdr:nvCxnSpPr>
        <xdr:cNvPr id="71" name="直線コネクタ 70"/>
        <xdr:cNvCxnSpPr/>
      </xdr:nvCxnSpPr>
      <xdr:spPr>
        <a:xfrm flipV="1">
          <a:off x="3797300" y="68267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xdr:rowOff>
    </xdr:from>
    <xdr:to>
      <xdr:col>15</xdr:col>
      <xdr:colOff>101600</xdr:colOff>
      <xdr:row>40</xdr:row>
      <xdr:rowOff>101854</xdr:rowOff>
    </xdr:to>
    <xdr:sp macro="" textlink="">
      <xdr:nvSpPr>
        <xdr:cNvPr id="72" name="楕円 71"/>
        <xdr:cNvSpPr/>
      </xdr:nvSpPr>
      <xdr:spPr>
        <a:xfrm>
          <a:off x="2857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51054</xdr:rowOff>
    </xdr:to>
    <xdr:cxnSp macro="">
      <xdr:nvCxnSpPr>
        <xdr:cNvPr id="73" name="直線コネクタ 72"/>
        <xdr:cNvCxnSpPr/>
      </xdr:nvCxnSpPr>
      <xdr:spPr>
        <a:xfrm flipV="1">
          <a:off x="2908300" y="6863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76" name="n_1mainValue【道路】&#10;有形固定資産減価償却率"/>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92981</xdr:rowOff>
    </xdr:from>
    <xdr:ext cx="405111" cy="259045"/>
    <xdr:sp macro="" textlink="">
      <xdr:nvSpPr>
        <xdr:cNvPr id="77" name="n_2mainValue【道路】&#10;有形固定資産減価償却率"/>
        <xdr:cNvSpPr txBox="1"/>
      </xdr:nvSpPr>
      <xdr:spPr>
        <a:xfrm>
          <a:off x="27057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130339</xdr:rowOff>
    </xdr:from>
    <xdr:to>
      <xdr:col>55</xdr:col>
      <xdr:colOff>50800</xdr:colOff>
      <xdr:row>39</xdr:row>
      <xdr:rowOff>60489</xdr:rowOff>
    </xdr:to>
    <xdr:sp macro="" textlink="">
      <xdr:nvSpPr>
        <xdr:cNvPr id="117" name="楕円 116"/>
        <xdr:cNvSpPr/>
      </xdr:nvSpPr>
      <xdr:spPr>
        <a:xfrm>
          <a:off x="10426700" y="66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108766</xdr:rowOff>
    </xdr:from>
    <xdr:ext cx="469744" cy="259045"/>
    <xdr:sp macro="" textlink="">
      <xdr:nvSpPr>
        <xdr:cNvPr id="118" name="【道路】&#10;一人当たり延長該当値テキスト"/>
        <xdr:cNvSpPr txBox="1"/>
      </xdr:nvSpPr>
      <xdr:spPr>
        <a:xfrm>
          <a:off x="10515600" y="66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23767</xdr:rowOff>
    </xdr:from>
    <xdr:to>
      <xdr:col>50</xdr:col>
      <xdr:colOff>165100</xdr:colOff>
      <xdr:row>39</xdr:row>
      <xdr:rowOff>125367</xdr:rowOff>
    </xdr:to>
    <xdr:sp macro="" textlink="">
      <xdr:nvSpPr>
        <xdr:cNvPr id="119" name="楕円 118"/>
        <xdr:cNvSpPr/>
      </xdr:nvSpPr>
      <xdr:spPr>
        <a:xfrm>
          <a:off x="9588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9689</xdr:rowOff>
    </xdr:from>
    <xdr:to>
      <xdr:col>55</xdr:col>
      <xdr:colOff>0</xdr:colOff>
      <xdr:row>39</xdr:row>
      <xdr:rowOff>74567</xdr:rowOff>
    </xdr:to>
    <xdr:cxnSp macro="">
      <xdr:nvCxnSpPr>
        <xdr:cNvPr id="120" name="直線コネクタ 119"/>
        <xdr:cNvCxnSpPr/>
      </xdr:nvCxnSpPr>
      <xdr:spPr>
        <a:xfrm flipV="1">
          <a:off x="9639300" y="6696239"/>
          <a:ext cx="8382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24094</xdr:rowOff>
    </xdr:from>
    <xdr:to>
      <xdr:col>46</xdr:col>
      <xdr:colOff>38100</xdr:colOff>
      <xdr:row>39</xdr:row>
      <xdr:rowOff>125694</xdr:rowOff>
    </xdr:to>
    <xdr:sp macro="" textlink="">
      <xdr:nvSpPr>
        <xdr:cNvPr id="121" name="楕円 120"/>
        <xdr:cNvSpPr/>
      </xdr:nvSpPr>
      <xdr:spPr>
        <a:xfrm>
          <a:off x="8699500" y="67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74567</xdr:rowOff>
    </xdr:from>
    <xdr:to>
      <xdr:col>50</xdr:col>
      <xdr:colOff>114300</xdr:colOff>
      <xdr:row>39</xdr:row>
      <xdr:rowOff>74894</xdr:rowOff>
    </xdr:to>
    <xdr:cxnSp macro="">
      <xdr:nvCxnSpPr>
        <xdr:cNvPr id="122" name="直線コネクタ 121"/>
        <xdr:cNvCxnSpPr/>
      </xdr:nvCxnSpPr>
      <xdr:spPr>
        <a:xfrm flipV="1">
          <a:off x="8750300" y="676111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116494</xdr:rowOff>
    </xdr:from>
    <xdr:ext cx="469744" cy="259045"/>
    <xdr:sp macro="" textlink="">
      <xdr:nvSpPr>
        <xdr:cNvPr id="125" name="n_1mainValue【道路】&#10;一人当たり延長"/>
        <xdr:cNvSpPr txBox="1"/>
      </xdr:nvSpPr>
      <xdr:spPr>
        <a:xfrm>
          <a:off x="93917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116821</xdr:rowOff>
    </xdr:from>
    <xdr:ext cx="469744" cy="259045"/>
    <xdr:sp macro="" textlink="">
      <xdr:nvSpPr>
        <xdr:cNvPr id="126" name="n_2mainValue【道路】&#10;一人当たり延長"/>
        <xdr:cNvSpPr txBox="1"/>
      </xdr:nvSpPr>
      <xdr:spPr>
        <a:xfrm>
          <a:off x="8515427" y="68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4" name="楕円 163"/>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65" name="【橋りょう・トンネル】&#10;有形固定資産減価償却率該当値テキスト"/>
        <xdr:cNvSpPr txBox="1"/>
      </xdr:nvSpPr>
      <xdr:spPr>
        <a:xfrm>
          <a:off x="4673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66" name="楕円 165"/>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135255</xdr:rowOff>
    </xdr:to>
    <xdr:cxnSp macro="">
      <xdr:nvCxnSpPr>
        <xdr:cNvPr id="167" name="直線コネクタ 166"/>
        <xdr:cNvCxnSpPr/>
      </xdr:nvCxnSpPr>
      <xdr:spPr>
        <a:xfrm flipV="1">
          <a:off x="3797300" y="102355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68" name="楕円 167"/>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165735</xdr:rowOff>
    </xdr:to>
    <xdr:cxnSp macro="">
      <xdr:nvCxnSpPr>
        <xdr:cNvPr id="169" name="直線コネクタ 168"/>
        <xdr:cNvCxnSpPr/>
      </xdr:nvCxnSpPr>
      <xdr:spPr>
        <a:xfrm flipV="1">
          <a:off x="2908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5732</xdr:rowOff>
    </xdr:from>
    <xdr:ext cx="405111" cy="259045"/>
    <xdr:sp macro="" textlink="">
      <xdr:nvSpPr>
        <xdr:cNvPr id="172" name="n_1mainValue【橋りょう・トンネル】&#10;有形固定資産減価償却率"/>
        <xdr:cNvSpPr txBox="1"/>
      </xdr:nvSpPr>
      <xdr:spPr>
        <a:xfrm>
          <a:off x="3582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73" name="n_2mainValue【橋りょう・トンネ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31295</xdr:rowOff>
    </xdr:from>
    <xdr:to>
      <xdr:col>55</xdr:col>
      <xdr:colOff>50800</xdr:colOff>
      <xdr:row>63</xdr:row>
      <xdr:rowOff>132895</xdr:rowOff>
    </xdr:to>
    <xdr:sp macro="" textlink="">
      <xdr:nvSpPr>
        <xdr:cNvPr id="209" name="楕円 208"/>
        <xdr:cNvSpPr/>
      </xdr:nvSpPr>
      <xdr:spPr>
        <a:xfrm>
          <a:off x="10426700" y="108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117672</xdr:rowOff>
    </xdr:from>
    <xdr:ext cx="534377" cy="259045"/>
    <xdr:sp macro="" textlink="">
      <xdr:nvSpPr>
        <xdr:cNvPr id="210" name="【橋りょう・トンネル】&#10;一人当たり有形固定資産（償却資産）額該当値テキスト"/>
        <xdr:cNvSpPr txBox="1"/>
      </xdr:nvSpPr>
      <xdr:spPr>
        <a:xfrm>
          <a:off x="10515600" y="107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33348</xdr:rowOff>
    </xdr:from>
    <xdr:to>
      <xdr:col>50</xdr:col>
      <xdr:colOff>165100</xdr:colOff>
      <xdr:row>63</xdr:row>
      <xdr:rowOff>134948</xdr:rowOff>
    </xdr:to>
    <xdr:sp macro="" textlink="">
      <xdr:nvSpPr>
        <xdr:cNvPr id="211" name="楕円 210"/>
        <xdr:cNvSpPr/>
      </xdr:nvSpPr>
      <xdr:spPr>
        <a:xfrm>
          <a:off x="9588500" y="10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82095</xdr:rowOff>
    </xdr:from>
    <xdr:to>
      <xdr:col>55</xdr:col>
      <xdr:colOff>0</xdr:colOff>
      <xdr:row>63</xdr:row>
      <xdr:rowOff>84148</xdr:rowOff>
    </xdr:to>
    <xdr:cxnSp macro="">
      <xdr:nvCxnSpPr>
        <xdr:cNvPr id="212" name="直線コネクタ 211"/>
        <xdr:cNvCxnSpPr/>
      </xdr:nvCxnSpPr>
      <xdr:spPr>
        <a:xfrm flipV="1">
          <a:off x="9639300" y="10883445"/>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33279</xdr:rowOff>
    </xdr:from>
    <xdr:to>
      <xdr:col>46</xdr:col>
      <xdr:colOff>38100</xdr:colOff>
      <xdr:row>63</xdr:row>
      <xdr:rowOff>134879</xdr:rowOff>
    </xdr:to>
    <xdr:sp macro="" textlink="">
      <xdr:nvSpPr>
        <xdr:cNvPr id="213" name="楕円 212"/>
        <xdr:cNvSpPr/>
      </xdr:nvSpPr>
      <xdr:spPr>
        <a:xfrm>
          <a:off x="8699500" y="108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84079</xdr:rowOff>
    </xdr:from>
    <xdr:to>
      <xdr:col>50</xdr:col>
      <xdr:colOff>114300</xdr:colOff>
      <xdr:row>63</xdr:row>
      <xdr:rowOff>84148</xdr:rowOff>
    </xdr:to>
    <xdr:cxnSp macro="">
      <xdr:nvCxnSpPr>
        <xdr:cNvPr id="214" name="直線コネクタ 213"/>
        <xdr:cNvCxnSpPr/>
      </xdr:nvCxnSpPr>
      <xdr:spPr>
        <a:xfrm>
          <a:off x="8750300" y="1088542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126075</xdr:rowOff>
    </xdr:from>
    <xdr:ext cx="534377" cy="259045"/>
    <xdr:sp macro="" textlink="">
      <xdr:nvSpPr>
        <xdr:cNvPr id="217" name="n_1mainValue【橋りょう・トンネル】&#10;一人当たり有形固定資産（償却資産）額"/>
        <xdr:cNvSpPr txBox="1"/>
      </xdr:nvSpPr>
      <xdr:spPr>
        <a:xfrm>
          <a:off x="9359411" y="109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126006</xdr:rowOff>
    </xdr:from>
    <xdr:ext cx="534377" cy="259045"/>
    <xdr:sp macro="" textlink="">
      <xdr:nvSpPr>
        <xdr:cNvPr id="218" name="n_2mainValue【橋りょう・トンネル】&#10;一人当たり有形固定資産（償却資産）額"/>
        <xdr:cNvSpPr txBox="1"/>
      </xdr:nvSpPr>
      <xdr:spPr>
        <a:xfrm>
          <a:off x="8483111" y="109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57" name="楕円 256"/>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34307</xdr:rowOff>
    </xdr:from>
    <xdr:ext cx="405111" cy="259045"/>
    <xdr:sp macro="" textlink="">
      <xdr:nvSpPr>
        <xdr:cNvPr id="258" name="【公営住宅】&#10;有形固定資産減価償却率該当値テキスト"/>
        <xdr:cNvSpPr txBox="1"/>
      </xdr:nvSpPr>
      <xdr:spPr>
        <a:xfrm>
          <a:off x="467360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59" name="楕円 258"/>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106680</xdr:rowOff>
    </xdr:to>
    <xdr:cxnSp macro="">
      <xdr:nvCxnSpPr>
        <xdr:cNvPr id="260" name="直線コネクタ 259"/>
        <xdr:cNvCxnSpPr/>
      </xdr:nvCxnSpPr>
      <xdr:spPr>
        <a:xfrm>
          <a:off x="3797300" y="139788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61" name="楕円 260"/>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144780</xdr:rowOff>
    </xdr:to>
    <xdr:cxnSp macro="">
      <xdr:nvCxnSpPr>
        <xdr:cNvPr id="262" name="直線コネクタ 261"/>
        <xdr:cNvCxnSpPr/>
      </xdr:nvCxnSpPr>
      <xdr:spPr>
        <a:xfrm flipV="1">
          <a:off x="2908300" y="13978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65" name="n_1mainValue【公営住宅】&#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6" name="n_2main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141376</xdr:rowOff>
    </xdr:from>
    <xdr:to>
      <xdr:col>55</xdr:col>
      <xdr:colOff>50800</xdr:colOff>
      <xdr:row>82</xdr:row>
      <xdr:rowOff>71526</xdr:rowOff>
    </xdr:to>
    <xdr:sp macro="" textlink="">
      <xdr:nvSpPr>
        <xdr:cNvPr id="302" name="楕円 301"/>
        <xdr:cNvSpPr/>
      </xdr:nvSpPr>
      <xdr:spPr>
        <a:xfrm>
          <a:off x="10426700" y="14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164253</xdr:rowOff>
    </xdr:from>
    <xdr:ext cx="469744" cy="259045"/>
    <xdr:sp macro="" textlink="">
      <xdr:nvSpPr>
        <xdr:cNvPr id="303" name="【公営住宅】&#10;一人当たり面積該当値テキスト"/>
        <xdr:cNvSpPr txBox="1"/>
      </xdr:nvSpPr>
      <xdr:spPr>
        <a:xfrm>
          <a:off x="10515600" y="1388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161492</xdr:rowOff>
    </xdr:from>
    <xdr:to>
      <xdr:col>50</xdr:col>
      <xdr:colOff>165100</xdr:colOff>
      <xdr:row>82</xdr:row>
      <xdr:rowOff>91642</xdr:rowOff>
    </xdr:to>
    <xdr:sp macro="" textlink="">
      <xdr:nvSpPr>
        <xdr:cNvPr id="304" name="楕円 303"/>
        <xdr:cNvSpPr/>
      </xdr:nvSpPr>
      <xdr:spPr>
        <a:xfrm>
          <a:off x="9588500" y="140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20726</xdr:rowOff>
    </xdr:from>
    <xdr:to>
      <xdr:col>55</xdr:col>
      <xdr:colOff>0</xdr:colOff>
      <xdr:row>82</xdr:row>
      <xdr:rowOff>40842</xdr:rowOff>
    </xdr:to>
    <xdr:cxnSp macro="">
      <xdr:nvCxnSpPr>
        <xdr:cNvPr id="305" name="直線コネクタ 304"/>
        <xdr:cNvCxnSpPr/>
      </xdr:nvCxnSpPr>
      <xdr:spPr>
        <a:xfrm flipV="1">
          <a:off x="9639300" y="14079626"/>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160579</xdr:rowOff>
    </xdr:from>
    <xdr:to>
      <xdr:col>46</xdr:col>
      <xdr:colOff>38100</xdr:colOff>
      <xdr:row>82</xdr:row>
      <xdr:rowOff>90729</xdr:rowOff>
    </xdr:to>
    <xdr:sp macro="" textlink="">
      <xdr:nvSpPr>
        <xdr:cNvPr id="306" name="楕円 305"/>
        <xdr:cNvSpPr/>
      </xdr:nvSpPr>
      <xdr:spPr>
        <a:xfrm>
          <a:off x="8699500" y="140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39929</xdr:rowOff>
    </xdr:from>
    <xdr:to>
      <xdr:col>50</xdr:col>
      <xdr:colOff>114300</xdr:colOff>
      <xdr:row>82</xdr:row>
      <xdr:rowOff>40842</xdr:rowOff>
    </xdr:to>
    <xdr:cxnSp macro="">
      <xdr:nvCxnSpPr>
        <xdr:cNvPr id="307" name="直線コネクタ 306"/>
        <xdr:cNvCxnSpPr/>
      </xdr:nvCxnSpPr>
      <xdr:spPr>
        <a:xfrm>
          <a:off x="8750300" y="1409882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108169</xdr:rowOff>
    </xdr:from>
    <xdr:ext cx="469744" cy="259045"/>
    <xdr:sp macro="" textlink="">
      <xdr:nvSpPr>
        <xdr:cNvPr id="310" name="n_1mainValue【公営住宅】&#10;一人当たり面積"/>
        <xdr:cNvSpPr txBox="1"/>
      </xdr:nvSpPr>
      <xdr:spPr>
        <a:xfrm>
          <a:off x="9391727" y="138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107256</xdr:rowOff>
    </xdr:from>
    <xdr:ext cx="469744" cy="259045"/>
    <xdr:sp macro="" textlink="">
      <xdr:nvSpPr>
        <xdr:cNvPr id="311" name="n_2mainValue【公営住宅】&#10;一人当たり面積"/>
        <xdr:cNvSpPr txBox="1"/>
      </xdr:nvSpPr>
      <xdr:spPr>
        <a:xfrm>
          <a:off x="8515427" y="138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350" name="楕円 349"/>
        <xdr:cNvSpPr/>
      </xdr:nvSpPr>
      <xdr:spPr>
        <a:xfrm>
          <a:off x="4584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351" name="【港湾・漁港】&#10;有形固定資産減価償却率該当値テキスト"/>
        <xdr:cNvSpPr txBox="1"/>
      </xdr:nvSpPr>
      <xdr:spPr>
        <a:xfrm>
          <a:off x="4673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118745</xdr:rowOff>
    </xdr:from>
    <xdr:to>
      <xdr:col>20</xdr:col>
      <xdr:colOff>38100</xdr:colOff>
      <xdr:row>106</xdr:row>
      <xdr:rowOff>48895</xdr:rowOff>
    </xdr:to>
    <xdr:sp macro="" textlink="">
      <xdr:nvSpPr>
        <xdr:cNvPr id="352" name="楕円 351"/>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105</xdr:row>
      <xdr:rowOff>169545</xdr:rowOff>
    </xdr:to>
    <xdr:cxnSp macro="">
      <xdr:nvCxnSpPr>
        <xdr:cNvPr id="353" name="直線コネクタ 352"/>
        <xdr:cNvCxnSpPr/>
      </xdr:nvCxnSpPr>
      <xdr:spPr>
        <a:xfrm flipV="1">
          <a:off x="3797300" y="181679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145414</xdr:rowOff>
    </xdr:from>
    <xdr:to>
      <xdr:col>15</xdr:col>
      <xdr:colOff>101600</xdr:colOff>
      <xdr:row>106</xdr:row>
      <xdr:rowOff>75564</xdr:rowOff>
    </xdr:to>
    <xdr:sp macro="" textlink="">
      <xdr:nvSpPr>
        <xdr:cNvPr id="354" name="楕円 353"/>
        <xdr:cNvSpPr/>
      </xdr:nvSpPr>
      <xdr:spPr>
        <a:xfrm>
          <a:off x="2857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169545</xdr:rowOff>
    </xdr:from>
    <xdr:to>
      <xdr:col>19</xdr:col>
      <xdr:colOff>177800</xdr:colOff>
      <xdr:row>106</xdr:row>
      <xdr:rowOff>24764</xdr:rowOff>
    </xdr:to>
    <xdr:cxnSp macro="">
      <xdr:nvCxnSpPr>
        <xdr:cNvPr id="355" name="直線コネクタ 354"/>
        <xdr:cNvCxnSpPr/>
      </xdr:nvCxnSpPr>
      <xdr:spPr>
        <a:xfrm flipV="1">
          <a:off x="2908300" y="18171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40022</xdr:rowOff>
    </xdr:from>
    <xdr:ext cx="405111" cy="259045"/>
    <xdr:sp macro="" textlink="">
      <xdr:nvSpPr>
        <xdr:cNvPr id="358" name="n_1mainValue【港湾・漁港】&#10;有形固定資産減価償却率"/>
        <xdr:cNvSpPr txBox="1"/>
      </xdr:nvSpPr>
      <xdr:spPr>
        <a:xfrm>
          <a:off x="3582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66691</xdr:rowOff>
    </xdr:from>
    <xdr:ext cx="405111" cy="259045"/>
    <xdr:sp macro="" textlink="">
      <xdr:nvSpPr>
        <xdr:cNvPr id="359" name="n_2mainValue【港湾・漁港】&#10;有形固定資産減価償却率"/>
        <xdr:cNvSpPr txBox="1"/>
      </xdr:nvSpPr>
      <xdr:spPr>
        <a:xfrm>
          <a:off x="2705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70552</xdr:rowOff>
    </xdr:from>
    <xdr:to>
      <xdr:col>55</xdr:col>
      <xdr:colOff>50800</xdr:colOff>
      <xdr:row>109</xdr:row>
      <xdr:rowOff>702</xdr:rowOff>
    </xdr:to>
    <xdr:sp macro="" textlink="">
      <xdr:nvSpPr>
        <xdr:cNvPr id="397" name="楕円 396"/>
        <xdr:cNvSpPr/>
      </xdr:nvSpPr>
      <xdr:spPr>
        <a:xfrm>
          <a:off x="10426700" y="18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156929</xdr:rowOff>
    </xdr:from>
    <xdr:ext cx="469744" cy="259045"/>
    <xdr:sp macro="" textlink="">
      <xdr:nvSpPr>
        <xdr:cNvPr id="398" name="【港湾・漁港】&#10;一人当たり有形固定資産（償却資産）額該当値テキスト"/>
        <xdr:cNvSpPr txBox="1"/>
      </xdr:nvSpPr>
      <xdr:spPr>
        <a:xfrm>
          <a:off x="10515600" y="185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71692</xdr:rowOff>
    </xdr:from>
    <xdr:to>
      <xdr:col>50</xdr:col>
      <xdr:colOff>165100</xdr:colOff>
      <xdr:row>109</xdr:row>
      <xdr:rowOff>1842</xdr:rowOff>
    </xdr:to>
    <xdr:sp macro="" textlink="">
      <xdr:nvSpPr>
        <xdr:cNvPr id="399" name="楕円 398"/>
        <xdr:cNvSpPr/>
      </xdr:nvSpPr>
      <xdr:spPr>
        <a:xfrm>
          <a:off x="9588500" y="185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121352</xdr:rowOff>
    </xdr:from>
    <xdr:to>
      <xdr:col>55</xdr:col>
      <xdr:colOff>0</xdr:colOff>
      <xdr:row>108</xdr:row>
      <xdr:rowOff>122492</xdr:rowOff>
    </xdr:to>
    <xdr:cxnSp macro="">
      <xdr:nvCxnSpPr>
        <xdr:cNvPr id="400" name="直線コネクタ 399"/>
        <xdr:cNvCxnSpPr/>
      </xdr:nvCxnSpPr>
      <xdr:spPr>
        <a:xfrm flipV="1">
          <a:off x="9639300" y="18637952"/>
          <a:ext cx="8382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72008</xdr:rowOff>
    </xdr:from>
    <xdr:to>
      <xdr:col>46</xdr:col>
      <xdr:colOff>38100</xdr:colOff>
      <xdr:row>109</xdr:row>
      <xdr:rowOff>2158</xdr:rowOff>
    </xdr:to>
    <xdr:sp macro="" textlink="">
      <xdr:nvSpPr>
        <xdr:cNvPr id="401" name="楕円 400"/>
        <xdr:cNvSpPr/>
      </xdr:nvSpPr>
      <xdr:spPr>
        <a:xfrm>
          <a:off x="8699500" y="18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122492</xdr:rowOff>
    </xdr:from>
    <xdr:to>
      <xdr:col>50</xdr:col>
      <xdr:colOff>114300</xdr:colOff>
      <xdr:row>108</xdr:row>
      <xdr:rowOff>122808</xdr:rowOff>
    </xdr:to>
    <xdr:cxnSp macro="">
      <xdr:nvCxnSpPr>
        <xdr:cNvPr id="402" name="直線コネクタ 401"/>
        <xdr:cNvCxnSpPr/>
      </xdr:nvCxnSpPr>
      <xdr:spPr>
        <a:xfrm flipV="1">
          <a:off x="8750300" y="1863909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404"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164419</xdr:rowOff>
    </xdr:from>
    <xdr:ext cx="469744" cy="259045"/>
    <xdr:sp macro="" textlink="">
      <xdr:nvSpPr>
        <xdr:cNvPr id="405" name="n_1mainValue【港湾・漁港】&#10;一人当たり有形固定資産（償却資産）額"/>
        <xdr:cNvSpPr txBox="1"/>
      </xdr:nvSpPr>
      <xdr:spPr>
        <a:xfrm>
          <a:off x="9391728" y="1868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164735</xdr:rowOff>
    </xdr:from>
    <xdr:ext cx="469744" cy="259045"/>
    <xdr:sp macro="" textlink="">
      <xdr:nvSpPr>
        <xdr:cNvPr id="406" name="n_2mainValue【港湾・漁港】&#10;一人当たり有形固定資産（償却資産）額"/>
        <xdr:cNvSpPr txBox="1"/>
      </xdr:nvSpPr>
      <xdr:spPr>
        <a:xfrm>
          <a:off x="8515428" y="186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34"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xdr:rowOff>
    </xdr:from>
    <xdr:to>
      <xdr:col>85</xdr:col>
      <xdr:colOff>177800</xdr:colOff>
      <xdr:row>36</xdr:row>
      <xdr:rowOff>113284</xdr:rowOff>
    </xdr:to>
    <xdr:sp macro="" textlink="">
      <xdr:nvSpPr>
        <xdr:cNvPr id="443" name="楕円 442"/>
        <xdr:cNvSpPr/>
      </xdr:nvSpPr>
      <xdr:spPr>
        <a:xfrm>
          <a:off x="16268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34561</xdr:rowOff>
    </xdr:from>
    <xdr:ext cx="405111" cy="259045"/>
    <xdr:sp macro="" textlink="">
      <xdr:nvSpPr>
        <xdr:cNvPr id="444" name="【認定こども園・幼稚園・保育所】&#10;有形固定資産減価償却率該当値テキスト"/>
        <xdr:cNvSpPr txBox="1"/>
      </xdr:nvSpPr>
      <xdr:spPr>
        <a:xfrm>
          <a:off x="16357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98552</xdr:rowOff>
    </xdr:from>
    <xdr:to>
      <xdr:col>81</xdr:col>
      <xdr:colOff>101600</xdr:colOff>
      <xdr:row>35</xdr:row>
      <xdr:rowOff>28702</xdr:rowOff>
    </xdr:to>
    <xdr:sp macro="" textlink="">
      <xdr:nvSpPr>
        <xdr:cNvPr id="445" name="楕円 444"/>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149352</xdr:rowOff>
    </xdr:from>
    <xdr:to>
      <xdr:col>85</xdr:col>
      <xdr:colOff>127000</xdr:colOff>
      <xdr:row>36</xdr:row>
      <xdr:rowOff>62484</xdr:rowOff>
    </xdr:to>
    <xdr:cxnSp macro="">
      <xdr:nvCxnSpPr>
        <xdr:cNvPr id="446" name="直線コネクタ 445"/>
        <xdr:cNvCxnSpPr/>
      </xdr:nvCxnSpPr>
      <xdr:spPr>
        <a:xfrm>
          <a:off x="15481300" y="59786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112268</xdr:rowOff>
    </xdr:from>
    <xdr:to>
      <xdr:col>76</xdr:col>
      <xdr:colOff>165100</xdr:colOff>
      <xdr:row>35</xdr:row>
      <xdr:rowOff>42418</xdr:rowOff>
    </xdr:to>
    <xdr:sp macro="" textlink="">
      <xdr:nvSpPr>
        <xdr:cNvPr id="447" name="楕円 446"/>
        <xdr:cNvSpPr/>
      </xdr:nvSpPr>
      <xdr:spPr>
        <a:xfrm>
          <a:off x="14541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34</xdr:row>
      <xdr:rowOff>163068</xdr:rowOff>
    </xdr:to>
    <xdr:cxnSp macro="">
      <xdr:nvCxnSpPr>
        <xdr:cNvPr id="448" name="直線コネクタ 447"/>
        <xdr:cNvCxnSpPr/>
      </xdr:nvCxnSpPr>
      <xdr:spPr>
        <a:xfrm flipV="1">
          <a:off x="14592300" y="5978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49"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450"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45229</xdr:rowOff>
    </xdr:from>
    <xdr:ext cx="405111" cy="259045"/>
    <xdr:sp macro="" textlink="">
      <xdr:nvSpPr>
        <xdr:cNvPr id="451" name="n_1mainValue【認定こども園・幼稚園・保育所】&#10;有形固定資産減価償却率"/>
        <xdr:cNvSpPr txBox="1"/>
      </xdr:nvSpPr>
      <xdr:spPr>
        <a:xfrm>
          <a:off x="15266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58945</xdr:rowOff>
    </xdr:from>
    <xdr:ext cx="405111" cy="259045"/>
    <xdr:sp macro="" textlink="">
      <xdr:nvSpPr>
        <xdr:cNvPr id="452" name="n_2mainValue【認定こども園・幼稚園・保育所】&#10;有形固定資産減価償却率"/>
        <xdr:cNvSpPr txBox="1"/>
      </xdr:nvSpPr>
      <xdr:spPr>
        <a:xfrm>
          <a:off x="14389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0" name="楕円 489"/>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1"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30480</xdr:rowOff>
    </xdr:to>
    <xdr:cxnSp macro="">
      <xdr:nvCxnSpPr>
        <xdr:cNvPr id="493" name="直線コネクタ 492"/>
        <xdr:cNvCxnSpPr/>
      </xdr:nvCxnSpPr>
      <xdr:spPr>
        <a:xfrm>
          <a:off x="21323300" y="6873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4" name="楕円 493"/>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15240</xdr:rowOff>
    </xdr:to>
    <xdr:cxnSp macro="">
      <xdr:nvCxnSpPr>
        <xdr:cNvPr id="495" name="直線コネクタ 494"/>
        <xdr:cNvCxnSpPr/>
      </xdr:nvCxnSpPr>
      <xdr:spPr>
        <a:xfrm>
          <a:off x="20434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96"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99"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38" name="楕円 537"/>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39"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40" name="楕円 539"/>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38100</xdr:rowOff>
    </xdr:to>
    <xdr:cxnSp macro="">
      <xdr:nvCxnSpPr>
        <xdr:cNvPr id="541" name="直線コネクタ 540"/>
        <xdr:cNvCxnSpPr/>
      </xdr:nvCxnSpPr>
      <xdr:spPr>
        <a:xfrm flipV="1">
          <a:off x="15481300" y="10126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42" name="楕円 541"/>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38100</xdr:rowOff>
    </xdr:to>
    <xdr:cxnSp macro="">
      <xdr:nvCxnSpPr>
        <xdr:cNvPr id="543" name="直線コネクタ 542"/>
        <xdr:cNvCxnSpPr/>
      </xdr:nvCxnSpPr>
      <xdr:spPr>
        <a:xfrm>
          <a:off x="14592300" y="10069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44"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5"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80027</xdr:rowOff>
    </xdr:from>
    <xdr:ext cx="405111" cy="259045"/>
    <xdr:sp macro="" textlink="">
      <xdr:nvSpPr>
        <xdr:cNvPr id="546" name="n_1mainValue【学校施設】&#10;有形固定資産減価償却率"/>
        <xdr:cNvSpPr txBox="1"/>
      </xdr:nvSpPr>
      <xdr:spPr>
        <a:xfrm>
          <a:off x="15266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47"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79"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84727</xdr:rowOff>
    </xdr:from>
    <xdr:to>
      <xdr:col>116</xdr:col>
      <xdr:colOff>114300</xdr:colOff>
      <xdr:row>62</xdr:row>
      <xdr:rowOff>14877</xdr:rowOff>
    </xdr:to>
    <xdr:sp macro="" textlink="">
      <xdr:nvSpPr>
        <xdr:cNvPr id="588" name="楕円 587"/>
        <xdr:cNvSpPr/>
      </xdr:nvSpPr>
      <xdr:spPr>
        <a:xfrm>
          <a:off x="22110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63154</xdr:rowOff>
    </xdr:from>
    <xdr:ext cx="469744" cy="259045"/>
    <xdr:sp macro="" textlink="">
      <xdr:nvSpPr>
        <xdr:cNvPr id="589" name="【学校施設】&#10;一人当たり面積該当値テキスト"/>
        <xdr:cNvSpPr txBox="1"/>
      </xdr:nvSpPr>
      <xdr:spPr>
        <a:xfrm>
          <a:off x="22199600"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590" name="楕円 589"/>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128996</xdr:rowOff>
    </xdr:from>
    <xdr:to>
      <xdr:col>116</xdr:col>
      <xdr:colOff>63500</xdr:colOff>
      <xdr:row>61</xdr:row>
      <xdr:rowOff>135527</xdr:rowOff>
    </xdr:to>
    <xdr:cxnSp macro="">
      <xdr:nvCxnSpPr>
        <xdr:cNvPr id="591" name="直線コネクタ 590"/>
        <xdr:cNvCxnSpPr/>
      </xdr:nvCxnSpPr>
      <xdr:spPr>
        <a:xfrm>
          <a:off x="21323300" y="105874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76563</xdr:rowOff>
    </xdr:from>
    <xdr:to>
      <xdr:col>107</xdr:col>
      <xdr:colOff>101600</xdr:colOff>
      <xdr:row>62</xdr:row>
      <xdr:rowOff>6713</xdr:rowOff>
    </xdr:to>
    <xdr:sp macro="" textlink="">
      <xdr:nvSpPr>
        <xdr:cNvPr id="592" name="楕円 591"/>
        <xdr:cNvSpPr/>
      </xdr:nvSpPr>
      <xdr:spPr>
        <a:xfrm>
          <a:off x="20383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127363</xdr:rowOff>
    </xdr:from>
    <xdr:to>
      <xdr:col>111</xdr:col>
      <xdr:colOff>177800</xdr:colOff>
      <xdr:row>61</xdr:row>
      <xdr:rowOff>128996</xdr:rowOff>
    </xdr:to>
    <xdr:cxnSp macro="">
      <xdr:nvCxnSpPr>
        <xdr:cNvPr id="593" name="直線コネクタ 592"/>
        <xdr:cNvCxnSpPr/>
      </xdr:nvCxnSpPr>
      <xdr:spPr>
        <a:xfrm>
          <a:off x="20434300" y="105858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94"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95"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170923</xdr:rowOff>
    </xdr:from>
    <xdr:ext cx="469744" cy="259045"/>
    <xdr:sp macro="" textlink="">
      <xdr:nvSpPr>
        <xdr:cNvPr id="596" name="n_1mainValue【学校施設】&#10;一人当たり面積"/>
        <xdr:cNvSpPr txBox="1"/>
      </xdr:nvSpPr>
      <xdr:spPr>
        <a:xfrm>
          <a:off x="210757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169290</xdr:rowOff>
    </xdr:from>
    <xdr:ext cx="469744" cy="259045"/>
    <xdr:sp macro="" textlink="">
      <xdr:nvSpPr>
        <xdr:cNvPr id="597" name="n_2mainValue【学校施設】&#10;一人当たり面積"/>
        <xdr:cNvSpPr txBox="1"/>
      </xdr:nvSpPr>
      <xdr:spPr>
        <a:xfrm>
          <a:off x="201994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7"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71120</xdr:rowOff>
    </xdr:from>
    <xdr:to>
      <xdr:col>85</xdr:col>
      <xdr:colOff>177800</xdr:colOff>
      <xdr:row>86</xdr:row>
      <xdr:rowOff>1270</xdr:rowOff>
    </xdr:to>
    <xdr:sp macro="" textlink="">
      <xdr:nvSpPr>
        <xdr:cNvPr id="636" name="楕円 635"/>
        <xdr:cNvSpPr/>
      </xdr:nvSpPr>
      <xdr:spPr>
        <a:xfrm>
          <a:off x="16268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157497</xdr:rowOff>
    </xdr:from>
    <xdr:ext cx="405111" cy="259045"/>
    <xdr:sp macro="" textlink="">
      <xdr:nvSpPr>
        <xdr:cNvPr id="637" name="【児童館】&#10;有形固定資産減価償却率該当値テキスト"/>
        <xdr:cNvSpPr txBox="1"/>
      </xdr:nvSpPr>
      <xdr:spPr>
        <a:xfrm>
          <a:off x="16357600" y="1455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638" name="楕円 637"/>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85</xdr:row>
      <xdr:rowOff>121920</xdr:rowOff>
    </xdr:to>
    <xdr:cxnSp macro="">
      <xdr:nvCxnSpPr>
        <xdr:cNvPr id="639" name="直線コネクタ 638"/>
        <xdr:cNvCxnSpPr/>
      </xdr:nvCxnSpPr>
      <xdr:spPr>
        <a:xfrm>
          <a:off x="15481300" y="1435227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640" name="楕円 639"/>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83</xdr:row>
      <xdr:rowOff>121920</xdr:rowOff>
    </xdr:to>
    <xdr:cxnSp macro="">
      <xdr:nvCxnSpPr>
        <xdr:cNvPr id="641" name="直線コネクタ 640"/>
        <xdr:cNvCxnSpPr/>
      </xdr:nvCxnSpPr>
      <xdr:spPr>
        <a:xfrm>
          <a:off x="14592300" y="1412938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42"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43" name="n_2ave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644" name="n_1mainValue【児童館】&#10;有形固定資産減価償却率"/>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645" name="n_2mainValue【児童館】&#10;有形固定資産減価償却率"/>
        <xdr:cNvSpPr txBox="1"/>
      </xdr:nvSpPr>
      <xdr:spPr>
        <a:xfrm>
          <a:off x="14389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7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83" name="楕円 682"/>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84"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85" name="楕円 684"/>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86</xdr:row>
      <xdr:rowOff>25400</xdr:rowOff>
    </xdr:to>
    <xdr:cxnSp macro="">
      <xdr:nvCxnSpPr>
        <xdr:cNvPr id="686" name="直線コネクタ 685"/>
        <xdr:cNvCxnSpPr/>
      </xdr:nvCxnSpPr>
      <xdr:spPr>
        <a:xfrm flipV="1">
          <a:off x="21323300" y="1473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87" name="楕円 686"/>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88" name="直線コネクタ 687"/>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89"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91" name="n_1mainValue【児童館】&#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92" name="n_2mainValue【児童館】&#10;一人当たり面積"/>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22"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731" name="楕円 730"/>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732" name="【公民館】&#10;有形固定資産減価償却率該当値テキスト"/>
        <xdr:cNvSpPr txBox="1"/>
      </xdr:nvSpPr>
      <xdr:spPr>
        <a:xfrm>
          <a:off x="16357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733" name="楕円 732"/>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106</xdr:row>
      <xdr:rowOff>11430</xdr:rowOff>
    </xdr:to>
    <xdr:cxnSp macro="">
      <xdr:nvCxnSpPr>
        <xdr:cNvPr id="734" name="直線コネクタ 733"/>
        <xdr:cNvCxnSpPr/>
      </xdr:nvCxnSpPr>
      <xdr:spPr>
        <a:xfrm>
          <a:off x="15481300" y="1781175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35" name="楕円 734"/>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103</xdr:row>
      <xdr:rowOff>165736</xdr:rowOff>
    </xdr:to>
    <xdr:cxnSp macro="">
      <xdr:nvCxnSpPr>
        <xdr:cNvPr id="736" name="直線コネクタ 735"/>
        <xdr:cNvCxnSpPr/>
      </xdr:nvCxnSpPr>
      <xdr:spPr>
        <a:xfrm flipV="1">
          <a:off x="14592300" y="178117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737"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38"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48277</xdr:rowOff>
    </xdr:from>
    <xdr:ext cx="405111" cy="259045"/>
    <xdr:sp macro="" textlink="">
      <xdr:nvSpPr>
        <xdr:cNvPr id="739" name="n_1mainValue【公民館】&#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740"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69"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97789</xdr:rowOff>
    </xdr:from>
    <xdr:to>
      <xdr:col>116</xdr:col>
      <xdr:colOff>114300</xdr:colOff>
      <xdr:row>100</xdr:row>
      <xdr:rowOff>27939</xdr:rowOff>
    </xdr:to>
    <xdr:sp macro="" textlink="">
      <xdr:nvSpPr>
        <xdr:cNvPr id="778" name="楕円 777"/>
        <xdr:cNvSpPr/>
      </xdr:nvSpPr>
      <xdr:spPr>
        <a:xfrm>
          <a:off x="221107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50816</xdr:rowOff>
    </xdr:from>
    <xdr:ext cx="469744" cy="259045"/>
    <xdr:sp macro="" textlink="">
      <xdr:nvSpPr>
        <xdr:cNvPr id="779" name="【公民館】&#10;一人当たり面積該当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780" name="楕円 779"/>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148589</xdr:rowOff>
    </xdr:from>
    <xdr:to>
      <xdr:col>116</xdr:col>
      <xdr:colOff>63500</xdr:colOff>
      <xdr:row>105</xdr:row>
      <xdr:rowOff>148589</xdr:rowOff>
    </xdr:to>
    <xdr:cxnSp macro="">
      <xdr:nvCxnSpPr>
        <xdr:cNvPr id="781" name="直線コネクタ 780"/>
        <xdr:cNvCxnSpPr/>
      </xdr:nvCxnSpPr>
      <xdr:spPr>
        <a:xfrm flipV="1">
          <a:off x="21323300" y="17122139"/>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782" name="楕円 781"/>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148589</xdr:rowOff>
    </xdr:to>
    <xdr:cxnSp macro="">
      <xdr:nvCxnSpPr>
        <xdr:cNvPr id="783" name="直線コネクタ 782"/>
        <xdr:cNvCxnSpPr/>
      </xdr:nvCxnSpPr>
      <xdr:spPr>
        <a:xfrm>
          <a:off x="20434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8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5"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44466</xdr:rowOff>
    </xdr:from>
    <xdr:ext cx="469744" cy="259045"/>
    <xdr:sp macro="" textlink="">
      <xdr:nvSpPr>
        <xdr:cNvPr id="786" name="n_1mainValue【公民館】&#10;一人当たり面積"/>
        <xdr:cNvSpPr txBox="1"/>
      </xdr:nvSpPr>
      <xdr:spPr>
        <a:xfrm>
          <a:off x="210757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787" name="n_2mainValue【公民館】&#10;一人当たり面積"/>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や公民館の減価償却率が大幅に減となっているが、これは、固定資産台帳の再整理を行ったものである。その他の施設の多くは建築年数の経過による減価償却率の増加が主なものとなっている。今後も資産の耐用年数等を十分に考慮した施設整備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6" name="テキスト ボックス 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70" name="直線コネクタ 6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7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72" name="直線コネクタ 7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7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74" name="直線コネクタ 7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7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76" name="フローチャート: 判断 7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77" name="フローチャート: 判断 7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78"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79" name="フローチャート: 判断 78"/>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80"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70358</xdr:rowOff>
    </xdr:from>
    <xdr:to>
      <xdr:col>24</xdr:col>
      <xdr:colOff>114300</xdr:colOff>
      <xdr:row>61</xdr:row>
      <xdr:rowOff>508</xdr:rowOff>
    </xdr:to>
    <xdr:sp macro="" textlink="">
      <xdr:nvSpPr>
        <xdr:cNvPr id="86" name="楕円 85"/>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48785</xdr:rowOff>
    </xdr:from>
    <xdr:ext cx="405111" cy="259045"/>
    <xdr:sp macro="" textlink="">
      <xdr:nvSpPr>
        <xdr:cNvPr id="87" name="【体育館・プール】&#10;有形固定資産減価償却率該当値テキスト"/>
        <xdr:cNvSpPr txBox="1"/>
      </xdr:nvSpPr>
      <xdr:spPr>
        <a:xfrm>
          <a:off x="4673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68072</xdr:rowOff>
    </xdr:from>
    <xdr:to>
      <xdr:col>20</xdr:col>
      <xdr:colOff>38100</xdr:colOff>
      <xdr:row>59</xdr:row>
      <xdr:rowOff>169672</xdr:rowOff>
    </xdr:to>
    <xdr:sp macro="" textlink="">
      <xdr:nvSpPr>
        <xdr:cNvPr id="88" name="楕円 87"/>
        <xdr:cNvSpPr/>
      </xdr:nvSpPr>
      <xdr:spPr>
        <a:xfrm>
          <a:off x="3746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118872</xdr:rowOff>
    </xdr:from>
    <xdr:to>
      <xdr:col>24</xdr:col>
      <xdr:colOff>63500</xdr:colOff>
      <xdr:row>60</xdr:row>
      <xdr:rowOff>121158</xdr:rowOff>
    </xdr:to>
    <xdr:cxnSp macro="">
      <xdr:nvCxnSpPr>
        <xdr:cNvPr id="89" name="直線コネクタ 88"/>
        <xdr:cNvCxnSpPr/>
      </xdr:nvCxnSpPr>
      <xdr:spPr>
        <a:xfrm>
          <a:off x="3797300" y="1023442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106934</xdr:rowOff>
    </xdr:from>
    <xdr:to>
      <xdr:col>15</xdr:col>
      <xdr:colOff>101600</xdr:colOff>
      <xdr:row>60</xdr:row>
      <xdr:rowOff>37084</xdr:rowOff>
    </xdr:to>
    <xdr:sp macro="" textlink="">
      <xdr:nvSpPr>
        <xdr:cNvPr id="90" name="楕円 89"/>
        <xdr:cNvSpPr/>
      </xdr:nvSpPr>
      <xdr:spPr>
        <a:xfrm>
          <a:off x="2857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118872</xdr:rowOff>
    </xdr:from>
    <xdr:to>
      <xdr:col>19</xdr:col>
      <xdr:colOff>177800</xdr:colOff>
      <xdr:row>59</xdr:row>
      <xdr:rowOff>157734</xdr:rowOff>
    </xdr:to>
    <xdr:cxnSp macro="">
      <xdr:nvCxnSpPr>
        <xdr:cNvPr id="91" name="直線コネクタ 90"/>
        <xdr:cNvCxnSpPr/>
      </xdr:nvCxnSpPr>
      <xdr:spPr>
        <a:xfrm flipV="1">
          <a:off x="2908300" y="1023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92" name="n_1main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28211</xdr:rowOff>
    </xdr:from>
    <xdr:ext cx="405111" cy="259045"/>
    <xdr:sp macro="" textlink="">
      <xdr:nvSpPr>
        <xdr:cNvPr id="93" name="n_2mainValue【体育館・プール】&#10;有形固定資産減価償却率"/>
        <xdr:cNvSpPr txBox="1"/>
      </xdr:nvSpPr>
      <xdr:spPr>
        <a:xfrm>
          <a:off x="2705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4" name="直線コネクタ 1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5" name="テキスト ボックス 1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6" name="直線コネクタ 1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7" name="テキスト ボックス 1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8" name="直線コネクタ 1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9" name="テキスト ボックス 1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0" name="直線コネクタ 1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1" name="テキスト ボックス 1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15" name="直線コネクタ 11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1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17" name="直線コネクタ 11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1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19" name="直線コネクタ 11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2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21" name="フローチャート: 判断 12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22" name="フローチャート: 判断 12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23"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24" name="フローチャート: 判断 12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2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131" name="楕円 130"/>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132" name="【体育館・プール】&#10;一人当たり面積該当値テキスト"/>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133" name="楕円 132"/>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84582</xdr:rowOff>
    </xdr:to>
    <xdr:cxnSp macro="">
      <xdr:nvCxnSpPr>
        <xdr:cNvPr id="134" name="直線コネクタ 133"/>
        <xdr:cNvCxnSpPr/>
      </xdr:nvCxnSpPr>
      <xdr:spPr>
        <a:xfrm>
          <a:off x="9639300" y="10853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135" name="楕円 134"/>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136" name="直線コネクタ 135"/>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94505</xdr:rowOff>
    </xdr:from>
    <xdr:ext cx="469744" cy="259045"/>
    <xdr:sp macro="" textlink="">
      <xdr:nvSpPr>
        <xdr:cNvPr id="137"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138"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7" name="テキスト ボックス 15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161" name="直線コネクタ 16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16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163" name="直線コネクタ 16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16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165" name="直線コネクタ 16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16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167" name="フローチャート: 判断 16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168" name="フローチャート: 判断 16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169"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170" name="フローチャート: 判断 169"/>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96029</xdr:rowOff>
    </xdr:from>
    <xdr:ext cx="405111" cy="259045"/>
    <xdr:sp macro="" textlink="">
      <xdr:nvSpPr>
        <xdr:cNvPr id="171"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46737</xdr:rowOff>
    </xdr:from>
    <xdr:to>
      <xdr:col>24</xdr:col>
      <xdr:colOff>114300</xdr:colOff>
      <xdr:row>78</xdr:row>
      <xdr:rowOff>148337</xdr:rowOff>
    </xdr:to>
    <xdr:sp macro="" textlink="">
      <xdr:nvSpPr>
        <xdr:cNvPr id="177" name="楕円 176"/>
        <xdr:cNvSpPr/>
      </xdr:nvSpPr>
      <xdr:spPr>
        <a:xfrm>
          <a:off x="4584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69614</xdr:rowOff>
    </xdr:from>
    <xdr:ext cx="405111" cy="259045"/>
    <xdr:sp macro="" textlink="">
      <xdr:nvSpPr>
        <xdr:cNvPr id="178" name="【福祉施設】&#10;有形固定資産減価償却率該当値テキスト"/>
        <xdr:cNvSpPr txBox="1"/>
      </xdr:nvSpPr>
      <xdr:spPr>
        <a:xfrm>
          <a:off x="4673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81026</xdr:rowOff>
    </xdr:from>
    <xdr:to>
      <xdr:col>20</xdr:col>
      <xdr:colOff>38100</xdr:colOff>
      <xdr:row>79</xdr:row>
      <xdr:rowOff>11176</xdr:rowOff>
    </xdr:to>
    <xdr:sp macro="" textlink="">
      <xdr:nvSpPr>
        <xdr:cNvPr id="179" name="楕円 178"/>
        <xdr:cNvSpPr/>
      </xdr:nvSpPr>
      <xdr:spPr>
        <a:xfrm>
          <a:off x="3746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97537</xdr:rowOff>
    </xdr:from>
    <xdr:to>
      <xdr:col>24</xdr:col>
      <xdr:colOff>63500</xdr:colOff>
      <xdr:row>78</xdr:row>
      <xdr:rowOff>131826</xdr:rowOff>
    </xdr:to>
    <xdr:cxnSp macro="">
      <xdr:nvCxnSpPr>
        <xdr:cNvPr id="180" name="直線コネクタ 179"/>
        <xdr:cNvCxnSpPr/>
      </xdr:nvCxnSpPr>
      <xdr:spPr>
        <a:xfrm flipV="1">
          <a:off x="3797300" y="1347063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181" name="楕円 180"/>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131826</xdr:rowOff>
    </xdr:from>
    <xdr:to>
      <xdr:col>19</xdr:col>
      <xdr:colOff>177800</xdr:colOff>
      <xdr:row>78</xdr:row>
      <xdr:rowOff>152400</xdr:rowOff>
    </xdr:to>
    <xdr:cxnSp macro="">
      <xdr:nvCxnSpPr>
        <xdr:cNvPr id="182" name="直線コネクタ 181"/>
        <xdr:cNvCxnSpPr/>
      </xdr:nvCxnSpPr>
      <xdr:spPr>
        <a:xfrm flipV="1">
          <a:off x="2908300" y="135049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27703</xdr:rowOff>
    </xdr:from>
    <xdr:ext cx="405111" cy="259045"/>
    <xdr:sp macro="" textlink="">
      <xdr:nvSpPr>
        <xdr:cNvPr id="183" name="n_1mainValue【福祉施設】&#10;有形固定資産減価償却率"/>
        <xdr:cNvSpPr txBox="1"/>
      </xdr:nvSpPr>
      <xdr:spPr>
        <a:xfrm>
          <a:off x="3582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184" name="n_2mainValue【福祉施設】&#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08" name="直線コネクタ 20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0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10" name="直線コネクタ 20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1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12" name="直線コネクタ 21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1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14" name="フローチャート: 判断 21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15" name="フローチャート: 判断 21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16"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17" name="フローチャート: 判断 216"/>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18"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224" name="楕円 223"/>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225" name="【福祉施設】&#10;一人当たり面積該当値テキスト"/>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226" name="楕円 225"/>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86</xdr:row>
      <xdr:rowOff>12700</xdr:rowOff>
    </xdr:to>
    <xdr:cxnSp macro="">
      <xdr:nvCxnSpPr>
        <xdr:cNvPr id="227" name="直線コネクタ 226"/>
        <xdr:cNvCxnSpPr/>
      </xdr:nvCxnSpPr>
      <xdr:spPr>
        <a:xfrm>
          <a:off x="9639300" y="14541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228" name="楕円 227"/>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229" name="直線コネクタ 228"/>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10177</xdr:rowOff>
    </xdr:from>
    <xdr:ext cx="469744" cy="259045"/>
    <xdr:sp macro="" textlink="">
      <xdr:nvSpPr>
        <xdr:cNvPr id="230"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231"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2" name="テキスト ボックス 2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3" name="直線コネクタ 2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4" name="テキスト ボックス 2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5" name="直線コネクタ 2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6" name="テキスト ボックス 2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7" name="直線コネクタ 2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8" name="テキスト ボックス 2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9" name="直線コネクタ 2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0" name="テキスト ボックス 2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1" name="直線コネクタ 2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2" name="テキスト ボックス 2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256" name="直線コネクタ 25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25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258" name="直線コネクタ 25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0" name="直線コネクタ 25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261"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262" name="フローチャート: 判断 26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263" name="フローチャート: 判断 26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264"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265" name="フローチャート: 判断 264"/>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95266</xdr:rowOff>
    </xdr:from>
    <xdr:ext cx="405111" cy="259045"/>
    <xdr:sp macro="" textlink="">
      <xdr:nvSpPr>
        <xdr:cNvPr id="266"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272" name="楕円 271"/>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273" name="【市民会館】&#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274" name="楕円 273"/>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105</xdr:row>
      <xdr:rowOff>89536</xdr:rowOff>
    </xdr:to>
    <xdr:cxnSp macro="">
      <xdr:nvCxnSpPr>
        <xdr:cNvPr id="275" name="直線コネクタ 274"/>
        <xdr:cNvCxnSpPr/>
      </xdr:nvCxnSpPr>
      <xdr:spPr>
        <a:xfrm>
          <a:off x="3797300" y="17941289"/>
          <a:ext cx="8382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276" name="楕円 275"/>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144780</xdr:rowOff>
    </xdr:to>
    <xdr:cxnSp macro="">
      <xdr:nvCxnSpPr>
        <xdr:cNvPr id="277" name="直線コネクタ 276"/>
        <xdr:cNvCxnSpPr/>
      </xdr:nvCxnSpPr>
      <xdr:spPr>
        <a:xfrm flipV="1">
          <a:off x="2908300" y="1794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6366</xdr:rowOff>
    </xdr:from>
    <xdr:ext cx="405111" cy="259045"/>
    <xdr:sp macro="" textlink="">
      <xdr:nvSpPr>
        <xdr:cNvPr id="278" name="n_1mainValue【市民会館】&#10;有形固定資産減価償却率"/>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279" name="n_2mainValue【市民会館】&#10;有形固定資産減価償却率"/>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0" name="直線コネクタ 2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1" name="テキスト ボックス 2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2" name="直線コネクタ 2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3" name="テキスト ボックス 2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6" name="直線コネクタ 2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7" name="テキスト ボックス 2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8" name="直線コネクタ 2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9" name="テキスト ボックス 2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03" name="直線コネクタ 30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0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05" name="直線コネクタ 30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0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07" name="直線コネクタ 30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0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09" name="フローチャート: 判断 30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10" name="フローチャート: 判断 30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11"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12" name="フローチャート: 判断 311"/>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167657</xdr:rowOff>
    </xdr:from>
    <xdr:ext cx="469744" cy="259045"/>
    <xdr:sp macro="" textlink="">
      <xdr:nvSpPr>
        <xdr:cNvPr id="313"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19" name="楕円 318"/>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20"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40639</xdr:rowOff>
    </xdr:from>
    <xdr:to>
      <xdr:col>50</xdr:col>
      <xdr:colOff>165100</xdr:colOff>
      <xdr:row>104</xdr:row>
      <xdr:rowOff>142239</xdr:rowOff>
    </xdr:to>
    <xdr:sp macro="" textlink="">
      <xdr:nvSpPr>
        <xdr:cNvPr id="321" name="楕円 320"/>
        <xdr:cNvSpPr/>
      </xdr:nvSpPr>
      <xdr:spPr>
        <a:xfrm>
          <a:off x="958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91439</xdr:rowOff>
    </xdr:from>
    <xdr:to>
      <xdr:col>55</xdr:col>
      <xdr:colOff>0</xdr:colOff>
      <xdr:row>105</xdr:row>
      <xdr:rowOff>156211</xdr:rowOff>
    </xdr:to>
    <xdr:cxnSp macro="">
      <xdr:nvCxnSpPr>
        <xdr:cNvPr id="322" name="直線コネクタ 321"/>
        <xdr:cNvCxnSpPr/>
      </xdr:nvCxnSpPr>
      <xdr:spPr>
        <a:xfrm>
          <a:off x="9639300" y="17922239"/>
          <a:ext cx="8382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323" name="楕円 322"/>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91439</xdr:rowOff>
    </xdr:to>
    <xdr:cxnSp macro="">
      <xdr:nvCxnSpPr>
        <xdr:cNvPr id="324" name="直線コネクタ 323"/>
        <xdr:cNvCxnSpPr/>
      </xdr:nvCxnSpPr>
      <xdr:spPr>
        <a:xfrm>
          <a:off x="8750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158766</xdr:rowOff>
    </xdr:from>
    <xdr:ext cx="469744" cy="259045"/>
    <xdr:sp macro="" textlink="">
      <xdr:nvSpPr>
        <xdr:cNvPr id="325" name="n_1mainValue【市民会館】&#10;一人当たり面積"/>
        <xdr:cNvSpPr txBox="1"/>
      </xdr:nvSpPr>
      <xdr:spPr>
        <a:xfrm>
          <a:off x="9391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326"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51" name="直線コネクタ 35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5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53" name="直線コネクタ 35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5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55" name="直線コネクタ 35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35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57" name="フローチャート: 判断 35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58" name="フローチャート: 判断 35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59"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60" name="フローチャート: 判断 359"/>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61"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367" name="楕円 366"/>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368" name="【一般廃棄物処理施設】&#10;有形固定資産減価償却率該当値テキスト"/>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369" name="楕円 368"/>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100965</xdr:rowOff>
    </xdr:to>
    <xdr:cxnSp macro="">
      <xdr:nvCxnSpPr>
        <xdr:cNvPr id="370" name="直線コネクタ 369"/>
        <xdr:cNvCxnSpPr/>
      </xdr:nvCxnSpPr>
      <xdr:spPr>
        <a:xfrm flipV="1">
          <a:off x="15481300" y="6574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371" name="楕円 370"/>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152400</xdr:rowOff>
    </xdr:to>
    <xdr:cxnSp macro="">
      <xdr:nvCxnSpPr>
        <xdr:cNvPr id="372" name="直線コネクタ 371"/>
        <xdr:cNvCxnSpPr/>
      </xdr:nvCxnSpPr>
      <xdr:spPr>
        <a:xfrm flipV="1">
          <a:off x="14592300" y="66160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373"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374" name="n_2mainValue【一般廃棄物処理施設】&#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88" name="テキスト ボックス 3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90" name="テキスト ボックス 38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92" name="テキスト ボックス 39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4" name="テキスト ボックス 3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398" name="直線コネクタ 39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39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00" name="直線コネクタ 39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0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02" name="直線コネクタ 40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0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04" name="フローチャート: 判断 40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05" name="フローチャート: 判断 40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26954</xdr:rowOff>
    </xdr:from>
    <xdr:ext cx="534377" cy="259045"/>
    <xdr:sp macro="" textlink="">
      <xdr:nvSpPr>
        <xdr:cNvPr id="406"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07" name="フローチャート: 判断 406"/>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08"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142189</xdr:rowOff>
    </xdr:from>
    <xdr:to>
      <xdr:col>116</xdr:col>
      <xdr:colOff>114300</xdr:colOff>
      <xdr:row>40</xdr:row>
      <xdr:rowOff>72339</xdr:rowOff>
    </xdr:to>
    <xdr:sp macro="" textlink="">
      <xdr:nvSpPr>
        <xdr:cNvPr id="414" name="楕円 413"/>
        <xdr:cNvSpPr/>
      </xdr:nvSpPr>
      <xdr:spPr>
        <a:xfrm>
          <a:off x="22110700" y="68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120616</xdr:rowOff>
    </xdr:from>
    <xdr:ext cx="534377" cy="259045"/>
    <xdr:sp macro="" textlink="">
      <xdr:nvSpPr>
        <xdr:cNvPr id="415" name="【一般廃棄物処理施設】&#10;一人当たり有形固定資産（償却資産）額該当値テキスト"/>
        <xdr:cNvSpPr txBox="1"/>
      </xdr:nvSpPr>
      <xdr:spPr>
        <a:xfrm>
          <a:off x="22199600" y="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143980</xdr:rowOff>
    </xdr:from>
    <xdr:to>
      <xdr:col>112</xdr:col>
      <xdr:colOff>38100</xdr:colOff>
      <xdr:row>40</xdr:row>
      <xdr:rowOff>74130</xdr:rowOff>
    </xdr:to>
    <xdr:sp macro="" textlink="">
      <xdr:nvSpPr>
        <xdr:cNvPr id="416" name="楕円 415"/>
        <xdr:cNvSpPr/>
      </xdr:nvSpPr>
      <xdr:spPr>
        <a:xfrm>
          <a:off x="21272500" y="68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21539</xdr:rowOff>
    </xdr:from>
    <xdr:to>
      <xdr:col>116</xdr:col>
      <xdr:colOff>63500</xdr:colOff>
      <xdr:row>40</xdr:row>
      <xdr:rowOff>23330</xdr:rowOff>
    </xdr:to>
    <xdr:cxnSp macro="">
      <xdr:nvCxnSpPr>
        <xdr:cNvPr id="417" name="直線コネクタ 416"/>
        <xdr:cNvCxnSpPr/>
      </xdr:nvCxnSpPr>
      <xdr:spPr>
        <a:xfrm flipV="1">
          <a:off x="21323300" y="687953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143688</xdr:rowOff>
    </xdr:from>
    <xdr:to>
      <xdr:col>107</xdr:col>
      <xdr:colOff>101600</xdr:colOff>
      <xdr:row>40</xdr:row>
      <xdr:rowOff>73838</xdr:rowOff>
    </xdr:to>
    <xdr:sp macro="" textlink="">
      <xdr:nvSpPr>
        <xdr:cNvPr id="418" name="楕円 417"/>
        <xdr:cNvSpPr/>
      </xdr:nvSpPr>
      <xdr:spPr>
        <a:xfrm>
          <a:off x="20383500" y="68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23038</xdr:rowOff>
    </xdr:from>
    <xdr:to>
      <xdr:col>111</xdr:col>
      <xdr:colOff>177800</xdr:colOff>
      <xdr:row>40</xdr:row>
      <xdr:rowOff>23330</xdr:rowOff>
    </xdr:to>
    <xdr:cxnSp macro="">
      <xdr:nvCxnSpPr>
        <xdr:cNvPr id="419" name="直線コネクタ 418"/>
        <xdr:cNvCxnSpPr/>
      </xdr:nvCxnSpPr>
      <xdr:spPr>
        <a:xfrm>
          <a:off x="20434300" y="688103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65257</xdr:rowOff>
    </xdr:from>
    <xdr:ext cx="534377" cy="259045"/>
    <xdr:sp macro="" textlink="">
      <xdr:nvSpPr>
        <xdr:cNvPr id="420" name="n_1mainValue【一般廃棄物処理施設】&#10;一人当たり有形固定資産（償却資産）額"/>
        <xdr:cNvSpPr txBox="1"/>
      </xdr:nvSpPr>
      <xdr:spPr>
        <a:xfrm>
          <a:off x="21043411" y="69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64965</xdr:rowOff>
    </xdr:from>
    <xdr:ext cx="534377" cy="259045"/>
    <xdr:sp macro="" textlink="">
      <xdr:nvSpPr>
        <xdr:cNvPr id="421" name="n_2mainValue【一般廃棄物処理施設】&#10;一人当たり有形固定資産（償却資産）額"/>
        <xdr:cNvSpPr txBox="1"/>
      </xdr:nvSpPr>
      <xdr:spPr>
        <a:xfrm>
          <a:off x="20167111" y="69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2" name="テキスト ボックス 4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4" name="テキスト ボックス 43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4" name="テキスト ボックス 44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48" name="直線コネクタ 44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4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50" name="直線コネクタ 44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5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52" name="直線コネクタ 45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5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54" name="フローチャート: 判断 45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55" name="フローチャート: 判断 45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45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57" name="フローチャート: 判断 45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5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3084</xdr:rowOff>
    </xdr:from>
    <xdr:to>
      <xdr:col>85</xdr:col>
      <xdr:colOff>177800</xdr:colOff>
      <xdr:row>55</xdr:row>
      <xdr:rowOff>104684</xdr:rowOff>
    </xdr:to>
    <xdr:sp macro="" textlink="">
      <xdr:nvSpPr>
        <xdr:cNvPr id="464" name="楕円 463"/>
        <xdr:cNvSpPr/>
      </xdr:nvSpPr>
      <xdr:spPr>
        <a:xfrm>
          <a:off x="162687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127561</xdr:rowOff>
    </xdr:from>
    <xdr:ext cx="405111" cy="259045"/>
    <xdr:sp macro="" textlink="">
      <xdr:nvSpPr>
        <xdr:cNvPr id="465" name="【保健センター・保健所】&#10;有形固定資産減価償却率該当値テキスト"/>
        <xdr:cNvSpPr txBox="1"/>
      </xdr:nvSpPr>
      <xdr:spPr>
        <a:xfrm>
          <a:off x="16357600" y="938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66" name="楕円 465"/>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53884</xdr:rowOff>
    </xdr:from>
    <xdr:to>
      <xdr:col>85</xdr:col>
      <xdr:colOff>127000</xdr:colOff>
      <xdr:row>61</xdr:row>
      <xdr:rowOff>31024</xdr:rowOff>
    </xdr:to>
    <xdr:cxnSp macro="">
      <xdr:nvCxnSpPr>
        <xdr:cNvPr id="467" name="直線コネクタ 466"/>
        <xdr:cNvCxnSpPr/>
      </xdr:nvCxnSpPr>
      <xdr:spPr>
        <a:xfrm flipV="1">
          <a:off x="15481300" y="9483634"/>
          <a:ext cx="8382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468" name="楕円 467"/>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119199</xdr:rowOff>
    </xdr:to>
    <xdr:cxnSp macro="">
      <xdr:nvCxnSpPr>
        <xdr:cNvPr id="469" name="直線コネクタ 468"/>
        <xdr:cNvCxnSpPr/>
      </xdr:nvCxnSpPr>
      <xdr:spPr>
        <a:xfrm flipV="1">
          <a:off x="14592300" y="104894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72951</xdr:rowOff>
    </xdr:from>
    <xdr:ext cx="405111" cy="259045"/>
    <xdr:sp macro="" textlink="">
      <xdr:nvSpPr>
        <xdr:cNvPr id="470" name="n_1mainValue【保健センター・保健所】&#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471" name="n_2mainValue【保健センター・保健所】&#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95" name="直線コネクタ 49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7" name="直線コネクタ 49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9" name="直線コネクタ 49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00"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01" name="フローチャート: 判断 50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02" name="フローチャート: 判断 50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03"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04" name="フローチャート: 判断 503"/>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05"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511" name="楕円 510"/>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512" name="【保健センター・保健所】&#10;一人当たり面積該当値テキスト"/>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13" name="楕円 512"/>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62</xdr:row>
      <xdr:rowOff>152400</xdr:rowOff>
    </xdr:to>
    <xdr:cxnSp macro="">
      <xdr:nvCxnSpPr>
        <xdr:cNvPr id="514" name="直線コネクタ 513"/>
        <xdr:cNvCxnSpPr/>
      </xdr:nvCxnSpPr>
      <xdr:spPr>
        <a:xfrm flipV="1">
          <a:off x="21323300" y="103632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15" name="楕円 514"/>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16" name="直線コネクタ 515"/>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51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1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7" name="テキスト ボックス 5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41" name="直線コネクタ 54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4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43" name="直線コネクタ 54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4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45" name="直線コネクタ 54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4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47" name="フローチャート: 判断 54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48" name="フローチャート: 判断 54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34307</xdr:rowOff>
    </xdr:from>
    <xdr:ext cx="405111" cy="259045"/>
    <xdr:sp macro="" textlink="">
      <xdr:nvSpPr>
        <xdr:cNvPr id="549"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50" name="フローチャート: 判断 54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5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76454</xdr:rowOff>
    </xdr:from>
    <xdr:to>
      <xdr:col>85</xdr:col>
      <xdr:colOff>177800</xdr:colOff>
      <xdr:row>82</xdr:row>
      <xdr:rowOff>6604</xdr:rowOff>
    </xdr:to>
    <xdr:sp macro="" textlink="">
      <xdr:nvSpPr>
        <xdr:cNvPr id="557" name="楕円 556"/>
        <xdr:cNvSpPr/>
      </xdr:nvSpPr>
      <xdr:spPr>
        <a:xfrm>
          <a:off x="16268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99331</xdr:rowOff>
    </xdr:from>
    <xdr:ext cx="405111" cy="259045"/>
    <xdr:sp macro="" textlink="">
      <xdr:nvSpPr>
        <xdr:cNvPr id="558" name="【消防施設】&#10;有形固定資産減価償却率該当値テキスト"/>
        <xdr:cNvSpPr txBox="1"/>
      </xdr:nvSpPr>
      <xdr:spPr>
        <a:xfrm>
          <a:off x="16357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103887</xdr:rowOff>
    </xdr:from>
    <xdr:to>
      <xdr:col>81</xdr:col>
      <xdr:colOff>101600</xdr:colOff>
      <xdr:row>82</xdr:row>
      <xdr:rowOff>34037</xdr:rowOff>
    </xdr:to>
    <xdr:sp macro="" textlink="">
      <xdr:nvSpPr>
        <xdr:cNvPr id="559" name="楕円 558"/>
        <xdr:cNvSpPr/>
      </xdr:nvSpPr>
      <xdr:spPr>
        <a:xfrm>
          <a:off x="15430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127254</xdr:rowOff>
    </xdr:from>
    <xdr:to>
      <xdr:col>85</xdr:col>
      <xdr:colOff>127000</xdr:colOff>
      <xdr:row>81</xdr:row>
      <xdr:rowOff>154687</xdr:rowOff>
    </xdr:to>
    <xdr:cxnSp macro="">
      <xdr:nvCxnSpPr>
        <xdr:cNvPr id="560" name="直線コネクタ 559"/>
        <xdr:cNvCxnSpPr/>
      </xdr:nvCxnSpPr>
      <xdr:spPr>
        <a:xfrm flipV="1">
          <a:off x="15481300" y="140147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macro="" textlink="">
      <xdr:nvSpPr>
        <xdr:cNvPr id="561" name="楕円 560"/>
        <xdr:cNvSpPr/>
      </xdr:nvSpPr>
      <xdr:spPr>
        <a:xfrm>
          <a:off x="14541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154687</xdr:rowOff>
    </xdr:from>
    <xdr:to>
      <xdr:col>81</xdr:col>
      <xdr:colOff>50800</xdr:colOff>
      <xdr:row>82</xdr:row>
      <xdr:rowOff>33528</xdr:rowOff>
    </xdr:to>
    <xdr:cxnSp macro="">
      <xdr:nvCxnSpPr>
        <xdr:cNvPr id="562" name="直線コネクタ 561"/>
        <xdr:cNvCxnSpPr/>
      </xdr:nvCxnSpPr>
      <xdr:spPr>
        <a:xfrm flipV="1">
          <a:off x="14592300" y="140421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50564</xdr:rowOff>
    </xdr:from>
    <xdr:ext cx="405111" cy="259045"/>
    <xdr:sp macro="" textlink="">
      <xdr:nvSpPr>
        <xdr:cNvPr id="563" name="n_1mainValue【消防施設】&#10;有形固定資産減価償却率"/>
        <xdr:cNvSpPr txBox="1"/>
      </xdr:nvSpPr>
      <xdr:spPr>
        <a:xfrm>
          <a:off x="152660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75455</xdr:rowOff>
    </xdr:from>
    <xdr:ext cx="405111" cy="259045"/>
    <xdr:sp macro="" textlink="">
      <xdr:nvSpPr>
        <xdr:cNvPr id="564" name="n_2mainValue【消防施設】&#10;有形固定資産減価償却率"/>
        <xdr:cNvSpPr txBox="1"/>
      </xdr:nvSpPr>
      <xdr:spPr>
        <a:xfrm>
          <a:off x="14389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5" name="直線コネクタ 5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6" name="テキスト ボックス 5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7" name="直線コネクタ 5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8" name="テキスト ボックス 5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9" name="直線コネクタ 5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0" name="テキスト ボックス 5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1" name="直線コネクタ 5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2" name="テキスト ボックス 5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3" name="直線コネクタ 5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4" name="テキスト ボックス 5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5" name="直線コネクタ 5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6" name="テキスト ボックス 5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0" name="直線コネクタ 58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2" name="直線コネクタ 59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4" name="直線コネクタ 59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5"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96" name="フローチャート: 判断 59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97" name="フローチャート: 判断 59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598"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599" name="フローチャート: 判断 59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06" name="楕円 605"/>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07"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08" name="楕円 60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83</xdr:row>
      <xdr:rowOff>95250</xdr:rowOff>
    </xdr:to>
    <xdr:cxnSp macro="">
      <xdr:nvCxnSpPr>
        <xdr:cNvPr id="609" name="直線コネクタ 608"/>
        <xdr:cNvCxnSpPr/>
      </xdr:nvCxnSpPr>
      <xdr:spPr>
        <a:xfrm flipV="1">
          <a:off x="21323300" y="13982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10" name="楕円 609"/>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11" name="直線コネクタ 610"/>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2"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13"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8" name="直線コネクタ 63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0" name="直線コネクタ 63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4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2" name="直線コネクタ 64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43"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4" name="フローチャート: 判断 64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5" name="フローチャート: 判断 64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46"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7" name="フローチャート: 判断 646"/>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57166</xdr:rowOff>
    </xdr:from>
    <xdr:ext cx="405111" cy="259045"/>
    <xdr:sp macro="" textlink="">
      <xdr:nvSpPr>
        <xdr:cNvPr id="648"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654" name="楕円 653"/>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655" name="【庁舎】&#10;有形固定資産減価償却率該当値テキスト"/>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656" name="楕円 655"/>
        <xdr:cNvSpPr/>
      </xdr:nvSpPr>
      <xdr:spPr>
        <a:xfrm>
          <a:off x="15430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105</xdr:row>
      <xdr:rowOff>17145</xdr:rowOff>
    </xdr:to>
    <xdr:cxnSp macro="">
      <xdr:nvCxnSpPr>
        <xdr:cNvPr id="657" name="直線コネクタ 656"/>
        <xdr:cNvCxnSpPr/>
      </xdr:nvCxnSpPr>
      <xdr:spPr>
        <a:xfrm>
          <a:off x="15481300" y="179546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658" name="楕円 657"/>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123825</xdr:rowOff>
    </xdr:from>
    <xdr:to>
      <xdr:col>81</xdr:col>
      <xdr:colOff>50800</xdr:colOff>
      <xdr:row>104</xdr:row>
      <xdr:rowOff>144780</xdr:rowOff>
    </xdr:to>
    <xdr:cxnSp macro="">
      <xdr:nvCxnSpPr>
        <xdr:cNvPr id="659" name="直線コネクタ 658"/>
        <xdr:cNvCxnSpPr/>
      </xdr:nvCxnSpPr>
      <xdr:spPr>
        <a:xfrm flipV="1">
          <a:off x="14592300" y="1795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19702</xdr:rowOff>
    </xdr:from>
    <xdr:ext cx="405111" cy="259045"/>
    <xdr:sp macro="" textlink="">
      <xdr:nvSpPr>
        <xdr:cNvPr id="660" name="n_1mainValue【庁舎】&#10;有形固定資産減価償却率"/>
        <xdr:cNvSpPr txBox="1"/>
      </xdr:nvSpPr>
      <xdr:spPr>
        <a:xfrm>
          <a:off x="15266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661" name="n_2mainValue【庁舎】&#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83" name="直線コネクタ 68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8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85" name="直線コネクタ 68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8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87" name="直線コネクタ 68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89" name="フローチャート: 判断 68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90" name="フローチャート: 判断 68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691"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92" name="フローチャート: 判断 691"/>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93"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699" name="楕円 698"/>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00"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701" name="楕円 700"/>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105</xdr:row>
      <xdr:rowOff>28194</xdr:rowOff>
    </xdr:to>
    <xdr:cxnSp macro="">
      <xdr:nvCxnSpPr>
        <xdr:cNvPr id="702" name="直線コネクタ 701"/>
        <xdr:cNvCxnSpPr/>
      </xdr:nvCxnSpPr>
      <xdr:spPr>
        <a:xfrm flipV="1">
          <a:off x="21323300" y="17884139"/>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703" name="楕円 702"/>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28194</xdr:rowOff>
    </xdr:to>
    <xdr:cxnSp macro="">
      <xdr:nvCxnSpPr>
        <xdr:cNvPr id="704" name="直線コネクタ 703"/>
        <xdr:cNvCxnSpPr/>
      </xdr:nvCxnSpPr>
      <xdr:spPr>
        <a:xfrm>
          <a:off x="20434300" y="1802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70121</xdr:rowOff>
    </xdr:from>
    <xdr:ext cx="469744" cy="259045"/>
    <xdr:sp macro="" textlink="">
      <xdr:nvSpPr>
        <xdr:cNvPr id="705" name="n_1mainValue【庁舎】&#10;一人当たり面積"/>
        <xdr:cNvSpPr txBox="1"/>
      </xdr:nvSpPr>
      <xdr:spPr>
        <a:xfrm>
          <a:off x="210757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65549</xdr:rowOff>
    </xdr:from>
    <xdr:ext cx="469744" cy="259045"/>
    <xdr:sp macro="" textlink="">
      <xdr:nvSpPr>
        <xdr:cNvPr id="706" name="n_2mainValue【庁舎】&#10;一人当たり面積"/>
        <xdr:cNvSpPr txBox="1"/>
      </xdr:nvSpPr>
      <xdr:spPr>
        <a:xfrm>
          <a:off x="20199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庁舎の減価償却率が前年度比で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ポイントの減となっているが、これは、本庁舎の耐震性能増強工事を行ったことが主な理由である。今後も資産の耐用年数等を十分に考慮した施設整備に努める。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分母である基準財政需要額において社会福祉費が伸びたものの、分子である基準財政収入額において地方税収入が需要額の伸びを上回る増となったため、前年度より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167217</xdr:rowOff>
    </xdr:to>
    <xdr:cxnSp macro="">
      <xdr:nvCxnSpPr>
        <xdr:cNvPr id="72" name="直線コネクタ 71"/>
        <xdr:cNvCxnSpPr/>
      </xdr:nvCxnSpPr>
      <xdr:spPr>
        <a:xfrm flipV="1">
          <a:off x="3225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。要因としては、分母である経常一般財源が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市税や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情報システムの最適化に係る経費の増加やごみ収集、学校給食調理に係る民間委託の拡大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今後も行政改革を推進し、財政構造の弾力化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32004</xdr:rowOff>
    </xdr:to>
    <xdr:cxnSp macro="">
      <xdr:nvCxnSpPr>
        <xdr:cNvPr id="130" name="直線コネクタ 129"/>
        <xdr:cNvCxnSpPr/>
      </xdr:nvCxnSpPr>
      <xdr:spPr>
        <a:xfrm>
          <a:off x="4114800" y="111231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150368</xdr:rowOff>
    </xdr:to>
    <xdr:cxnSp macro="">
      <xdr:nvCxnSpPr>
        <xdr:cNvPr id="133" name="直線コネクタ 132"/>
        <xdr:cNvCxnSpPr/>
      </xdr:nvCxnSpPr>
      <xdr:spPr>
        <a:xfrm>
          <a:off x="3225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80264</xdr:rowOff>
    </xdr:to>
    <xdr:cxnSp macro="">
      <xdr:nvCxnSpPr>
        <xdr:cNvPr id="136" name="直線コネクタ 135"/>
        <xdr:cNvCxnSpPr/>
      </xdr:nvCxnSpPr>
      <xdr:spPr>
        <a:xfrm flipV="1">
          <a:off x="2336800" y="1099769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80264</xdr:rowOff>
    </xdr:to>
    <xdr:cxnSp macro="">
      <xdr:nvCxnSpPr>
        <xdr:cNvPr id="139" name="直線コネクタ 138"/>
        <xdr:cNvCxnSpPr/>
      </xdr:nvCxnSpPr>
      <xdr:spPr>
        <a:xfrm>
          <a:off x="1447800" y="111714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52" name="テキスト ボックス 151"/>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4" name="テキスト ボックス 153"/>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円低いものの、前年度決算額に比べて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円高くなっている。これは、職員の平均給料月額の減などにより人件費が下がっているものの、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情報システム最適化に係る経費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の増などにより物件費が増加していることによるものである。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168080</xdr:rowOff>
    </xdr:from>
    <xdr:to>
      <xdr:col>23</xdr:col>
      <xdr:colOff>133350</xdr:colOff>
      <xdr:row>83</xdr:row>
      <xdr:rowOff>73918</xdr:rowOff>
    </xdr:to>
    <xdr:cxnSp macro="">
      <xdr:nvCxnSpPr>
        <xdr:cNvPr id="191" name="直線コネクタ 190"/>
        <xdr:cNvCxnSpPr/>
      </xdr:nvCxnSpPr>
      <xdr:spPr>
        <a:xfrm>
          <a:off x="4114800" y="14226980"/>
          <a:ext cx="8382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134491</xdr:rowOff>
    </xdr:from>
    <xdr:to>
      <xdr:col>19</xdr:col>
      <xdr:colOff>133350</xdr:colOff>
      <xdr:row>82</xdr:row>
      <xdr:rowOff>168080</xdr:rowOff>
    </xdr:to>
    <xdr:cxnSp macro="">
      <xdr:nvCxnSpPr>
        <xdr:cNvPr id="194" name="直線コネクタ 193"/>
        <xdr:cNvCxnSpPr/>
      </xdr:nvCxnSpPr>
      <xdr:spPr>
        <a:xfrm>
          <a:off x="3225800" y="14193391"/>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89585</xdr:rowOff>
    </xdr:from>
    <xdr:to>
      <xdr:col>15</xdr:col>
      <xdr:colOff>82550</xdr:colOff>
      <xdr:row>82</xdr:row>
      <xdr:rowOff>134491</xdr:rowOff>
    </xdr:to>
    <xdr:cxnSp macro="">
      <xdr:nvCxnSpPr>
        <xdr:cNvPr id="197" name="直線コネクタ 196"/>
        <xdr:cNvCxnSpPr/>
      </xdr:nvCxnSpPr>
      <xdr:spPr>
        <a:xfrm>
          <a:off x="2336800" y="14148485"/>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16977</xdr:rowOff>
    </xdr:from>
    <xdr:to>
      <xdr:col>11</xdr:col>
      <xdr:colOff>31750</xdr:colOff>
      <xdr:row>82</xdr:row>
      <xdr:rowOff>89585</xdr:rowOff>
    </xdr:to>
    <xdr:cxnSp macro="">
      <xdr:nvCxnSpPr>
        <xdr:cNvPr id="200" name="直線コネクタ 199"/>
        <xdr:cNvCxnSpPr/>
      </xdr:nvCxnSpPr>
      <xdr:spPr>
        <a:xfrm>
          <a:off x="1447800" y="14075877"/>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23118</xdr:rowOff>
    </xdr:from>
    <xdr:to>
      <xdr:col>23</xdr:col>
      <xdr:colOff>184150</xdr:colOff>
      <xdr:row>83</xdr:row>
      <xdr:rowOff>124718</xdr:rowOff>
    </xdr:to>
    <xdr:sp macro="" textlink="">
      <xdr:nvSpPr>
        <xdr:cNvPr id="210" name="楕円 209"/>
        <xdr:cNvSpPr/>
      </xdr:nvSpPr>
      <xdr:spPr>
        <a:xfrm>
          <a:off x="4902200" y="14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39645</xdr:rowOff>
    </xdr:from>
    <xdr:ext cx="762000" cy="259045"/>
    <xdr:sp macro="" textlink="">
      <xdr:nvSpPr>
        <xdr:cNvPr id="211" name="人件費・物件費等の状況該当値テキスト"/>
        <xdr:cNvSpPr txBox="1"/>
      </xdr:nvSpPr>
      <xdr:spPr>
        <a:xfrm>
          <a:off x="5041900" y="140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117280</xdr:rowOff>
    </xdr:from>
    <xdr:to>
      <xdr:col>19</xdr:col>
      <xdr:colOff>184150</xdr:colOff>
      <xdr:row>83</xdr:row>
      <xdr:rowOff>47430</xdr:rowOff>
    </xdr:to>
    <xdr:sp macro="" textlink="">
      <xdr:nvSpPr>
        <xdr:cNvPr id="212" name="楕円 211"/>
        <xdr:cNvSpPr/>
      </xdr:nvSpPr>
      <xdr:spPr>
        <a:xfrm>
          <a:off x="4064000" y="141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57607</xdr:rowOff>
    </xdr:from>
    <xdr:ext cx="736600" cy="259045"/>
    <xdr:sp macro="" textlink="">
      <xdr:nvSpPr>
        <xdr:cNvPr id="213" name="テキスト ボックス 212"/>
        <xdr:cNvSpPr txBox="1"/>
      </xdr:nvSpPr>
      <xdr:spPr>
        <a:xfrm>
          <a:off x="3733800" y="1394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83691</xdr:rowOff>
    </xdr:from>
    <xdr:to>
      <xdr:col>15</xdr:col>
      <xdr:colOff>133350</xdr:colOff>
      <xdr:row>83</xdr:row>
      <xdr:rowOff>13841</xdr:rowOff>
    </xdr:to>
    <xdr:sp macro="" textlink="">
      <xdr:nvSpPr>
        <xdr:cNvPr id="214" name="楕円 213"/>
        <xdr:cNvSpPr/>
      </xdr:nvSpPr>
      <xdr:spPr>
        <a:xfrm>
          <a:off x="3175000" y="1414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24018</xdr:rowOff>
    </xdr:from>
    <xdr:ext cx="762000" cy="259045"/>
    <xdr:sp macro="" textlink="">
      <xdr:nvSpPr>
        <xdr:cNvPr id="215" name="テキスト ボックス 214"/>
        <xdr:cNvSpPr txBox="1"/>
      </xdr:nvSpPr>
      <xdr:spPr>
        <a:xfrm>
          <a:off x="2844800" y="1391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38785</xdr:rowOff>
    </xdr:from>
    <xdr:to>
      <xdr:col>11</xdr:col>
      <xdr:colOff>82550</xdr:colOff>
      <xdr:row>82</xdr:row>
      <xdr:rowOff>140385</xdr:rowOff>
    </xdr:to>
    <xdr:sp macro="" textlink="">
      <xdr:nvSpPr>
        <xdr:cNvPr id="216" name="楕円 215"/>
        <xdr:cNvSpPr/>
      </xdr:nvSpPr>
      <xdr:spPr>
        <a:xfrm>
          <a:off x="2286000" y="140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150562</xdr:rowOff>
    </xdr:from>
    <xdr:ext cx="762000" cy="259045"/>
    <xdr:sp macro="" textlink="">
      <xdr:nvSpPr>
        <xdr:cNvPr id="217" name="テキスト ボックス 216"/>
        <xdr:cNvSpPr txBox="1"/>
      </xdr:nvSpPr>
      <xdr:spPr>
        <a:xfrm>
          <a:off x="1955800" y="1386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137627</xdr:rowOff>
    </xdr:from>
    <xdr:to>
      <xdr:col>7</xdr:col>
      <xdr:colOff>31750</xdr:colOff>
      <xdr:row>82</xdr:row>
      <xdr:rowOff>67777</xdr:rowOff>
    </xdr:to>
    <xdr:sp macro="" textlink="">
      <xdr:nvSpPr>
        <xdr:cNvPr id="218" name="楕円 217"/>
        <xdr:cNvSpPr/>
      </xdr:nvSpPr>
      <xdr:spPr>
        <a:xfrm>
          <a:off x="1397000" y="140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77954</xdr:rowOff>
    </xdr:from>
    <xdr:ext cx="762000" cy="259045"/>
    <xdr:sp macro="" textlink="">
      <xdr:nvSpPr>
        <xdr:cNvPr id="219" name="テキスト ボックス 218"/>
        <xdr:cNvSpPr txBox="1"/>
      </xdr:nvSpPr>
      <xdr:spPr>
        <a:xfrm>
          <a:off x="1066800" y="1379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年度に給料表を見直し、各級の最高号給の給料月額の引下げや２％カット後での切替等を実施するとともに、給料カットを継続して行っており、さらには平成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年度に給料表の各級の最高号給の給料月額を大分県と同額にするなど、引き続き給与水準の適正化に努めてきたところである。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58" name="直線コネクタ 257"/>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136071</xdr:rowOff>
    </xdr:to>
    <xdr:cxnSp macro="">
      <xdr:nvCxnSpPr>
        <xdr:cNvPr id="261" name="直線コネクタ 260"/>
        <xdr:cNvCxnSpPr/>
      </xdr:nvCxnSpPr>
      <xdr:spPr>
        <a:xfrm flipV="1">
          <a:off x="14401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64" name="直線コネクタ 263"/>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年度までを計画期間とする「大分市行政改革推進プラン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」に基づき適正な定員管理を推進し、その結果、人口千人当たり職員数は、平成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今後とも、限られた人的資源の効率的かつ効果的な活用を図る中、適正な定員管理に努めていきたい。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89746</xdr:rowOff>
    </xdr:to>
    <xdr:cxnSp macro="">
      <xdr:nvCxnSpPr>
        <xdr:cNvPr id="318" name="直線コネクタ 317"/>
        <xdr:cNvCxnSpPr/>
      </xdr:nvCxnSpPr>
      <xdr:spPr>
        <a:xfrm>
          <a:off x="16179800" y="1037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89746</xdr:rowOff>
    </xdr:to>
    <xdr:cxnSp macro="">
      <xdr:nvCxnSpPr>
        <xdr:cNvPr id="321" name="直線コネクタ 320"/>
        <xdr:cNvCxnSpPr/>
      </xdr:nvCxnSpPr>
      <xdr:spPr>
        <a:xfrm>
          <a:off x="15290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85725</xdr:rowOff>
    </xdr:to>
    <xdr:cxnSp macro="">
      <xdr:nvCxnSpPr>
        <xdr:cNvPr id="324" name="直線コネクタ 323"/>
        <xdr:cNvCxnSpPr/>
      </xdr:nvCxnSpPr>
      <xdr:spPr>
        <a:xfrm>
          <a:off x="14401800" y="1037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89746</xdr:rowOff>
    </xdr:to>
    <xdr:cxnSp macro="">
      <xdr:nvCxnSpPr>
        <xdr:cNvPr id="327" name="直線コネクタ 326"/>
        <xdr:cNvCxnSpPr/>
      </xdr:nvCxnSpPr>
      <xdr:spPr>
        <a:xfrm flipV="1">
          <a:off x="13512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37" name="楕円 336"/>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38"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39" name="楕円 338"/>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0" name="テキスト ボックス 339"/>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1" name="楕円 340"/>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2" name="テキスト ボックス 341"/>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3" name="楕円 342"/>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4" name="テキスト ボックス 343"/>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5" name="楕円 344"/>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6" name="テキスト ボックス 345"/>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ポイント低くなっている。改善の要因としては、起債の抑制に伴う地方債残高が減少し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今後も、引き続き、地方債発行額の抑制や公営企業に対する繰出しの見直し等行政改革を進めることで、比率の改善に努める。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163322</xdr:rowOff>
    </xdr:to>
    <xdr:cxnSp macro="">
      <xdr:nvCxnSpPr>
        <xdr:cNvPr id="378" name="直線コネクタ 377"/>
        <xdr:cNvCxnSpPr/>
      </xdr:nvCxnSpPr>
      <xdr:spPr>
        <a:xfrm flipV="1">
          <a:off x="16179800" y="681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49784</xdr:rowOff>
    </xdr:to>
    <xdr:cxnSp macro="">
      <xdr:nvCxnSpPr>
        <xdr:cNvPr id="381" name="直線コネクタ 380"/>
        <xdr:cNvCxnSpPr/>
      </xdr:nvCxnSpPr>
      <xdr:spPr>
        <a:xfrm flipV="1">
          <a:off x="15290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146304</xdr:rowOff>
    </xdr:to>
    <xdr:cxnSp macro="">
      <xdr:nvCxnSpPr>
        <xdr:cNvPr id="384" name="直線コネクタ 383"/>
        <xdr:cNvCxnSpPr/>
      </xdr:nvCxnSpPr>
      <xdr:spPr>
        <a:xfrm flipV="1">
          <a:off x="14401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90678</xdr:rowOff>
    </xdr:to>
    <xdr:cxnSp macro="">
      <xdr:nvCxnSpPr>
        <xdr:cNvPr id="387" name="直線コネクタ 386"/>
        <xdr:cNvCxnSpPr/>
      </xdr:nvCxnSpPr>
      <xdr:spPr>
        <a:xfrm flipV="1">
          <a:off x="13512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7" name="楕円 396"/>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8"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1" name="楕円 400"/>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402" name="テキスト ボックス 401"/>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3" name="楕円 402"/>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4" name="テキスト ボックス 403"/>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財政調整基金や土地基金の取崩により、充当可能基金残高が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挙げられる。今後も行政改革を進めるとともに、将来世代への負担を少しでも軽減するよう、さらなる改善に努める。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93303</xdr:rowOff>
    </xdr:from>
    <xdr:to>
      <xdr:col>81</xdr:col>
      <xdr:colOff>44450</xdr:colOff>
      <xdr:row>15</xdr:row>
      <xdr:rowOff>132715</xdr:rowOff>
    </xdr:to>
    <xdr:cxnSp macro="">
      <xdr:nvCxnSpPr>
        <xdr:cNvPr id="440" name="直線コネクタ 439"/>
        <xdr:cNvCxnSpPr/>
      </xdr:nvCxnSpPr>
      <xdr:spPr>
        <a:xfrm>
          <a:off x="16179800" y="2665053"/>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93303</xdr:rowOff>
    </xdr:from>
    <xdr:to>
      <xdr:col>77</xdr:col>
      <xdr:colOff>44450</xdr:colOff>
      <xdr:row>15</xdr:row>
      <xdr:rowOff>103759</xdr:rowOff>
    </xdr:to>
    <xdr:cxnSp macro="">
      <xdr:nvCxnSpPr>
        <xdr:cNvPr id="443" name="直線コネクタ 442"/>
        <xdr:cNvCxnSpPr/>
      </xdr:nvCxnSpPr>
      <xdr:spPr>
        <a:xfrm flipV="1">
          <a:off x="15290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16</xdr:row>
      <xdr:rowOff>77089</xdr:rowOff>
    </xdr:to>
    <xdr:cxnSp macro="">
      <xdr:nvCxnSpPr>
        <xdr:cNvPr id="446" name="直線コネクタ 445"/>
        <xdr:cNvCxnSpPr/>
      </xdr:nvCxnSpPr>
      <xdr:spPr>
        <a:xfrm flipV="1">
          <a:off x="14401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77089</xdr:rowOff>
    </xdr:from>
    <xdr:to>
      <xdr:col>68</xdr:col>
      <xdr:colOff>152400</xdr:colOff>
      <xdr:row>16</xdr:row>
      <xdr:rowOff>148675</xdr:rowOff>
    </xdr:to>
    <xdr:cxnSp macro="">
      <xdr:nvCxnSpPr>
        <xdr:cNvPr id="449" name="直線コネクタ 448"/>
        <xdr:cNvCxnSpPr/>
      </xdr:nvCxnSpPr>
      <xdr:spPr>
        <a:xfrm flipV="1">
          <a:off x="13512800" y="282028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59" name="楕円 458"/>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0"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42503</xdr:rowOff>
    </xdr:from>
    <xdr:to>
      <xdr:col>77</xdr:col>
      <xdr:colOff>95250</xdr:colOff>
      <xdr:row>15</xdr:row>
      <xdr:rowOff>144103</xdr:rowOff>
    </xdr:to>
    <xdr:sp macro="" textlink="">
      <xdr:nvSpPr>
        <xdr:cNvPr id="461" name="楕円 460"/>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154280</xdr:rowOff>
    </xdr:from>
    <xdr:ext cx="736600" cy="259045"/>
    <xdr:sp macro="" textlink="">
      <xdr:nvSpPr>
        <xdr:cNvPr id="462" name="テキスト ボックス 461"/>
        <xdr:cNvSpPr txBox="1"/>
      </xdr:nvSpPr>
      <xdr:spPr>
        <a:xfrm>
          <a:off x="15798800" y="238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3" name="楕円 462"/>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4" name="テキスト ボックス 463"/>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26289</xdr:rowOff>
    </xdr:from>
    <xdr:to>
      <xdr:col>68</xdr:col>
      <xdr:colOff>203200</xdr:colOff>
      <xdr:row>16</xdr:row>
      <xdr:rowOff>127889</xdr:rowOff>
    </xdr:to>
    <xdr:sp macro="" textlink="">
      <xdr:nvSpPr>
        <xdr:cNvPr id="465" name="楕円 464"/>
        <xdr:cNvSpPr/>
      </xdr:nvSpPr>
      <xdr:spPr>
        <a:xfrm>
          <a:off x="14351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112666</xdr:rowOff>
    </xdr:from>
    <xdr:ext cx="762000" cy="259045"/>
    <xdr:sp macro="" textlink="">
      <xdr:nvSpPr>
        <xdr:cNvPr id="466" name="テキスト ボックス 465"/>
        <xdr:cNvSpPr txBox="1"/>
      </xdr:nvSpPr>
      <xdr:spPr>
        <a:xfrm>
          <a:off x="14020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97875</xdr:rowOff>
    </xdr:from>
    <xdr:to>
      <xdr:col>64</xdr:col>
      <xdr:colOff>152400</xdr:colOff>
      <xdr:row>17</xdr:row>
      <xdr:rowOff>28025</xdr:rowOff>
    </xdr:to>
    <xdr:sp macro="" textlink="">
      <xdr:nvSpPr>
        <xdr:cNvPr id="467" name="楕円 466"/>
        <xdr:cNvSpPr/>
      </xdr:nvSpPr>
      <xdr:spPr>
        <a:xfrm>
          <a:off x="13462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12802</xdr:rowOff>
    </xdr:from>
    <xdr:ext cx="762000" cy="259045"/>
    <xdr:sp macro="" textlink="">
      <xdr:nvSpPr>
        <xdr:cNvPr id="468" name="テキスト ボックス 467"/>
        <xdr:cNvSpPr txBox="1"/>
      </xdr:nvSpPr>
      <xdr:spPr>
        <a:xfrm>
          <a:off x="13131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類似団体と比較すると、人件費に係る経常収支比率は高い傾向がみられるが、対前年比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その主な要因として、退職者数の減少による退職手当額の減が挙げられる。今後は大量退職期のピークが過ぎたことで、退職者数が一定程度減少することから、退職手当の負担も減少する見込みであるが、引き続き行政改革の取組による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153670</xdr:rowOff>
    </xdr:to>
    <xdr:cxnSp macro="">
      <xdr:nvCxnSpPr>
        <xdr:cNvPr id="66" name="直線コネクタ 65"/>
        <xdr:cNvCxnSpPr/>
      </xdr:nvCxnSpPr>
      <xdr:spPr>
        <a:xfrm flipV="1">
          <a:off x="3987800" y="644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12700</xdr:rowOff>
    </xdr:to>
    <xdr:cxnSp macro="">
      <xdr:nvCxnSpPr>
        <xdr:cNvPr id="69" name="直線コネクタ 68"/>
        <xdr:cNvCxnSpPr/>
      </xdr:nvCxnSpPr>
      <xdr:spPr>
        <a:xfrm flipV="1">
          <a:off x="3098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96520</xdr:rowOff>
    </xdr:to>
    <xdr:cxnSp macro="">
      <xdr:nvCxnSpPr>
        <xdr:cNvPr id="72" name="直線コネクタ 71"/>
        <xdr:cNvCxnSpPr/>
      </xdr:nvCxnSpPr>
      <xdr:spPr>
        <a:xfrm flipV="1">
          <a:off x="2209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134620</xdr:rowOff>
    </xdr:to>
    <xdr:cxnSp macro="">
      <xdr:nvCxnSpPr>
        <xdr:cNvPr id="75" name="直線コネクタ 74"/>
        <xdr:cNvCxnSpPr/>
      </xdr:nvCxnSpPr>
      <xdr:spPr>
        <a:xfrm flipV="1">
          <a:off x="1320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ポイントの増となっている。これは分子の経常経費充当一般財源である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情報システム最適化に係る経費の増やごみ収集、学校給食調理に係る民間委託の拡大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などにより増加したことによるものである。物件費は依然、増加傾向にあり、今後も行政改革への取組により、抑制に努める必要がある。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1270</xdr:rowOff>
    </xdr:to>
    <xdr:cxnSp macro="">
      <xdr:nvCxnSpPr>
        <xdr:cNvPr id="125" name="直線コネクタ 124"/>
        <xdr:cNvCxnSpPr/>
      </xdr:nvCxnSpPr>
      <xdr:spPr>
        <a:xfrm>
          <a:off x="15671800" y="2451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50800</xdr:rowOff>
    </xdr:to>
    <xdr:cxnSp macro="">
      <xdr:nvCxnSpPr>
        <xdr:cNvPr id="128" name="直線コネクタ 127"/>
        <xdr:cNvCxnSpPr/>
      </xdr:nvCxnSpPr>
      <xdr:spPr>
        <a:xfrm>
          <a:off x="14782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35560</xdr:rowOff>
    </xdr:to>
    <xdr:cxnSp macro="">
      <xdr:nvCxnSpPr>
        <xdr:cNvPr id="131" name="直線コネクタ 130"/>
        <xdr:cNvCxnSpPr/>
      </xdr:nvCxnSpPr>
      <xdr:spPr>
        <a:xfrm flipV="1">
          <a:off x="13893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39370</xdr:rowOff>
    </xdr:from>
    <xdr:to>
      <xdr:col>69</xdr:col>
      <xdr:colOff>92075</xdr:colOff>
      <xdr:row>14</xdr:row>
      <xdr:rowOff>35560</xdr:rowOff>
    </xdr:to>
    <xdr:cxnSp macro="">
      <xdr:nvCxnSpPr>
        <xdr:cNvPr id="134" name="直線コネクタ 133"/>
        <xdr:cNvCxnSpPr/>
      </xdr:nvCxnSpPr>
      <xdr:spPr>
        <a:xfrm>
          <a:off x="13004800" y="2268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160020</xdr:rowOff>
    </xdr:from>
    <xdr:to>
      <xdr:col>65</xdr:col>
      <xdr:colOff>53975</xdr:colOff>
      <xdr:row>13</xdr:row>
      <xdr:rowOff>90170</xdr:rowOff>
    </xdr:to>
    <xdr:sp macro="" textlink="">
      <xdr:nvSpPr>
        <xdr:cNvPr id="152" name="楕円 151"/>
        <xdr:cNvSpPr/>
      </xdr:nvSpPr>
      <xdr:spPr>
        <a:xfrm>
          <a:off x="12954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100347</xdr:rowOff>
    </xdr:from>
    <xdr:ext cx="762000" cy="259045"/>
    <xdr:sp macro="" textlink="">
      <xdr:nvSpPr>
        <xdr:cNvPr id="153" name="テキスト ボックス 152"/>
        <xdr:cNvSpPr txBox="1"/>
      </xdr:nvSpPr>
      <xdr:spPr>
        <a:xfrm>
          <a:off x="12623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と同水準になって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臨時福祉給付金が減少した一方で、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保育所等運営事業などの児童福祉費や介護・訓練等給付費事業などの障害福祉費が増加し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、今後も扶助費は増加傾向にあると見込まれる。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95250</xdr:rowOff>
    </xdr:to>
    <xdr:cxnSp macro="">
      <xdr:nvCxnSpPr>
        <xdr:cNvPr id="186" name="直線コネクタ 185"/>
        <xdr:cNvCxnSpPr/>
      </xdr:nvCxnSpPr>
      <xdr:spPr>
        <a:xfrm>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57</xdr:row>
      <xdr:rowOff>82550</xdr:rowOff>
    </xdr:to>
    <xdr:cxnSp macro="">
      <xdr:nvCxnSpPr>
        <xdr:cNvPr id="189" name="直線コネクタ 188"/>
        <xdr:cNvCxnSpPr/>
      </xdr:nvCxnSpPr>
      <xdr:spPr>
        <a:xfrm>
          <a:off x="3098800" y="967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44450</xdr:rowOff>
    </xdr:to>
    <xdr:cxnSp macro="">
      <xdr:nvCxnSpPr>
        <xdr:cNvPr id="192" name="直線コネクタ 191"/>
        <xdr:cNvCxnSpPr/>
      </xdr:nvCxnSpPr>
      <xdr:spPr>
        <a:xfrm flipV="1">
          <a:off x="2209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44450</xdr:rowOff>
    </xdr:to>
    <xdr:cxnSp macro="">
      <xdr:nvCxnSpPr>
        <xdr:cNvPr id="195" name="直線コネクタ 194"/>
        <xdr:cNvCxnSpPr/>
      </xdr:nvCxnSpPr>
      <xdr:spPr>
        <a:xfrm>
          <a:off x="1320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5" name="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7" name="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9" name="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0" name="テキスト ボックス 209"/>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介護保険特別会計繰出金など、その他の会計への繰出金が依然増加傾向にあり、前年度と比較して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ポイント高くなっている。今後も経営健全化を進めることにより繰出金の抑制に努める。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47" name="直線コネクタ 246"/>
        <xdr:cNvCxnSpPr/>
      </xdr:nvCxnSpPr>
      <xdr:spPr>
        <a:xfrm>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66040</xdr:rowOff>
    </xdr:to>
    <xdr:cxnSp macro="">
      <xdr:nvCxnSpPr>
        <xdr:cNvPr id="250" name="直線コネクタ 249"/>
        <xdr:cNvCxnSpPr/>
      </xdr:nvCxnSpPr>
      <xdr:spPr>
        <a:xfrm>
          <a:off x="14782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53" name="直線コネクタ 252"/>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161290</xdr:rowOff>
    </xdr:to>
    <xdr:cxnSp macro="">
      <xdr:nvCxnSpPr>
        <xdr:cNvPr id="256" name="直線コネクタ 255"/>
        <xdr:cNvCxnSpPr/>
      </xdr:nvCxnSpPr>
      <xdr:spPr>
        <a:xfrm>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市税過誤納還付金や企業立地推進助成金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の増等によるもので、今後も経営健全化を進めることにより繰出金の抑制に努めるとともに、各種補助金や負担金の見直しを進める。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35</xdr:row>
      <xdr:rowOff>9978</xdr:rowOff>
    </xdr:to>
    <xdr:cxnSp macro="">
      <xdr:nvCxnSpPr>
        <xdr:cNvPr id="310" name="直線コネクタ 309"/>
        <xdr:cNvCxnSpPr/>
      </xdr:nvCxnSpPr>
      <xdr:spPr>
        <a:xfrm>
          <a:off x="15671800" y="5988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159657</xdr:rowOff>
    </xdr:to>
    <xdr:cxnSp macro="">
      <xdr:nvCxnSpPr>
        <xdr:cNvPr id="313" name="直線コネクタ 312"/>
        <xdr:cNvCxnSpPr/>
      </xdr:nvCxnSpPr>
      <xdr:spPr>
        <a:xfrm>
          <a:off x="14782800" y="5880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137886</xdr:rowOff>
    </xdr:to>
    <xdr:cxnSp macro="">
      <xdr:nvCxnSpPr>
        <xdr:cNvPr id="316" name="直線コネクタ 315"/>
        <xdr:cNvCxnSpPr/>
      </xdr:nvCxnSpPr>
      <xdr:spPr>
        <a:xfrm flipV="1">
          <a:off x="13893800" y="588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34</xdr:row>
      <xdr:rowOff>137886</xdr:rowOff>
    </xdr:to>
    <xdr:cxnSp macro="">
      <xdr:nvCxnSpPr>
        <xdr:cNvPr id="319" name="直線コネクタ 318"/>
        <xdr:cNvCxnSpPr/>
      </xdr:nvCxnSpPr>
      <xdr:spPr>
        <a:xfrm>
          <a:off x="13004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9" name="楕円 328"/>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0"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31" name="楕円 330"/>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2" name="テキスト ボックス 331"/>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3" name="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87086</xdr:rowOff>
    </xdr:from>
    <xdr:to>
      <xdr:col>69</xdr:col>
      <xdr:colOff>142875</xdr:colOff>
      <xdr:row>35</xdr:row>
      <xdr:rowOff>17236</xdr:rowOff>
    </xdr:to>
    <xdr:sp macro="" textlink="">
      <xdr:nvSpPr>
        <xdr:cNvPr id="335" name="楕円 334"/>
        <xdr:cNvSpPr/>
      </xdr:nvSpPr>
      <xdr:spPr>
        <a:xfrm>
          <a:off x="13843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27413</xdr:rowOff>
    </xdr:from>
    <xdr:ext cx="762000" cy="259045"/>
    <xdr:sp macro="" textlink="">
      <xdr:nvSpPr>
        <xdr:cNvPr id="336" name="テキスト ボックス 335"/>
        <xdr:cNvSpPr txBox="1"/>
      </xdr:nvSpPr>
      <xdr:spPr>
        <a:xfrm>
          <a:off x="13512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37" name="楕円 336"/>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38" name="テキスト ボックス 337"/>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依然類似団体平均より高くなって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している。償還が進み地方債残高が減少したことや金利が低利で推移している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年度は住民参加型市場公募債の満期に伴う一括償還金として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億円を支出したことが要因である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。今後もプライマリーバランスに留意しながら、地方債の新規発行の抑制に努め公債費の削減を図る。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165100</xdr:rowOff>
    </xdr:to>
    <xdr:cxnSp macro="">
      <xdr:nvCxnSpPr>
        <xdr:cNvPr id="371" name="直線コネクタ 370"/>
        <xdr:cNvCxnSpPr/>
      </xdr:nvCxnSpPr>
      <xdr:spPr>
        <a:xfrm>
          <a:off x="3987800" y="13522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16511</xdr:rowOff>
    </xdr:to>
    <xdr:cxnSp macro="">
      <xdr:nvCxnSpPr>
        <xdr:cNvPr id="374" name="直線コネクタ 373"/>
        <xdr:cNvCxnSpPr/>
      </xdr:nvCxnSpPr>
      <xdr:spPr>
        <a:xfrm flipV="1">
          <a:off x="3098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146050</xdr:rowOff>
    </xdr:to>
    <xdr:cxnSp macro="">
      <xdr:nvCxnSpPr>
        <xdr:cNvPr id="377" name="直線コネクタ 376"/>
        <xdr:cNvCxnSpPr/>
      </xdr:nvCxnSpPr>
      <xdr:spPr>
        <a:xfrm flipV="1">
          <a:off x="2209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79</xdr:row>
      <xdr:rowOff>168911</xdr:rowOff>
    </xdr:to>
    <xdr:cxnSp macro="">
      <xdr:nvCxnSpPr>
        <xdr:cNvPr id="380" name="直線コネクタ 379"/>
        <xdr:cNvCxnSpPr/>
      </xdr:nvCxnSpPr>
      <xdr:spPr>
        <a:xfrm flipV="1">
          <a:off x="1320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0" name="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1"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2" name="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4" name="楕円 393"/>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5" name="テキスト ボックス 394"/>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6" name="楕円 395"/>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7" name="テキスト ボックス 396"/>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8" name="楕円 397"/>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9" name="テキスト ボックス 398"/>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24130</xdr:rowOff>
    </xdr:to>
    <xdr:cxnSp macro="">
      <xdr:nvCxnSpPr>
        <xdr:cNvPr id="432" name="直線コネクタ 431"/>
        <xdr:cNvCxnSpPr/>
      </xdr:nvCxnSpPr>
      <xdr:spPr>
        <a:xfrm>
          <a:off x="15671800" y="1315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127000</xdr:rowOff>
    </xdr:to>
    <xdr:cxnSp macro="">
      <xdr:nvCxnSpPr>
        <xdr:cNvPr id="435" name="直線コネクタ 434"/>
        <xdr:cNvCxnSpPr/>
      </xdr:nvCxnSpPr>
      <xdr:spPr>
        <a:xfrm>
          <a:off x="14782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119380</xdr:rowOff>
    </xdr:to>
    <xdr:cxnSp macro="">
      <xdr:nvCxnSpPr>
        <xdr:cNvPr id="438" name="直線コネクタ 437"/>
        <xdr:cNvCxnSpPr/>
      </xdr:nvCxnSpPr>
      <xdr:spPr>
        <a:xfrm flipV="1">
          <a:off x="13893800" y="12920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119380</xdr:rowOff>
    </xdr:to>
    <xdr:cxnSp macro="">
      <xdr:nvCxnSpPr>
        <xdr:cNvPr id="441" name="直線コネクタ 440"/>
        <xdr:cNvCxnSpPr/>
      </xdr:nvCxnSpPr>
      <xdr:spPr>
        <a:xfrm>
          <a:off x="13004800" y="1304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2"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3" name="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5" name="楕円 454"/>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6" name="テキスト ボックス 455"/>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57" name="楕円 45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58" name="テキスト ボックス 457"/>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9" name="楕円 45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0" name="テキスト ボックス 45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32573</xdr:rowOff>
    </xdr:from>
    <xdr:to>
      <xdr:col>29</xdr:col>
      <xdr:colOff>127000</xdr:colOff>
      <xdr:row>18</xdr:row>
      <xdr:rowOff>60965</xdr:rowOff>
    </xdr:to>
    <xdr:cxnSp macro="">
      <xdr:nvCxnSpPr>
        <xdr:cNvPr id="48" name="直線コネクタ 47"/>
        <xdr:cNvCxnSpPr/>
      </xdr:nvCxnSpPr>
      <xdr:spPr bwMode="auto">
        <a:xfrm flipV="1">
          <a:off x="5003800" y="3166298"/>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26492</xdr:rowOff>
    </xdr:from>
    <xdr:to>
      <xdr:col>26</xdr:col>
      <xdr:colOff>50800</xdr:colOff>
      <xdr:row>18</xdr:row>
      <xdr:rowOff>60965</xdr:rowOff>
    </xdr:to>
    <xdr:cxnSp macro="">
      <xdr:nvCxnSpPr>
        <xdr:cNvPr id="51" name="直線コネクタ 50"/>
        <xdr:cNvCxnSpPr/>
      </xdr:nvCxnSpPr>
      <xdr:spPr bwMode="auto">
        <a:xfrm>
          <a:off x="43053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26492</xdr:rowOff>
    </xdr:from>
    <xdr:to>
      <xdr:col>22</xdr:col>
      <xdr:colOff>114300</xdr:colOff>
      <xdr:row>18</xdr:row>
      <xdr:rowOff>39843</xdr:rowOff>
    </xdr:to>
    <xdr:cxnSp macro="">
      <xdr:nvCxnSpPr>
        <xdr:cNvPr id="54" name="直線コネクタ 53"/>
        <xdr:cNvCxnSpPr/>
      </xdr:nvCxnSpPr>
      <xdr:spPr bwMode="auto">
        <a:xfrm flipV="1">
          <a:off x="36068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39843</xdr:rowOff>
    </xdr:from>
    <xdr:to>
      <xdr:col>18</xdr:col>
      <xdr:colOff>177800</xdr:colOff>
      <xdr:row>18</xdr:row>
      <xdr:rowOff>65491</xdr:rowOff>
    </xdr:to>
    <xdr:cxnSp macro="">
      <xdr:nvCxnSpPr>
        <xdr:cNvPr id="57" name="直線コネクタ 56"/>
        <xdr:cNvCxnSpPr/>
      </xdr:nvCxnSpPr>
      <xdr:spPr bwMode="auto">
        <a:xfrm flipV="1">
          <a:off x="2908300" y="3173568"/>
          <a:ext cx="6985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153223</xdr:rowOff>
    </xdr:from>
    <xdr:to>
      <xdr:col>29</xdr:col>
      <xdr:colOff>177800</xdr:colOff>
      <xdr:row>18</xdr:row>
      <xdr:rowOff>83373</xdr:rowOff>
    </xdr:to>
    <xdr:sp macro="" textlink="">
      <xdr:nvSpPr>
        <xdr:cNvPr id="67" name="楕円 66"/>
        <xdr:cNvSpPr/>
      </xdr:nvSpPr>
      <xdr:spPr bwMode="auto">
        <a:xfrm>
          <a:off x="56007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125300</xdr:rowOff>
    </xdr:from>
    <xdr:ext cx="762000" cy="259045"/>
    <xdr:sp macro="" textlink="">
      <xdr:nvSpPr>
        <xdr:cNvPr id="68" name="人口1人当たり決算額の推移該当値テキスト130"/>
        <xdr:cNvSpPr txBox="1"/>
      </xdr:nvSpPr>
      <xdr:spPr>
        <a:xfrm>
          <a:off x="5740400" y="30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10165</xdr:rowOff>
    </xdr:from>
    <xdr:to>
      <xdr:col>26</xdr:col>
      <xdr:colOff>101600</xdr:colOff>
      <xdr:row>18</xdr:row>
      <xdr:rowOff>111765</xdr:rowOff>
    </xdr:to>
    <xdr:sp macro="" textlink="">
      <xdr:nvSpPr>
        <xdr:cNvPr id="69" name="楕円 68"/>
        <xdr:cNvSpPr/>
      </xdr:nvSpPr>
      <xdr:spPr bwMode="auto">
        <a:xfrm>
          <a:off x="49530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96542</xdr:rowOff>
    </xdr:from>
    <xdr:ext cx="736600" cy="259045"/>
    <xdr:sp macro="" textlink="">
      <xdr:nvSpPr>
        <xdr:cNvPr id="70" name="テキスト ボックス 69"/>
        <xdr:cNvSpPr txBox="1"/>
      </xdr:nvSpPr>
      <xdr:spPr>
        <a:xfrm>
          <a:off x="4622800" y="323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147142</xdr:rowOff>
    </xdr:from>
    <xdr:to>
      <xdr:col>22</xdr:col>
      <xdr:colOff>165100</xdr:colOff>
      <xdr:row>18</xdr:row>
      <xdr:rowOff>77292</xdr:rowOff>
    </xdr:to>
    <xdr:sp macro="" textlink="">
      <xdr:nvSpPr>
        <xdr:cNvPr id="71" name="楕円 70"/>
        <xdr:cNvSpPr/>
      </xdr:nvSpPr>
      <xdr:spPr bwMode="auto">
        <a:xfrm>
          <a:off x="42545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62069</xdr:rowOff>
    </xdr:from>
    <xdr:ext cx="762000" cy="259045"/>
    <xdr:sp macro="" textlink="">
      <xdr:nvSpPr>
        <xdr:cNvPr id="72" name="テキスト ボックス 71"/>
        <xdr:cNvSpPr txBox="1"/>
      </xdr:nvSpPr>
      <xdr:spPr>
        <a:xfrm>
          <a:off x="39243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160493</xdr:rowOff>
    </xdr:from>
    <xdr:to>
      <xdr:col>19</xdr:col>
      <xdr:colOff>38100</xdr:colOff>
      <xdr:row>18</xdr:row>
      <xdr:rowOff>90643</xdr:rowOff>
    </xdr:to>
    <xdr:sp macro="" textlink="">
      <xdr:nvSpPr>
        <xdr:cNvPr id="73" name="楕円 72"/>
        <xdr:cNvSpPr/>
      </xdr:nvSpPr>
      <xdr:spPr bwMode="auto">
        <a:xfrm>
          <a:off x="35560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75420</xdr:rowOff>
    </xdr:from>
    <xdr:ext cx="762000" cy="259045"/>
    <xdr:sp macro="" textlink="">
      <xdr:nvSpPr>
        <xdr:cNvPr id="74" name="テキスト ボックス 73"/>
        <xdr:cNvSpPr txBox="1"/>
      </xdr:nvSpPr>
      <xdr:spPr>
        <a:xfrm>
          <a:off x="32258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14691</xdr:rowOff>
    </xdr:from>
    <xdr:to>
      <xdr:col>15</xdr:col>
      <xdr:colOff>101600</xdr:colOff>
      <xdr:row>18</xdr:row>
      <xdr:rowOff>116291</xdr:rowOff>
    </xdr:to>
    <xdr:sp macro="" textlink="">
      <xdr:nvSpPr>
        <xdr:cNvPr id="75" name="楕円 74"/>
        <xdr:cNvSpPr/>
      </xdr:nvSpPr>
      <xdr:spPr bwMode="auto">
        <a:xfrm>
          <a:off x="28575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101068</xdr:rowOff>
    </xdr:from>
    <xdr:ext cx="762000" cy="259045"/>
    <xdr:sp macro="" textlink="">
      <xdr:nvSpPr>
        <xdr:cNvPr id="76" name="テキスト ボックス 75"/>
        <xdr:cNvSpPr txBox="1"/>
      </xdr:nvSpPr>
      <xdr:spPr>
        <a:xfrm>
          <a:off x="2527300" y="32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189827</xdr:rowOff>
    </xdr:from>
    <xdr:to>
      <xdr:col>29</xdr:col>
      <xdr:colOff>127000</xdr:colOff>
      <xdr:row>35</xdr:row>
      <xdr:rowOff>200685</xdr:rowOff>
    </xdr:to>
    <xdr:cxnSp macro="">
      <xdr:nvCxnSpPr>
        <xdr:cNvPr id="109" name="直線コネクタ 108"/>
        <xdr:cNvCxnSpPr/>
      </xdr:nvCxnSpPr>
      <xdr:spPr bwMode="auto">
        <a:xfrm>
          <a:off x="5003800" y="6800177"/>
          <a:ext cx="6477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143688</xdr:rowOff>
    </xdr:from>
    <xdr:to>
      <xdr:col>26</xdr:col>
      <xdr:colOff>50800</xdr:colOff>
      <xdr:row>35</xdr:row>
      <xdr:rowOff>189827</xdr:rowOff>
    </xdr:to>
    <xdr:cxnSp macro="">
      <xdr:nvCxnSpPr>
        <xdr:cNvPr id="112" name="直線コネクタ 111"/>
        <xdr:cNvCxnSpPr/>
      </xdr:nvCxnSpPr>
      <xdr:spPr bwMode="auto">
        <a:xfrm>
          <a:off x="4305300" y="675403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131420</xdr:rowOff>
    </xdr:from>
    <xdr:to>
      <xdr:col>22</xdr:col>
      <xdr:colOff>114300</xdr:colOff>
      <xdr:row>35</xdr:row>
      <xdr:rowOff>143688</xdr:rowOff>
    </xdr:to>
    <xdr:cxnSp macro="">
      <xdr:nvCxnSpPr>
        <xdr:cNvPr id="115" name="直線コネクタ 114"/>
        <xdr:cNvCxnSpPr/>
      </xdr:nvCxnSpPr>
      <xdr:spPr bwMode="auto">
        <a:xfrm>
          <a:off x="3606800" y="6741770"/>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76441</xdr:rowOff>
    </xdr:from>
    <xdr:to>
      <xdr:col>18</xdr:col>
      <xdr:colOff>177800</xdr:colOff>
      <xdr:row>35</xdr:row>
      <xdr:rowOff>131420</xdr:rowOff>
    </xdr:to>
    <xdr:cxnSp macro="">
      <xdr:nvCxnSpPr>
        <xdr:cNvPr id="118" name="直線コネクタ 117"/>
        <xdr:cNvCxnSpPr/>
      </xdr:nvCxnSpPr>
      <xdr:spPr bwMode="auto">
        <a:xfrm>
          <a:off x="2908300" y="6686791"/>
          <a:ext cx="6985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149885</xdr:rowOff>
    </xdr:from>
    <xdr:to>
      <xdr:col>29</xdr:col>
      <xdr:colOff>177800</xdr:colOff>
      <xdr:row>35</xdr:row>
      <xdr:rowOff>251485</xdr:rowOff>
    </xdr:to>
    <xdr:sp macro="" textlink="">
      <xdr:nvSpPr>
        <xdr:cNvPr id="128" name="楕円 127"/>
        <xdr:cNvSpPr/>
      </xdr:nvSpPr>
      <xdr:spPr bwMode="auto">
        <a:xfrm>
          <a:off x="56007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121962</xdr:rowOff>
    </xdr:from>
    <xdr:ext cx="762000" cy="259045"/>
    <xdr:sp macro="" textlink="">
      <xdr:nvSpPr>
        <xdr:cNvPr id="129" name="人口1人当たり決算額の推移該当値テキスト445"/>
        <xdr:cNvSpPr txBox="1"/>
      </xdr:nvSpPr>
      <xdr:spPr>
        <a:xfrm>
          <a:off x="5740400" y="67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139027</xdr:rowOff>
    </xdr:from>
    <xdr:to>
      <xdr:col>26</xdr:col>
      <xdr:colOff>101600</xdr:colOff>
      <xdr:row>35</xdr:row>
      <xdr:rowOff>240627</xdr:rowOff>
    </xdr:to>
    <xdr:sp macro="" textlink="">
      <xdr:nvSpPr>
        <xdr:cNvPr id="130" name="楕円 129"/>
        <xdr:cNvSpPr/>
      </xdr:nvSpPr>
      <xdr:spPr bwMode="auto">
        <a:xfrm>
          <a:off x="4953000" y="674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225404</xdr:rowOff>
    </xdr:from>
    <xdr:ext cx="736600" cy="259045"/>
    <xdr:sp macro="" textlink="">
      <xdr:nvSpPr>
        <xdr:cNvPr id="131" name="テキスト ボックス 130"/>
        <xdr:cNvSpPr txBox="1"/>
      </xdr:nvSpPr>
      <xdr:spPr>
        <a:xfrm>
          <a:off x="4622800" y="6835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92888</xdr:rowOff>
    </xdr:from>
    <xdr:to>
      <xdr:col>22</xdr:col>
      <xdr:colOff>165100</xdr:colOff>
      <xdr:row>35</xdr:row>
      <xdr:rowOff>194488</xdr:rowOff>
    </xdr:to>
    <xdr:sp macro="" textlink="">
      <xdr:nvSpPr>
        <xdr:cNvPr id="132" name="楕円 131"/>
        <xdr:cNvSpPr/>
      </xdr:nvSpPr>
      <xdr:spPr bwMode="auto">
        <a:xfrm>
          <a:off x="4254500" y="670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179265</xdr:rowOff>
    </xdr:from>
    <xdr:ext cx="762000" cy="259045"/>
    <xdr:sp macro="" textlink="">
      <xdr:nvSpPr>
        <xdr:cNvPr id="133" name="テキスト ボックス 132"/>
        <xdr:cNvSpPr txBox="1"/>
      </xdr:nvSpPr>
      <xdr:spPr>
        <a:xfrm>
          <a:off x="39243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80620</xdr:rowOff>
    </xdr:from>
    <xdr:to>
      <xdr:col>19</xdr:col>
      <xdr:colOff>38100</xdr:colOff>
      <xdr:row>35</xdr:row>
      <xdr:rowOff>182220</xdr:rowOff>
    </xdr:to>
    <xdr:sp macro="" textlink="">
      <xdr:nvSpPr>
        <xdr:cNvPr id="134" name="楕円 133"/>
        <xdr:cNvSpPr/>
      </xdr:nvSpPr>
      <xdr:spPr bwMode="auto">
        <a:xfrm>
          <a:off x="3556000" y="669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166997</xdr:rowOff>
    </xdr:from>
    <xdr:ext cx="762000" cy="259045"/>
    <xdr:sp macro="" textlink="">
      <xdr:nvSpPr>
        <xdr:cNvPr id="135" name="テキスト ボックス 134"/>
        <xdr:cNvSpPr txBox="1"/>
      </xdr:nvSpPr>
      <xdr:spPr>
        <a:xfrm>
          <a:off x="3225800" y="677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25641</xdr:rowOff>
    </xdr:from>
    <xdr:to>
      <xdr:col>15</xdr:col>
      <xdr:colOff>101600</xdr:colOff>
      <xdr:row>35</xdr:row>
      <xdr:rowOff>127241</xdr:rowOff>
    </xdr:to>
    <xdr:sp macro="" textlink="">
      <xdr:nvSpPr>
        <xdr:cNvPr id="136" name="楕円 135"/>
        <xdr:cNvSpPr/>
      </xdr:nvSpPr>
      <xdr:spPr bwMode="auto">
        <a:xfrm>
          <a:off x="2857500" y="66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112018</xdr:rowOff>
    </xdr:from>
    <xdr:ext cx="762000" cy="259045"/>
    <xdr:sp macro="" textlink="">
      <xdr:nvSpPr>
        <xdr:cNvPr id="137" name="テキスト ボックス 136"/>
        <xdr:cNvSpPr txBox="1"/>
      </xdr:nvSpPr>
      <xdr:spPr>
        <a:xfrm>
          <a:off x="2527300" y="67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83731</xdr:rowOff>
    </xdr:from>
    <xdr:to>
      <xdr:col>24</xdr:col>
      <xdr:colOff>63500</xdr:colOff>
      <xdr:row>35</xdr:row>
      <xdr:rowOff>119316</xdr:rowOff>
    </xdr:to>
    <xdr:cxnSp macro="">
      <xdr:nvCxnSpPr>
        <xdr:cNvPr id="61" name="直線コネクタ 60"/>
        <xdr:cNvCxnSpPr/>
      </xdr:nvCxnSpPr>
      <xdr:spPr>
        <a:xfrm>
          <a:off x="3797300" y="608448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19037</xdr:rowOff>
    </xdr:from>
    <xdr:to>
      <xdr:col>19</xdr:col>
      <xdr:colOff>177800</xdr:colOff>
      <xdr:row>35</xdr:row>
      <xdr:rowOff>83731</xdr:rowOff>
    </xdr:to>
    <xdr:cxnSp macro="">
      <xdr:nvCxnSpPr>
        <xdr:cNvPr id="64" name="直線コネクタ 63"/>
        <xdr:cNvCxnSpPr/>
      </xdr:nvCxnSpPr>
      <xdr:spPr>
        <a:xfrm>
          <a:off x="2908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19037</xdr:rowOff>
    </xdr:from>
    <xdr:to>
      <xdr:col>15</xdr:col>
      <xdr:colOff>50800</xdr:colOff>
      <xdr:row>35</xdr:row>
      <xdr:rowOff>39116</xdr:rowOff>
    </xdr:to>
    <xdr:cxnSp macro="">
      <xdr:nvCxnSpPr>
        <xdr:cNvPr id="67" name="直線コネクタ 66"/>
        <xdr:cNvCxnSpPr/>
      </xdr:nvCxnSpPr>
      <xdr:spPr>
        <a:xfrm flipV="1">
          <a:off x="2019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163094</xdr:rowOff>
    </xdr:from>
    <xdr:to>
      <xdr:col>10</xdr:col>
      <xdr:colOff>114300</xdr:colOff>
      <xdr:row>35</xdr:row>
      <xdr:rowOff>39116</xdr:rowOff>
    </xdr:to>
    <xdr:cxnSp macro="">
      <xdr:nvCxnSpPr>
        <xdr:cNvPr id="70" name="直線コネクタ 69"/>
        <xdr:cNvCxnSpPr/>
      </xdr:nvCxnSpPr>
      <xdr:spPr>
        <a:xfrm>
          <a:off x="1130300" y="5992394"/>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68516</xdr:rowOff>
    </xdr:from>
    <xdr:to>
      <xdr:col>24</xdr:col>
      <xdr:colOff>114300</xdr:colOff>
      <xdr:row>35</xdr:row>
      <xdr:rowOff>170116</xdr:rowOff>
    </xdr:to>
    <xdr:sp macro="" textlink="">
      <xdr:nvSpPr>
        <xdr:cNvPr id="80" name="楕円 79"/>
        <xdr:cNvSpPr/>
      </xdr:nvSpPr>
      <xdr:spPr>
        <a:xfrm>
          <a:off x="45847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46943</xdr:rowOff>
    </xdr:from>
    <xdr:ext cx="534377" cy="259045"/>
    <xdr:sp macro="" textlink="">
      <xdr:nvSpPr>
        <xdr:cNvPr id="81" name="人件費該当値テキスト"/>
        <xdr:cNvSpPr txBox="1"/>
      </xdr:nvSpPr>
      <xdr:spPr>
        <a:xfrm>
          <a:off x="4686300" y="60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32931</xdr:rowOff>
    </xdr:from>
    <xdr:to>
      <xdr:col>20</xdr:col>
      <xdr:colOff>38100</xdr:colOff>
      <xdr:row>35</xdr:row>
      <xdr:rowOff>134531</xdr:rowOff>
    </xdr:to>
    <xdr:sp macro="" textlink="">
      <xdr:nvSpPr>
        <xdr:cNvPr id="82" name="楕円 81"/>
        <xdr:cNvSpPr/>
      </xdr:nvSpPr>
      <xdr:spPr>
        <a:xfrm>
          <a:off x="3746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125658</xdr:rowOff>
    </xdr:from>
    <xdr:ext cx="534377" cy="259045"/>
    <xdr:sp macro="" textlink="">
      <xdr:nvSpPr>
        <xdr:cNvPr id="83" name="テキスト ボックス 82"/>
        <xdr:cNvSpPr txBox="1"/>
      </xdr:nvSpPr>
      <xdr:spPr>
        <a:xfrm>
          <a:off x="3530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139687</xdr:rowOff>
    </xdr:from>
    <xdr:to>
      <xdr:col>15</xdr:col>
      <xdr:colOff>101600</xdr:colOff>
      <xdr:row>35</xdr:row>
      <xdr:rowOff>69837</xdr:rowOff>
    </xdr:to>
    <xdr:sp macro="" textlink="">
      <xdr:nvSpPr>
        <xdr:cNvPr id="84" name="楕円 83"/>
        <xdr:cNvSpPr/>
      </xdr:nvSpPr>
      <xdr:spPr>
        <a:xfrm>
          <a:off x="2857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86364</xdr:rowOff>
    </xdr:from>
    <xdr:ext cx="534377" cy="259045"/>
    <xdr:sp macro="" textlink="">
      <xdr:nvSpPr>
        <xdr:cNvPr id="85" name="テキスト ボックス 84"/>
        <xdr:cNvSpPr txBox="1"/>
      </xdr:nvSpPr>
      <xdr:spPr>
        <a:xfrm>
          <a:off x="2641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6" name="楕円 85"/>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106443</xdr:rowOff>
    </xdr:from>
    <xdr:ext cx="534377" cy="259045"/>
    <xdr:sp macro="" textlink="">
      <xdr:nvSpPr>
        <xdr:cNvPr id="87" name="テキスト ボックス 86"/>
        <xdr:cNvSpPr txBox="1"/>
      </xdr:nvSpPr>
      <xdr:spPr>
        <a:xfrm>
          <a:off x="1752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112294</xdr:rowOff>
    </xdr:from>
    <xdr:to>
      <xdr:col>6</xdr:col>
      <xdr:colOff>38100</xdr:colOff>
      <xdr:row>35</xdr:row>
      <xdr:rowOff>42444</xdr:rowOff>
    </xdr:to>
    <xdr:sp macro="" textlink="">
      <xdr:nvSpPr>
        <xdr:cNvPr id="88" name="楕円 87"/>
        <xdr:cNvSpPr/>
      </xdr:nvSpPr>
      <xdr:spPr>
        <a:xfrm>
          <a:off x="1079500" y="5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58971</xdr:rowOff>
    </xdr:from>
    <xdr:ext cx="534377" cy="259045"/>
    <xdr:sp macro="" textlink="">
      <xdr:nvSpPr>
        <xdr:cNvPr id="89" name="テキスト ボックス 88"/>
        <xdr:cNvSpPr txBox="1"/>
      </xdr:nvSpPr>
      <xdr:spPr>
        <a:xfrm>
          <a:off x="863111" y="5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167704</xdr:rowOff>
    </xdr:from>
    <xdr:to>
      <xdr:col>24</xdr:col>
      <xdr:colOff>63500</xdr:colOff>
      <xdr:row>57</xdr:row>
      <xdr:rowOff>95428</xdr:rowOff>
    </xdr:to>
    <xdr:cxnSp macro="">
      <xdr:nvCxnSpPr>
        <xdr:cNvPr id="119" name="直線コネクタ 118"/>
        <xdr:cNvCxnSpPr/>
      </xdr:nvCxnSpPr>
      <xdr:spPr>
        <a:xfrm flipV="1">
          <a:off x="3797300" y="9768904"/>
          <a:ext cx="8382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95428</xdr:rowOff>
    </xdr:from>
    <xdr:to>
      <xdr:col>19</xdr:col>
      <xdr:colOff>177800</xdr:colOff>
      <xdr:row>57</xdr:row>
      <xdr:rowOff>164199</xdr:rowOff>
    </xdr:to>
    <xdr:cxnSp macro="">
      <xdr:nvCxnSpPr>
        <xdr:cNvPr id="122" name="直線コネクタ 121"/>
        <xdr:cNvCxnSpPr/>
      </xdr:nvCxnSpPr>
      <xdr:spPr>
        <a:xfrm flipV="1">
          <a:off x="2908300" y="986807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164199</xdr:rowOff>
    </xdr:from>
    <xdr:to>
      <xdr:col>15</xdr:col>
      <xdr:colOff>50800</xdr:colOff>
      <xdr:row>58</xdr:row>
      <xdr:rowOff>30200</xdr:rowOff>
    </xdr:to>
    <xdr:cxnSp macro="">
      <xdr:nvCxnSpPr>
        <xdr:cNvPr id="125" name="直線コネクタ 124"/>
        <xdr:cNvCxnSpPr/>
      </xdr:nvCxnSpPr>
      <xdr:spPr>
        <a:xfrm flipV="1">
          <a:off x="2019300" y="9936849"/>
          <a:ext cx="889000" cy="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30200</xdr:rowOff>
    </xdr:from>
    <xdr:to>
      <xdr:col>10</xdr:col>
      <xdr:colOff>114300</xdr:colOff>
      <xdr:row>58</xdr:row>
      <xdr:rowOff>122021</xdr:rowOff>
    </xdr:to>
    <xdr:cxnSp macro="">
      <xdr:nvCxnSpPr>
        <xdr:cNvPr id="128" name="直線コネクタ 127"/>
        <xdr:cNvCxnSpPr/>
      </xdr:nvCxnSpPr>
      <xdr:spPr>
        <a:xfrm flipV="1">
          <a:off x="1130300" y="997430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116904</xdr:rowOff>
    </xdr:from>
    <xdr:to>
      <xdr:col>24</xdr:col>
      <xdr:colOff>114300</xdr:colOff>
      <xdr:row>57</xdr:row>
      <xdr:rowOff>47054</xdr:rowOff>
    </xdr:to>
    <xdr:sp macro="" textlink="">
      <xdr:nvSpPr>
        <xdr:cNvPr id="138" name="楕円 137"/>
        <xdr:cNvSpPr/>
      </xdr:nvSpPr>
      <xdr:spPr>
        <a:xfrm>
          <a:off x="45847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95331</xdr:rowOff>
    </xdr:from>
    <xdr:ext cx="534377" cy="259045"/>
    <xdr:sp macro="" textlink="">
      <xdr:nvSpPr>
        <xdr:cNvPr id="139" name="物件費該当値テキスト"/>
        <xdr:cNvSpPr txBox="1"/>
      </xdr:nvSpPr>
      <xdr:spPr>
        <a:xfrm>
          <a:off x="4686300" y="9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44628</xdr:rowOff>
    </xdr:from>
    <xdr:to>
      <xdr:col>20</xdr:col>
      <xdr:colOff>38100</xdr:colOff>
      <xdr:row>57</xdr:row>
      <xdr:rowOff>146228</xdr:rowOff>
    </xdr:to>
    <xdr:sp macro="" textlink="">
      <xdr:nvSpPr>
        <xdr:cNvPr id="140" name="楕円 139"/>
        <xdr:cNvSpPr/>
      </xdr:nvSpPr>
      <xdr:spPr>
        <a:xfrm>
          <a:off x="3746500" y="98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137355</xdr:rowOff>
    </xdr:from>
    <xdr:ext cx="534377" cy="259045"/>
    <xdr:sp macro="" textlink="">
      <xdr:nvSpPr>
        <xdr:cNvPr id="141" name="テキスト ボックス 140"/>
        <xdr:cNvSpPr txBox="1"/>
      </xdr:nvSpPr>
      <xdr:spPr>
        <a:xfrm>
          <a:off x="3530111" y="99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113399</xdr:rowOff>
    </xdr:from>
    <xdr:to>
      <xdr:col>15</xdr:col>
      <xdr:colOff>101600</xdr:colOff>
      <xdr:row>58</xdr:row>
      <xdr:rowOff>43549</xdr:rowOff>
    </xdr:to>
    <xdr:sp macro="" textlink="">
      <xdr:nvSpPr>
        <xdr:cNvPr id="142" name="楕円 141"/>
        <xdr:cNvSpPr/>
      </xdr:nvSpPr>
      <xdr:spPr>
        <a:xfrm>
          <a:off x="2857500" y="98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34676</xdr:rowOff>
    </xdr:from>
    <xdr:ext cx="534377" cy="259045"/>
    <xdr:sp macro="" textlink="">
      <xdr:nvSpPr>
        <xdr:cNvPr id="143" name="テキスト ボックス 142"/>
        <xdr:cNvSpPr txBox="1"/>
      </xdr:nvSpPr>
      <xdr:spPr>
        <a:xfrm>
          <a:off x="2641111" y="99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150850</xdr:rowOff>
    </xdr:from>
    <xdr:to>
      <xdr:col>10</xdr:col>
      <xdr:colOff>165100</xdr:colOff>
      <xdr:row>58</xdr:row>
      <xdr:rowOff>81000</xdr:rowOff>
    </xdr:to>
    <xdr:sp macro="" textlink="">
      <xdr:nvSpPr>
        <xdr:cNvPr id="144" name="楕円 143"/>
        <xdr:cNvSpPr/>
      </xdr:nvSpPr>
      <xdr:spPr>
        <a:xfrm>
          <a:off x="1968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72127</xdr:rowOff>
    </xdr:from>
    <xdr:ext cx="534377" cy="259045"/>
    <xdr:sp macro="" textlink="">
      <xdr:nvSpPr>
        <xdr:cNvPr id="145" name="テキスト ボックス 144"/>
        <xdr:cNvSpPr txBox="1"/>
      </xdr:nvSpPr>
      <xdr:spPr>
        <a:xfrm>
          <a:off x="1752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71221</xdr:rowOff>
    </xdr:from>
    <xdr:to>
      <xdr:col>6</xdr:col>
      <xdr:colOff>38100</xdr:colOff>
      <xdr:row>59</xdr:row>
      <xdr:rowOff>1371</xdr:rowOff>
    </xdr:to>
    <xdr:sp macro="" textlink="">
      <xdr:nvSpPr>
        <xdr:cNvPr id="146" name="楕円 145"/>
        <xdr:cNvSpPr/>
      </xdr:nvSpPr>
      <xdr:spPr>
        <a:xfrm>
          <a:off x="10795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163948</xdr:rowOff>
    </xdr:from>
    <xdr:ext cx="534377" cy="259045"/>
    <xdr:sp macro="" textlink="">
      <xdr:nvSpPr>
        <xdr:cNvPr id="147" name="テキスト ボックス 146"/>
        <xdr:cNvSpPr txBox="1"/>
      </xdr:nvSpPr>
      <xdr:spPr>
        <a:xfrm>
          <a:off x="863111" y="10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81544</xdr:rowOff>
    </xdr:from>
    <xdr:to>
      <xdr:col>24</xdr:col>
      <xdr:colOff>63500</xdr:colOff>
      <xdr:row>76</xdr:row>
      <xdr:rowOff>86573</xdr:rowOff>
    </xdr:to>
    <xdr:cxnSp macro="">
      <xdr:nvCxnSpPr>
        <xdr:cNvPr id="174" name="直線コネクタ 173"/>
        <xdr:cNvCxnSpPr/>
      </xdr:nvCxnSpPr>
      <xdr:spPr>
        <a:xfrm flipV="1">
          <a:off x="3797300" y="1311174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86573</xdr:rowOff>
    </xdr:from>
    <xdr:to>
      <xdr:col>19</xdr:col>
      <xdr:colOff>177800</xdr:colOff>
      <xdr:row>76</xdr:row>
      <xdr:rowOff>123241</xdr:rowOff>
    </xdr:to>
    <xdr:cxnSp macro="">
      <xdr:nvCxnSpPr>
        <xdr:cNvPr id="177" name="直線コネクタ 176"/>
        <xdr:cNvCxnSpPr/>
      </xdr:nvCxnSpPr>
      <xdr:spPr>
        <a:xfrm flipV="1">
          <a:off x="2908300" y="13116773"/>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123241</xdr:rowOff>
    </xdr:from>
    <xdr:to>
      <xdr:col>15</xdr:col>
      <xdr:colOff>50800</xdr:colOff>
      <xdr:row>77</xdr:row>
      <xdr:rowOff>12964</xdr:rowOff>
    </xdr:to>
    <xdr:cxnSp macro="">
      <xdr:nvCxnSpPr>
        <xdr:cNvPr id="180" name="直線コネクタ 179"/>
        <xdr:cNvCxnSpPr/>
      </xdr:nvCxnSpPr>
      <xdr:spPr>
        <a:xfrm flipV="1">
          <a:off x="2019300" y="13153441"/>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12964</xdr:rowOff>
    </xdr:from>
    <xdr:to>
      <xdr:col>10</xdr:col>
      <xdr:colOff>114300</xdr:colOff>
      <xdr:row>77</xdr:row>
      <xdr:rowOff>31527</xdr:rowOff>
    </xdr:to>
    <xdr:cxnSp macro="">
      <xdr:nvCxnSpPr>
        <xdr:cNvPr id="183" name="直線コネクタ 182"/>
        <xdr:cNvCxnSpPr/>
      </xdr:nvCxnSpPr>
      <xdr:spPr>
        <a:xfrm flipV="1">
          <a:off x="1130300" y="13214614"/>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30744</xdr:rowOff>
    </xdr:from>
    <xdr:to>
      <xdr:col>24</xdr:col>
      <xdr:colOff>114300</xdr:colOff>
      <xdr:row>76</xdr:row>
      <xdr:rowOff>132344</xdr:rowOff>
    </xdr:to>
    <xdr:sp macro="" textlink="">
      <xdr:nvSpPr>
        <xdr:cNvPr id="193" name="楕円 192"/>
        <xdr:cNvSpPr/>
      </xdr:nvSpPr>
      <xdr:spPr>
        <a:xfrm>
          <a:off x="4584700" y="130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53621</xdr:rowOff>
    </xdr:from>
    <xdr:ext cx="469744" cy="259045"/>
    <xdr:sp macro="" textlink="">
      <xdr:nvSpPr>
        <xdr:cNvPr id="194" name="維持補修費該当値テキスト"/>
        <xdr:cNvSpPr txBox="1"/>
      </xdr:nvSpPr>
      <xdr:spPr>
        <a:xfrm>
          <a:off x="4686300" y="1291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35773</xdr:rowOff>
    </xdr:from>
    <xdr:to>
      <xdr:col>20</xdr:col>
      <xdr:colOff>38100</xdr:colOff>
      <xdr:row>76</xdr:row>
      <xdr:rowOff>137373</xdr:rowOff>
    </xdr:to>
    <xdr:sp macro="" textlink="">
      <xdr:nvSpPr>
        <xdr:cNvPr id="195" name="楕円 194"/>
        <xdr:cNvSpPr/>
      </xdr:nvSpPr>
      <xdr:spPr>
        <a:xfrm>
          <a:off x="3746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153900</xdr:rowOff>
    </xdr:from>
    <xdr:ext cx="469744" cy="259045"/>
    <xdr:sp macro="" textlink="">
      <xdr:nvSpPr>
        <xdr:cNvPr id="196" name="テキスト ボックス 195"/>
        <xdr:cNvSpPr txBox="1"/>
      </xdr:nvSpPr>
      <xdr:spPr>
        <a:xfrm>
          <a:off x="3562428" y="1284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72441</xdr:rowOff>
    </xdr:from>
    <xdr:to>
      <xdr:col>15</xdr:col>
      <xdr:colOff>101600</xdr:colOff>
      <xdr:row>77</xdr:row>
      <xdr:rowOff>2591</xdr:rowOff>
    </xdr:to>
    <xdr:sp macro="" textlink="">
      <xdr:nvSpPr>
        <xdr:cNvPr id="197" name="楕円 196"/>
        <xdr:cNvSpPr/>
      </xdr:nvSpPr>
      <xdr:spPr>
        <a:xfrm>
          <a:off x="2857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165168</xdr:rowOff>
    </xdr:from>
    <xdr:ext cx="469744" cy="259045"/>
    <xdr:sp macro="" textlink="">
      <xdr:nvSpPr>
        <xdr:cNvPr id="198" name="テキスト ボックス 197"/>
        <xdr:cNvSpPr txBox="1"/>
      </xdr:nvSpPr>
      <xdr:spPr>
        <a:xfrm>
          <a:off x="2673428" y="13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133614</xdr:rowOff>
    </xdr:from>
    <xdr:to>
      <xdr:col>10</xdr:col>
      <xdr:colOff>165100</xdr:colOff>
      <xdr:row>77</xdr:row>
      <xdr:rowOff>63764</xdr:rowOff>
    </xdr:to>
    <xdr:sp macro="" textlink="">
      <xdr:nvSpPr>
        <xdr:cNvPr id="199" name="楕円 198"/>
        <xdr:cNvSpPr/>
      </xdr:nvSpPr>
      <xdr:spPr>
        <a:xfrm>
          <a:off x="1968500" y="131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54891</xdr:rowOff>
    </xdr:from>
    <xdr:ext cx="469744" cy="259045"/>
    <xdr:sp macro="" textlink="">
      <xdr:nvSpPr>
        <xdr:cNvPr id="200" name="テキスト ボックス 199"/>
        <xdr:cNvSpPr txBox="1"/>
      </xdr:nvSpPr>
      <xdr:spPr>
        <a:xfrm>
          <a:off x="1784428" y="1325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152177</xdr:rowOff>
    </xdr:from>
    <xdr:to>
      <xdr:col>6</xdr:col>
      <xdr:colOff>38100</xdr:colOff>
      <xdr:row>77</xdr:row>
      <xdr:rowOff>82327</xdr:rowOff>
    </xdr:to>
    <xdr:sp macro="" textlink="">
      <xdr:nvSpPr>
        <xdr:cNvPr id="201" name="楕円 200"/>
        <xdr:cNvSpPr/>
      </xdr:nvSpPr>
      <xdr:spPr>
        <a:xfrm>
          <a:off x="1079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73454</xdr:rowOff>
    </xdr:from>
    <xdr:ext cx="469744" cy="259045"/>
    <xdr:sp macro="" textlink="">
      <xdr:nvSpPr>
        <xdr:cNvPr id="202" name="テキスト ボックス 201"/>
        <xdr:cNvSpPr txBox="1"/>
      </xdr:nvSpPr>
      <xdr:spPr>
        <a:xfrm>
          <a:off x="895428" y="132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117666</xdr:rowOff>
    </xdr:from>
    <xdr:to>
      <xdr:col>24</xdr:col>
      <xdr:colOff>63500</xdr:colOff>
      <xdr:row>95</xdr:row>
      <xdr:rowOff>155981</xdr:rowOff>
    </xdr:to>
    <xdr:cxnSp macro="">
      <xdr:nvCxnSpPr>
        <xdr:cNvPr id="232" name="直線コネクタ 231"/>
        <xdr:cNvCxnSpPr/>
      </xdr:nvCxnSpPr>
      <xdr:spPr>
        <a:xfrm flipV="1">
          <a:off x="3797300" y="16405416"/>
          <a:ext cx="8382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155981</xdr:rowOff>
    </xdr:from>
    <xdr:to>
      <xdr:col>19</xdr:col>
      <xdr:colOff>177800</xdr:colOff>
      <xdr:row>96</xdr:row>
      <xdr:rowOff>50978</xdr:rowOff>
    </xdr:to>
    <xdr:cxnSp macro="">
      <xdr:nvCxnSpPr>
        <xdr:cNvPr id="235" name="直線コネクタ 234"/>
        <xdr:cNvCxnSpPr/>
      </xdr:nvCxnSpPr>
      <xdr:spPr>
        <a:xfrm flipV="1">
          <a:off x="2908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50978</xdr:rowOff>
    </xdr:from>
    <xdr:to>
      <xdr:col>15</xdr:col>
      <xdr:colOff>50800</xdr:colOff>
      <xdr:row>96</xdr:row>
      <xdr:rowOff>97486</xdr:rowOff>
    </xdr:to>
    <xdr:cxnSp macro="">
      <xdr:nvCxnSpPr>
        <xdr:cNvPr id="238" name="直線コネクタ 237"/>
        <xdr:cNvCxnSpPr/>
      </xdr:nvCxnSpPr>
      <xdr:spPr>
        <a:xfrm flipV="1">
          <a:off x="2019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97486</xdr:rowOff>
    </xdr:from>
    <xdr:to>
      <xdr:col>10</xdr:col>
      <xdr:colOff>114300</xdr:colOff>
      <xdr:row>97</xdr:row>
      <xdr:rowOff>5245</xdr:rowOff>
    </xdr:to>
    <xdr:cxnSp macro="">
      <xdr:nvCxnSpPr>
        <xdr:cNvPr id="241" name="直線コネクタ 240"/>
        <xdr:cNvCxnSpPr/>
      </xdr:nvCxnSpPr>
      <xdr:spPr>
        <a:xfrm flipV="1">
          <a:off x="1130300" y="16556686"/>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66866</xdr:rowOff>
    </xdr:from>
    <xdr:to>
      <xdr:col>24</xdr:col>
      <xdr:colOff>114300</xdr:colOff>
      <xdr:row>95</xdr:row>
      <xdr:rowOff>168466</xdr:rowOff>
    </xdr:to>
    <xdr:sp macro="" textlink="">
      <xdr:nvSpPr>
        <xdr:cNvPr id="251" name="楕円 250"/>
        <xdr:cNvSpPr/>
      </xdr:nvSpPr>
      <xdr:spPr>
        <a:xfrm>
          <a:off x="45847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45293</xdr:rowOff>
    </xdr:from>
    <xdr:ext cx="599010" cy="259045"/>
    <xdr:sp macro="" textlink="">
      <xdr:nvSpPr>
        <xdr:cNvPr id="252" name="扶助費該当値テキスト"/>
        <xdr:cNvSpPr txBox="1"/>
      </xdr:nvSpPr>
      <xdr:spPr>
        <a:xfrm>
          <a:off x="4686300" y="1633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105181</xdr:rowOff>
    </xdr:from>
    <xdr:to>
      <xdr:col>20</xdr:col>
      <xdr:colOff>38100</xdr:colOff>
      <xdr:row>96</xdr:row>
      <xdr:rowOff>35331</xdr:rowOff>
    </xdr:to>
    <xdr:sp macro="" textlink="">
      <xdr:nvSpPr>
        <xdr:cNvPr id="253" name="楕円 252"/>
        <xdr:cNvSpPr/>
      </xdr:nvSpPr>
      <xdr:spPr>
        <a:xfrm>
          <a:off x="3746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26458</xdr:rowOff>
    </xdr:from>
    <xdr:ext cx="599010" cy="259045"/>
    <xdr:sp macro="" textlink="">
      <xdr:nvSpPr>
        <xdr:cNvPr id="254" name="テキスト ボックス 253"/>
        <xdr:cNvSpPr txBox="1"/>
      </xdr:nvSpPr>
      <xdr:spPr>
        <a:xfrm>
          <a:off x="3497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178</xdr:rowOff>
    </xdr:from>
    <xdr:to>
      <xdr:col>15</xdr:col>
      <xdr:colOff>101600</xdr:colOff>
      <xdr:row>96</xdr:row>
      <xdr:rowOff>101778</xdr:rowOff>
    </xdr:to>
    <xdr:sp macro="" textlink="">
      <xdr:nvSpPr>
        <xdr:cNvPr id="255" name="楕円 254"/>
        <xdr:cNvSpPr/>
      </xdr:nvSpPr>
      <xdr:spPr>
        <a:xfrm>
          <a:off x="2857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92905</xdr:rowOff>
    </xdr:from>
    <xdr:ext cx="534377" cy="259045"/>
    <xdr:sp macro="" textlink="">
      <xdr:nvSpPr>
        <xdr:cNvPr id="256" name="テキスト ボックス 255"/>
        <xdr:cNvSpPr txBox="1"/>
      </xdr:nvSpPr>
      <xdr:spPr>
        <a:xfrm>
          <a:off x="2641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46686</xdr:rowOff>
    </xdr:from>
    <xdr:to>
      <xdr:col>10</xdr:col>
      <xdr:colOff>165100</xdr:colOff>
      <xdr:row>96</xdr:row>
      <xdr:rowOff>148286</xdr:rowOff>
    </xdr:to>
    <xdr:sp macro="" textlink="">
      <xdr:nvSpPr>
        <xdr:cNvPr id="257" name="楕円 256"/>
        <xdr:cNvSpPr/>
      </xdr:nvSpPr>
      <xdr:spPr>
        <a:xfrm>
          <a:off x="1968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139413</xdr:rowOff>
    </xdr:from>
    <xdr:ext cx="534377" cy="259045"/>
    <xdr:sp macro="" textlink="">
      <xdr:nvSpPr>
        <xdr:cNvPr id="258" name="テキスト ボックス 257"/>
        <xdr:cNvSpPr txBox="1"/>
      </xdr:nvSpPr>
      <xdr:spPr>
        <a:xfrm>
          <a:off x="1752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59" name="楕円 258"/>
        <xdr:cNvSpPr/>
      </xdr:nvSpPr>
      <xdr:spPr>
        <a:xfrm>
          <a:off x="1079500" y="165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60" name="テキスト ボックス 259"/>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43688</xdr:rowOff>
    </xdr:from>
    <xdr:to>
      <xdr:col>55</xdr:col>
      <xdr:colOff>0</xdr:colOff>
      <xdr:row>37</xdr:row>
      <xdr:rowOff>51656</xdr:rowOff>
    </xdr:to>
    <xdr:cxnSp macro="">
      <xdr:nvCxnSpPr>
        <xdr:cNvPr id="292" name="直線コネクタ 291"/>
        <xdr:cNvCxnSpPr/>
      </xdr:nvCxnSpPr>
      <xdr:spPr>
        <a:xfrm flipV="1">
          <a:off x="9639300" y="6387338"/>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51656</xdr:rowOff>
    </xdr:from>
    <xdr:to>
      <xdr:col>50</xdr:col>
      <xdr:colOff>114300</xdr:colOff>
      <xdr:row>37</xdr:row>
      <xdr:rowOff>76312</xdr:rowOff>
    </xdr:to>
    <xdr:cxnSp macro="">
      <xdr:nvCxnSpPr>
        <xdr:cNvPr id="295" name="直線コネクタ 294"/>
        <xdr:cNvCxnSpPr/>
      </xdr:nvCxnSpPr>
      <xdr:spPr>
        <a:xfrm flipV="1">
          <a:off x="8750300" y="639530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76312</xdr:rowOff>
    </xdr:from>
    <xdr:to>
      <xdr:col>45</xdr:col>
      <xdr:colOff>177800</xdr:colOff>
      <xdr:row>37</xdr:row>
      <xdr:rowOff>114031</xdr:rowOff>
    </xdr:to>
    <xdr:cxnSp macro="">
      <xdr:nvCxnSpPr>
        <xdr:cNvPr id="298" name="直線コネクタ 297"/>
        <xdr:cNvCxnSpPr/>
      </xdr:nvCxnSpPr>
      <xdr:spPr>
        <a:xfrm flipV="1">
          <a:off x="7861300" y="641996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114031</xdr:rowOff>
    </xdr:from>
    <xdr:to>
      <xdr:col>41</xdr:col>
      <xdr:colOff>50800</xdr:colOff>
      <xdr:row>37</xdr:row>
      <xdr:rowOff>125494</xdr:rowOff>
    </xdr:to>
    <xdr:cxnSp macro="">
      <xdr:nvCxnSpPr>
        <xdr:cNvPr id="301" name="直線コネクタ 300"/>
        <xdr:cNvCxnSpPr/>
      </xdr:nvCxnSpPr>
      <xdr:spPr>
        <a:xfrm flipV="1">
          <a:off x="6972300" y="645768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164338</xdr:rowOff>
    </xdr:from>
    <xdr:to>
      <xdr:col>55</xdr:col>
      <xdr:colOff>50800</xdr:colOff>
      <xdr:row>37</xdr:row>
      <xdr:rowOff>94488</xdr:rowOff>
    </xdr:to>
    <xdr:sp macro="" textlink="">
      <xdr:nvSpPr>
        <xdr:cNvPr id="311" name="楕円 310"/>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142765</xdr:rowOff>
    </xdr:from>
    <xdr:ext cx="534377" cy="259045"/>
    <xdr:sp macro="" textlink="">
      <xdr:nvSpPr>
        <xdr:cNvPr id="312" name="補助費等該当値テキスト"/>
        <xdr:cNvSpPr txBox="1"/>
      </xdr:nvSpPr>
      <xdr:spPr>
        <a:xfrm>
          <a:off x="10528300"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856</xdr:rowOff>
    </xdr:from>
    <xdr:to>
      <xdr:col>50</xdr:col>
      <xdr:colOff>165100</xdr:colOff>
      <xdr:row>37</xdr:row>
      <xdr:rowOff>102456</xdr:rowOff>
    </xdr:to>
    <xdr:sp macro="" textlink="">
      <xdr:nvSpPr>
        <xdr:cNvPr id="313" name="楕円 312"/>
        <xdr:cNvSpPr/>
      </xdr:nvSpPr>
      <xdr:spPr>
        <a:xfrm>
          <a:off x="9588500" y="63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93583</xdr:rowOff>
    </xdr:from>
    <xdr:ext cx="534377" cy="259045"/>
    <xdr:sp macro="" textlink="">
      <xdr:nvSpPr>
        <xdr:cNvPr id="314" name="テキスト ボックス 313"/>
        <xdr:cNvSpPr txBox="1"/>
      </xdr:nvSpPr>
      <xdr:spPr>
        <a:xfrm>
          <a:off x="9372111" y="64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25512</xdr:rowOff>
    </xdr:from>
    <xdr:to>
      <xdr:col>46</xdr:col>
      <xdr:colOff>38100</xdr:colOff>
      <xdr:row>37</xdr:row>
      <xdr:rowOff>127112</xdr:rowOff>
    </xdr:to>
    <xdr:sp macro="" textlink="">
      <xdr:nvSpPr>
        <xdr:cNvPr id="315" name="楕円 314"/>
        <xdr:cNvSpPr/>
      </xdr:nvSpPr>
      <xdr:spPr>
        <a:xfrm>
          <a:off x="8699500" y="6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118239</xdr:rowOff>
    </xdr:from>
    <xdr:ext cx="534377" cy="259045"/>
    <xdr:sp macro="" textlink="">
      <xdr:nvSpPr>
        <xdr:cNvPr id="316" name="テキスト ボックス 315"/>
        <xdr:cNvSpPr txBox="1"/>
      </xdr:nvSpPr>
      <xdr:spPr>
        <a:xfrm>
          <a:off x="8483111" y="6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63231</xdr:rowOff>
    </xdr:from>
    <xdr:to>
      <xdr:col>41</xdr:col>
      <xdr:colOff>101600</xdr:colOff>
      <xdr:row>37</xdr:row>
      <xdr:rowOff>164832</xdr:rowOff>
    </xdr:to>
    <xdr:sp macro="" textlink="">
      <xdr:nvSpPr>
        <xdr:cNvPr id="317" name="楕円 316"/>
        <xdr:cNvSpPr/>
      </xdr:nvSpPr>
      <xdr:spPr>
        <a:xfrm>
          <a:off x="7810500" y="6406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155959</xdr:rowOff>
    </xdr:from>
    <xdr:ext cx="534377" cy="259045"/>
    <xdr:sp macro="" textlink="">
      <xdr:nvSpPr>
        <xdr:cNvPr id="318" name="テキスト ボックス 317"/>
        <xdr:cNvSpPr txBox="1"/>
      </xdr:nvSpPr>
      <xdr:spPr>
        <a:xfrm>
          <a:off x="7594111" y="64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74694</xdr:rowOff>
    </xdr:from>
    <xdr:to>
      <xdr:col>36</xdr:col>
      <xdr:colOff>165100</xdr:colOff>
      <xdr:row>38</xdr:row>
      <xdr:rowOff>4845</xdr:rowOff>
    </xdr:to>
    <xdr:sp macro="" textlink="">
      <xdr:nvSpPr>
        <xdr:cNvPr id="319" name="楕円 318"/>
        <xdr:cNvSpPr/>
      </xdr:nvSpPr>
      <xdr:spPr>
        <a:xfrm>
          <a:off x="6921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167421</xdr:rowOff>
    </xdr:from>
    <xdr:ext cx="534377" cy="259045"/>
    <xdr:sp macro="" textlink="">
      <xdr:nvSpPr>
        <xdr:cNvPr id="320" name="テキスト ボックス 319"/>
        <xdr:cNvSpPr txBox="1"/>
      </xdr:nvSpPr>
      <xdr:spPr>
        <a:xfrm>
          <a:off x="6705111" y="65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13818</xdr:rowOff>
    </xdr:from>
    <xdr:to>
      <xdr:col>55</xdr:col>
      <xdr:colOff>0</xdr:colOff>
      <xdr:row>56</xdr:row>
      <xdr:rowOff>33592</xdr:rowOff>
    </xdr:to>
    <xdr:cxnSp macro="">
      <xdr:nvCxnSpPr>
        <xdr:cNvPr id="350" name="直線コネクタ 349"/>
        <xdr:cNvCxnSpPr/>
      </xdr:nvCxnSpPr>
      <xdr:spPr>
        <a:xfrm>
          <a:off x="9639300" y="961501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13818</xdr:rowOff>
    </xdr:from>
    <xdr:to>
      <xdr:col>50</xdr:col>
      <xdr:colOff>114300</xdr:colOff>
      <xdr:row>57</xdr:row>
      <xdr:rowOff>78263</xdr:rowOff>
    </xdr:to>
    <xdr:cxnSp macro="">
      <xdr:nvCxnSpPr>
        <xdr:cNvPr id="353" name="直線コネクタ 352"/>
        <xdr:cNvCxnSpPr/>
      </xdr:nvCxnSpPr>
      <xdr:spPr>
        <a:xfrm flipV="1">
          <a:off x="8750300" y="9615018"/>
          <a:ext cx="8890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96076</xdr:rowOff>
    </xdr:from>
    <xdr:to>
      <xdr:col>45</xdr:col>
      <xdr:colOff>177800</xdr:colOff>
      <xdr:row>57</xdr:row>
      <xdr:rowOff>78263</xdr:rowOff>
    </xdr:to>
    <xdr:cxnSp macro="">
      <xdr:nvCxnSpPr>
        <xdr:cNvPr id="356" name="直線コネクタ 355"/>
        <xdr:cNvCxnSpPr/>
      </xdr:nvCxnSpPr>
      <xdr:spPr>
        <a:xfrm>
          <a:off x="7861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96076</xdr:rowOff>
    </xdr:from>
    <xdr:to>
      <xdr:col>41</xdr:col>
      <xdr:colOff>50800</xdr:colOff>
      <xdr:row>56</xdr:row>
      <xdr:rowOff>132938</xdr:rowOff>
    </xdr:to>
    <xdr:cxnSp macro="">
      <xdr:nvCxnSpPr>
        <xdr:cNvPr id="359" name="直線コネクタ 358"/>
        <xdr:cNvCxnSpPr/>
      </xdr:nvCxnSpPr>
      <xdr:spPr>
        <a:xfrm flipV="1">
          <a:off x="6972300" y="9697276"/>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154242</xdr:rowOff>
    </xdr:from>
    <xdr:to>
      <xdr:col>55</xdr:col>
      <xdr:colOff>50800</xdr:colOff>
      <xdr:row>56</xdr:row>
      <xdr:rowOff>84392</xdr:rowOff>
    </xdr:to>
    <xdr:sp macro="" textlink="">
      <xdr:nvSpPr>
        <xdr:cNvPr id="369" name="楕円 368"/>
        <xdr:cNvSpPr/>
      </xdr:nvSpPr>
      <xdr:spPr>
        <a:xfrm>
          <a:off x="104267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132669</xdr:rowOff>
    </xdr:from>
    <xdr:ext cx="534377" cy="259045"/>
    <xdr:sp macro="" textlink="">
      <xdr:nvSpPr>
        <xdr:cNvPr id="370" name="普通建設事業費該当値テキスト"/>
        <xdr:cNvSpPr txBox="1"/>
      </xdr:nvSpPr>
      <xdr:spPr>
        <a:xfrm>
          <a:off x="10528300" y="95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134468</xdr:rowOff>
    </xdr:from>
    <xdr:to>
      <xdr:col>50</xdr:col>
      <xdr:colOff>165100</xdr:colOff>
      <xdr:row>56</xdr:row>
      <xdr:rowOff>64618</xdr:rowOff>
    </xdr:to>
    <xdr:sp macro="" textlink="">
      <xdr:nvSpPr>
        <xdr:cNvPr id="371" name="楕円 370"/>
        <xdr:cNvSpPr/>
      </xdr:nvSpPr>
      <xdr:spPr>
        <a:xfrm>
          <a:off x="95885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81145</xdr:rowOff>
    </xdr:from>
    <xdr:ext cx="534377" cy="259045"/>
    <xdr:sp macro="" textlink="">
      <xdr:nvSpPr>
        <xdr:cNvPr id="372" name="テキスト ボックス 371"/>
        <xdr:cNvSpPr txBox="1"/>
      </xdr:nvSpPr>
      <xdr:spPr>
        <a:xfrm>
          <a:off x="9372111" y="93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27463</xdr:rowOff>
    </xdr:from>
    <xdr:to>
      <xdr:col>46</xdr:col>
      <xdr:colOff>38100</xdr:colOff>
      <xdr:row>57</xdr:row>
      <xdr:rowOff>129063</xdr:rowOff>
    </xdr:to>
    <xdr:sp macro="" textlink="">
      <xdr:nvSpPr>
        <xdr:cNvPr id="373" name="楕円 372"/>
        <xdr:cNvSpPr/>
      </xdr:nvSpPr>
      <xdr:spPr>
        <a:xfrm>
          <a:off x="8699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120190</xdr:rowOff>
    </xdr:from>
    <xdr:ext cx="534377" cy="259045"/>
    <xdr:sp macro="" textlink="">
      <xdr:nvSpPr>
        <xdr:cNvPr id="374" name="テキスト ボックス 373"/>
        <xdr:cNvSpPr txBox="1"/>
      </xdr:nvSpPr>
      <xdr:spPr>
        <a:xfrm>
          <a:off x="8483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45276</xdr:rowOff>
    </xdr:from>
    <xdr:to>
      <xdr:col>41</xdr:col>
      <xdr:colOff>101600</xdr:colOff>
      <xdr:row>56</xdr:row>
      <xdr:rowOff>146876</xdr:rowOff>
    </xdr:to>
    <xdr:sp macro="" textlink="">
      <xdr:nvSpPr>
        <xdr:cNvPr id="375" name="楕円 374"/>
        <xdr:cNvSpPr/>
      </xdr:nvSpPr>
      <xdr:spPr>
        <a:xfrm>
          <a:off x="7810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138003</xdr:rowOff>
    </xdr:from>
    <xdr:ext cx="534377" cy="259045"/>
    <xdr:sp macro="" textlink="">
      <xdr:nvSpPr>
        <xdr:cNvPr id="376" name="テキスト ボックス 375"/>
        <xdr:cNvSpPr txBox="1"/>
      </xdr:nvSpPr>
      <xdr:spPr>
        <a:xfrm>
          <a:off x="7594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82138</xdr:rowOff>
    </xdr:from>
    <xdr:to>
      <xdr:col>36</xdr:col>
      <xdr:colOff>165100</xdr:colOff>
      <xdr:row>57</xdr:row>
      <xdr:rowOff>12288</xdr:rowOff>
    </xdr:to>
    <xdr:sp macro="" textlink="">
      <xdr:nvSpPr>
        <xdr:cNvPr id="377" name="楕円 376"/>
        <xdr:cNvSpPr/>
      </xdr:nvSpPr>
      <xdr:spPr>
        <a:xfrm>
          <a:off x="6921500" y="96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3415</xdr:rowOff>
    </xdr:from>
    <xdr:ext cx="534377" cy="259045"/>
    <xdr:sp macro="" textlink="">
      <xdr:nvSpPr>
        <xdr:cNvPr id="378" name="テキスト ボックス 377"/>
        <xdr:cNvSpPr txBox="1"/>
      </xdr:nvSpPr>
      <xdr:spPr>
        <a:xfrm>
          <a:off x="6705111" y="97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43421</xdr:rowOff>
    </xdr:from>
    <xdr:to>
      <xdr:col>55</xdr:col>
      <xdr:colOff>0</xdr:colOff>
      <xdr:row>76</xdr:row>
      <xdr:rowOff>88151</xdr:rowOff>
    </xdr:to>
    <xdr:cxnSp macro="">
      <xdr:nvCxnSpPr>
        <xdr:cNvPr id="407" name="直線コネクタ 406"/>
        <xdr:cNvCxnSpPr/>
      </xdr:nvCxnSpPr>
      <xdr:spPr>
        <a:xfrm>
          <a:off x="9639300" y="13073621"/>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43421</xdr:rowOff>
    </xdr:from>
    <xdr:to>
      <xdr:col>50</xdr:col>
      <xdr:colOff>114300</xdr:colOff>
      <xdr:row>76</xdr:row>
      <xdr:rowOff>77673</xdr:rowOff>
    </xdr:to>
    <xdr:cxnSp macro="">
      <xdr:nvCxnSpPr>
        <xdr:cNvPr id="410" name="直線コネクタ 409"/>
        <xdr:cNvCxnSpPr/>
      </xdr:nvCxnSpPr>
      <xdr:spPr>
        <a:xfrm flipV="1">
          <a:off x="8750300" y="13073621"/>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86475</xdr:rowOff>
    </xdr:from>
    <xdr:to>
      <xdr:col>45</xdr:col>
      <xdr:colOff>177800</xdr:colOff>
      <xdr:row>76</xdr:row>
      <xdr:rowOff>77673</xdr:rowOff>
    </xdr:to>
    <xdr:cxnSp macro="">
      <xdr:nvCxnSpPr>
        <xdr:cNvPr id="413" name="直線コネクタ 412"/>
        <xdr:cNvCxnSpPr/>
      </xdr:nvCxnSpPr>
      <xdr:spPr>
        <a:xfrm>
          <a:off x="7861300" y="12945225"/>
          <a:ext cx="889000" cy="1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37351</xdr:rowOff>
    </xdr:from>
    <xdr:to>
      <xdr:col>55</xdr:col>
      <xdr:colOff>50800</xdr:colOff>
      <xdr:row>76</xdr:row>
      <xdr:rowOff>138951</xdr:rowOff>
    </xdr:to>
    <xdr:sp macro="" textlink="">
      <xdr:nvSpPr>
        <xdr:cNvPr id="423" name="楕円 422"/>
        <xdr:cNvSpPr/>
      </xdr:nvSpPr>
      <xdr:spPr>
        <a:xfrm>
          <a:off x="10426700" y="13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60227</xdr:rowOff>
    </xdr:from>
    <xdr:ext cx="534377" cy="259045"/>
    <xdr:sp macro="" textlink="">
      <xdr:nvSpPr>
        <xdr:cNvPr id="424" name="普通建設事業費 （ うち新規整備　）該当値テキスト"/>
        <xdr:cNvSpPr txBox="1"/>
      </xdr:nvSpPr>
      <xdr:spPr>
        <a:xfrm>
          <a:off x="10528300" y="129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164071</xdr:rowOff>
    </xdr:from>
    <xdr:to>
      <xdr:col>50</xdr:col>
      <xdr:colOff>165100</xdr:colOff>
      <xdr:row>76</xdr:row>
      <xdr:rowOff>94221</xdr:rowOff>
    </xdr:to>
    <xdr:sp macro="" textlink="">
      <xdr:nvSpPr>
        <xdr:cNvPr id="425" name="楕円 424"/>
        <xdr:cNvSpPr/>
      </xdr:nvSpPr>
      <xdr:spPr>
        <a:xfrm>
          <a:off x="9588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110748</xdr:rowOff>
    </xdr:from>
    <xdr:ext cx="534377" cy="259045"/>
    <xdr:sp macro="" textlink="">
      <xdr:nvSpPr>
        <xdr:cNvPr id="426" name="テキスト ボックス 425"/>
        <xdr:cNvSpPr txBox="1"/>
      </xdr:nvSpPr>
      <xdr:spPr>
        <a:xfrm>
          <a:off x="9372111" y="127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26873</xdr:rowOff>
    </xdr:from>
    <xdr:to>
      <xdr:col>46</xdr:col>
      <xdr:colOff>38100</xdr:colOff>
      <xdr:row>76</xdr:row>
      <xdr:rowOff>128473</xdr:rowOff>
    </xdr:to>
    <xdr:sp macro="" textlink="">
      <xdr:nvSpPr>
        <xdr:cNvPr id="427" name="楕円 426"/>
        <xdr:cNvSpPr/>
      </xdr:nvSpPr>
      <xdr:spPr>
        <a:xfrm>
          <a:off x="8699500" y="130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119600</xdr:rowOff>
    </xdr:from>
    <xdr:ext cx="534377" cy="259045"/>
    <xdr:sp macro="" textlink="">
      <xdr:nvSpPr>
        <xdr:cNvPr id="428" name="テキスト ボックス 427"/>
        <xdr:cNvSpPr txBox="1"/>
      </xdr:nvSpPr>
      <xdr:spPr>
        <a:xfrm>
          <a:off x="8483111" y="131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35675</xdr:rowOff>
    </xdr:from>
    <xdr:to>
      <xdr:col>41</xdr:col>
      <xdr:colOff>101600</xdr:colOff>
      <xdr:row>75</xdr:row>
      <xdr:rowOff>137275</xdr:rowOff>
    </xdr:to>
    <xdr:sp macro="" textlink="">
      <xdr:nvSpPr>
        <xdr:cNvPr id="429" name="楕円 428"/>
        <xdr:cNvSpPr/>
      </xdr:nvSpPr>
      <xdr:spPr>
        <a:xfrm>
          <a:off x="7810500" y="12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128401</xdr:rowOff>
    </xdr:from>
    <xdr:ext cx="534377" cy="259045"/>
    <xdr:sp macro="" textlink="">
      <xdr:nvSpPr>
        <xdr:cNvPr id="430" name="テキスト ボックス 429"/>
        <xdr:cNvSpPr txBox="1"/>
      </xdr:nvSpPr>
      <xdr:spPr>
        <a:xfrm>
          <a:off x="7594111" y="129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32876</xdr:rowOff>
    </xdr:from>
    <xdr:to>
      <xdr:col>55</xdr:col>
      <xdr:colOff>0</xdr:colOff>
      <xdr:row>96</xdr:row>
      <xdr:rowOff>87443</xdr:rowOff>
    </xdr:to>
    <xdr:cxnSp macro="">
      <xdr:nvCxnSpPr>
        <xdr:cNvPr id="457" name="直線コネクタ 456"/>
        <xdr:cNvCxnSpPr/>
      </xdr:nvCxnSpPr>
      <xdr:spPr>
        <a:xfrm>
          <a:off x="9639300" y="16320626"/>
          <a:ext cx="8382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32876</xdr:rowOff>
    </xdr:from>
    <xdr:to>
      <xdr:col>50</xdr:col>
      <xdr:colOff>114300</xdr:colOff>
      <xdr:row>96</xdr:row>
      <xdr:rowOff>108542</xdr:rowOff>
    </xdr:to>
    <xdr:cxnSp macro="">
      <xdr:nvCxnSpPr>
        <xdr:cNvPr id="460" name="直線コネクタ 459"/>
        <xdr:cNvCxnSpPr/>
      </xdr:nvCxnSpPr>
      <xdr:spPr>
        <a:xfrm flipV="1">
          <a:off x="8750300" y="16320626"/>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47391</xdr:rowOff>
    </xdr:from>
    <xdr:to>
      <xdr:col>45</xdr:col>
      <xdr:colOff>177800</xdr:colOff>
      <xdr:row>96</xdr:row>
      <xdr:rowOff>108542</xdr:rowOff>
    </xdr:to>
    <xdr:cxnSp macro="">
      <xdr:nvCxnSpPr>
        <xdr:cNvPr id="463" name="直線コネクタ 462"/>
        <xdr:cNvCxnSpPr/>
      </xdr:nvCxnSpPr>
      <xdr:spPr>
        <a:xfrm>
          <a:off x="7861300" y="16506591"/>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36643</xdr:rowOff>
    </xdr:from>
    <xdr:to>
      <xdr:col>55</xdr:col>
      <xdr:colOff>50800</xdr:colOff>
      <xdr:row>96</xdr:row>
      <xdr:rowOff>138243</xdr:rowOff>
    </xdr:to>
    <xdr:sp macro="" textlink="">
      <xdr:nvSpPr>
        <xdr:cNvPr id="473" name="楕円 472"/>
        <xdr:cNvSpPr/>
      </xdr:nvSpPr>
      <xdr:spPr>
        <a:xfrm>
          <a:off x="10426700" y="16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15070</xdr:rowOff>
    </xdr:from>
    <xdr:ext cx="534377" cy="259045"/>
    <xdr:sp macro="" textlink="">
      <xdr:nvSpPr>
        <xdr:cNvPr id="474" name="普通建設事業費 （ うち更新整備　）該当値テキスト"/>
        <xdr:cNvSpPr txBox="1"/>
      </xdr:nvSpPr>
      <xdr:spPr>
        <a:xfrm>
          <a:off x="10528300" y="164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153526</xdr:rowOff>
    </xdr:from>
    <xdr:to>
      <xdr:col>50</xdr:col>
      <xdr:colOff>165100</xdr:colOff>
      <xdr:row>95</xdr:row>
      <xdr:rowOff>83676</xdr:rowOff>
    </xdr:to>
    <xdr:sp macro="" textlink="">
      <xdr:nvSpPr>
        <xdr:cNvPr id="475" name="楕円 474"/>
        <xdr:cNvSpPr/>
      </xdr:nvSpPr>
      <xdr:spPr>
        <a:xfrm>
          <a:off x="95885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100203</xdr:rowOff>
    </xdr:from>
    <xdr:ext cx="534377" cy="259045"/>
    <xdr:sp macro="" textlink="">
      <xdr:nvSpPr>
        <xdr:cNvPr id="476" name="テキスト ボックス 475"/>
        <xdr:cNvSpPr txBox="1"/>
      </xdr:nvSpPr>
      <xdr:spPr>
        <a:xfrm>
          <a:off x="9372111" y="160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57742</xdr:rowOff>
    </xdr:from>
    <xdr:to>
      <xdr:col>46</xdr:col>
      <xdr:colOff>38100</xdr:colOff>
      <xdr:row>96</xdr:row>
      <xdr:rowOff>159342</xdr:rowOff>
    </xdr:to>
    <xdr:sp macro="" textlink="">
      <xdr:nvSpPr>
        <xdr:cNvPr id="477" name="楕円 476"/>
        <xdr:cNvSpPr/>
      </xdr:nvSpPr>
      <xdr:spPr>
        <a:xfrm>
          <a:off x="8699500" y="16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150469</xdr:rowOff>
    </xdr:from>
    <xdr:ext cx="534377" cy="259045"/>
    <xdr:sp macro="" textlink="">
      <xdr:nvSpPr>
        <xdr:cNvPr id="478" name="テキスト ボックス 477"/>
        <xdr:cNvSpPr txBox="1"/>
      </xdr:nvSpPr>
      <xdr:spPr>
        <a:xfrm>
          <a:off x="8483111" y="16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168041</xdr:rowOff>
    </xdr:from>
    <xdr:to>
      <xdr:col>41</xdr:col>
      <xdr:colOff>101600</xdr:colOff>
      <xdr:row>96</xdr:row>
      <xdr:rowOff>98191</xdr:rowOff>
    </xdr:to>
    <xdr:sp macro="" textlink="">
      <xdr:nvSpPr>
        <xdr:cNvPr id="479" name="楕円 478"/>
        <xdr:cNvSpPr/>
      </xdr:nvSpPr>
      <xdr:spPr>
        <a:xfrm>
          <a:off x="78105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89318</xdr:rowOff>
    </xdr:from>
    <xdr:ext cx="534377" cy="259045"/>
    <xdr:sp macro="" textlink="">
      <xdr:nvSpPr>
        <xdr:cNvPr id="480" name="テキスト ボックス 479"/>
        <xdr:cNvSpPr txBox="1"/>
      </xdr:nvSpPr>
      <xdr:spPr>
        <a:xfrm>
          <a:off x="7594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70336</xdr:rowOff>
    </xdr:from>
    <xdr:to>
      <xdr:col>85</xdr:col>
      <xdr:colOff>127000</xdr:colOff>
      <xdr:row>39</xdr:row>
      <xdr:rowOff>90681</xdr:rowOff>
    </xdr:to>
    <xdr:cxnSp macro="">
      <xdr:nvCxnSpPr>
        <xdr:cNvPr id="511" name="直線コネクタ 510"/>
        <xdr:cNvCxnSpPr/>
      </xdr:nvCxnSpPr>
      <xdr:spPr>
        <a:xfrm flipV="1">
          <a:off x="15481300" y="6756886"/>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90681</xdr:rowOff>
    </xdr:from>
    <xdr:to>
      <xdr:col>81</xdr:col>
      <xdr:colOff>50800</xdr:colOff>
      <xdr:row>39</xdr:row>
      <xdr:rowOff>96103</xdr:rowOff>
    </xdr:to>
    <xdr:cxnSp macro="">
      <xdr:nvCxnSpPr>
        <xdr:cNvPr id="514" name="直線コネクタ 513"/>
        <xdr:cNvCxnSpPr/>
      </xdr:nvCxnSpPr>
      <xdr:spPr>
        <a:xfrm flipV="1">
          <a:off x="14592300" y="6777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90584</xdr:rowOff>
    </xdr:from>
    <xdr:to>
      <xdr:col>76</xdr:col>
      <xdr:colOff>114300</xdr:colOff>
      <xdr:row>39</xdr:row>
      <xdr:rowOff>96103</xdr:rowOff>
    </xdr:to>
    <xdr:cxnSp macro="">
      <xdr:nvCxnSpPr>
        <xdr:cNvPr id="517" name="直線コネクタ 516"/>
        <xdr:cNvCxnSpPr/>
      </xdr:nvCxnSpPr>
      <xdr:spPr>
        <a:xfrm>
          <a:off x="13703300" y="6777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90584</xdr:rowOff>
    </xdr:from>
    <xdr:to>
      <xdr:col>71</xdr:col>
      <xdr:colOff>177800</xdr:colOff>
      <xdr:row>39</xdr:row>
      <xdr:rowOff>93294</xdr:rowOff>
    </xdr:to>
    <xdr:cxnSp macro="">
      <xdr:nvCxnSpPr>
        <xdr:cNvPr id="520" name="直線コネクタ 519"/>
        <xdr:cNvCxnSpPr/>
      </xdr:nvCxnSpPr>
      <xdr:spPr>
        <a:xfrm flipV="1">
          <a:off x="12814300" y="6777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19536</xdr:rowOff>
    </xdr:from>
    <xdr:to>
      <xdr:col>85</xdr:col>
      <xdr:colOff>177800</xdr:colOff>
      <xdr:row>39</xdr:row>
      <xdr:rowOff>121136</xdr:rowOff>
    </xdr:to>
    <xdr:sp macro="" textlink="">
      <xdr:nvSpPr>
        <xdr:cNvPr id="530" name="楕円 529"/>
        <xdr:cNvSpPr/>
      </xdr:nvSpPr>
      <xdr:spPr>
        <a:xfrm>
          <a:off x="162687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39881</xdr:rowOff>
    </xdr:from>
    <xdr:to>
      <xdr:col>81</xdr:col>
      <xdr:colOff>101600</xdr:colOff>
      <xdr:row>39</xdr:row>
      <xdr:rowOff>141481</xdr:rowOff>
    </xdr:to>
    <xdr:sp macro="" textlink="">
      <xdr:nvSpPr>
        <xdr:cNvPr id="532" name="楕円 531"/>
        <xdr:cNvSpPr/>
      </xdr:nvSpPr>
      <xdr:spPr>
        <a:xfrm>
          <a:off x="15430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132608</xdr:rowOff>
    </xdr:from>
    <xdr:ext cx="378565" cy="259045"/>
    <xdr:sp macro="" textlink="">
      <xdr:nvSpPr>
        <xdr:cNvPr id="533" name="テキスト ボックス 532"/>
        <xdr:cNvSpPr txBox="1"/>
      </xdr:nvSpPr>
      <xdr:spPr>
        <a:xfrm>
          <a:off x="15292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45303</xdr:rowOff>
    </xdr:from>
    <xdr:to>
      <xdr:col>76</xdr:col>
      <xdr:colOff>165100</xdr:colOff>
      <xdr:row>39</xdr:row>
      <xdr:rowOff>146903</xdr:rowOff>
    </xdr:to>
    <xdr:sp macro="" textlink="">
      <xdr:nvSpPr>
        <xdr:cNvPr id="534" name="楕円 533"/>
        <xdr:cNvSpPr/>
      </xdr:nvSpPr>
      <xdr:spPr>
        <a:xfrm>
          <a:off x="14541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138030</xdr:rowOff>
    </xdr:from>
    <xdr:ext cx="313932" cy="259045"/>
    <xdr:sp macro="" textlink="">
      <xdr:nvSpPr>
        <xdr:cNvPr id="535" name="テキスト ボックス 534"/>
        <xdr:cNvSpPr txBox="1"/>
      </xdr:nvSpPr>
      <xdr:spPr>
        <a:xfrm>
          <a:off x="14435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39784</xdr:rowOff>
    </xdr:from>
    <xdr:to>
      <xdr:col>72</xdr:col>
      <xdr:colOff>38100</xdr:colOff>
      <xdr:row>39</xdr:row>
      <xdr:rowOff>141384</xdr:rowOff>
    </xdr:to>
    <xdr:sp macro="" textlink="">
      <xdr:nvSpPr>
        <xdr:cNvPr id="536" name="楕円 535"/>
        <xdr:cNvSpPr/>
      </xdr:nvSpPr>
      <xdr:spPr>
        <a:xfrm>
          <a:off x="13652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132511</xdr:rowOff>
    </xdr:from>
    <xdr:ext cx="378565" cy="259045"/>
    <xdr:sp macro="" textlink="">
      <xdr:nvSpPr>
        <xdr:cNvPr id="537" name="テキスト ボックス 536"/>
        <xdr:cNvSpPr txBox="1"/>
      </xdr:nvSpPr>
      <xdr:spPr>
        <a:xfrm>
          <a:off x="13514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42494</xdr:rowOff>
    </xdr:from>
    <xdr:to>
      <xdr:col>67</xdr:col>
      <xdr:colOff>101600</xdr:colOff>
      <xdr:row>39</xdr:row>
      <xdr:rowOff>144094</xdr:rowOff>
    </xdr:to>
    <xdr:sp macro="" textlink="">
      <xdr:nvSpPr>
        <xdr:cNvPr id="538" name="楕円 537"/>
        <xdr:cNvSpPr/>
      </xdr:nvSpPr>
      <xdr:spPr>
        <a:xfrm>
          <a:off x="12763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135221</xdr:rowOff>
    </xdr:from>
    <xdr:ext cx="378565" cy="259045"/>
    <xdr:sp macro="" textlink="">
      <xdr:nvSpPr>
        <xdr:cNvPr id="539" name="テキスト ボックス 538"/>
        <xdr:cNvSpPr txBox="1"/>
      </xdr:nvSpPr>
      <xdr:spPr>
        <a:xfrm>
          <a:off x="12625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127029</xdr:rowOff>
    </xdr:from>
    <xdr:to>
      <xdr:col>85</xdr:col>
      <xdr:colOff>127000</xdr:colOff>
      <xdr:row>73</xdr:row>
      <xdr:rowOff>137218</xdr:rowOff>
    </xdr:to>
    <xdr:cxnSp macro="">
      <xdr:nvCxnSpPr>
        <xdr:cNvPr id="620" name="直線コネクタ 619"/>
        <xdr:cNvCxnSpPr/>
      </xdr:nvCxnSpPr>
      <xdr:spPr>
        <a:xfrm flipV="1">
          <a:off x="15481300" y="12642879"/>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100544</xdr:rowOff>
    </xdr:from>
    <xdr:to>
      <xdr:col>81</xdr:col>
      <xdr:colOff>50800</xdr:colOff>
      <xdr:row>73</xdr:row>
      <xdr:rowOff>137218</xdr:rowOff>
    </xdr:to>
    <xdr:cxnSp macro="">
      <xdr:nvCxnSpPr>
        <xdr:cNvPr id="623" name="直線コネクタ 622"/>
        <xdr:cNvCxnSpPr/>
      </xdr:nvCxnSpPr>
      <xdr:spPr>
        <a:xfrm>
          <a:off x="14592300" y="12616394"/>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34446</xdr:rowOff>
    </xdr:from>
    <xdr:to>
      <xdr:col>76</xdr:col>
      <xdr:colOff>114300</xdr:colOff>
      <xdr:row>73</xdr:row>
      <xdr:rowOff>100544</xdr:rowOff>
    </xdr:to>
    <xdr:cxnSp macro="">
      <xdr:nvCxnSpPr>
        <xdr:cNvPr id="626" name="直線コネクタ 625"/>
        <xdr:cNvCxnSpPr/>
      </xdr:nvCxnSpPr>
      <xdr:spPr>
        <a:xfrm>
          <a:off x="13703300" y="12550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22689</xdr:rowOff>
    </xdr:from>
    <xdr:to>
      <xdr:col>71</xdr:col>
      <xdr:colOff>177800</xdr:colOff>
      <xdr:row>73</xdr:row>
      <xdr:rowOff>34446</xdr:rowOff>
    </xdr:to>
    <xdr:cxnSp macro="">
      <xdr:nvCxnSpPr>
        <xdr:cNvPr id="629" name="直線コネクタ 628"/>
        <xdr:cNvCxnSpPr/>
      </xdr:nvCxnSpPr>
      <xdr:spPr>
        <a:xfrm>
          <a:off x="12814300" y="1253853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76229</xdr:rowOff>
    </xdr:from>
    <xdr:to>
      <xdr:col>85</xdr:col>
      <xdr:colOff>177800</xdr:colOff>
      <xdr:row>74</xdr:row>
      <xdr:rowOff>6379</xdr:rowOff>
    </xdr:to>
    <xdr:sp macro="" textlink="">
      <xdr:nvSpPr>
        <xdr:cNvPr id="639" name="楕円 638"/>
        <xdr:cNvSpPr/>
      </xdr:nvSpPr>
      <xdr:spPr>
        <a:xfrm>
          <a:off x="16268700" y="125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99106</xdr:rowOff>
    </xdr:from>
    <xdr:ext cx="534377" cy="259045"/>
    <xdr:sp macro="" textlink="">
      <xdr:nvSpPr>
        <xdr:cNvPr id="640" name="公債費該当値テキスト"/>
        <xdr:cNvSpPr txBox="1"/>
      </xdr:nvSpPr>
      <xdr:spPr>
        <a:xfrm>
          <a:off x="16370300" y="124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86418</xdr:rowOff>
    </xdr:from>
    <xdr:to>
      <xdr:col>81</xdr:col>
      <xdr:colOff>101600</xdr:colOff>
      <xdr:row>74</xdr:row>
      <xdr:rowOff>16568</xdr:rowOff>
    </xdr:to>
    <xdr:sp macro="" textlink="">
      <xdr:nvSpPr>
        <xdr:cNvPr id="641" name="楕円 640"/>
        <xdr:cNvSpPr/>
      </xdr:nvSpPr>
      <xdr:spPr>
        <a:xfrm>
          <a:off x="154305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33095</xdr:rowOff>
    </xdr:from>
    <xdr:ext cx="534377" cy="259045"/>
    <xdr:sp macro="" textlink="">
      <xdr:nvSpPr>
        <xdr:cNvPr id="642" name="テキスト ボックス 641"/>
        <xdr:cNvSpPr txBox="1"/>
      </xdr:nvSpPr>
      <xdr:spPr>
        <a:xfrm>
          <a:off x="15214111" y="123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49744</xdr:rowOff>
    </xdr:from>
    <xdr:to>
      <xdr:col>76</xdr:col>
      <xdr:colOff>165100</xdr:colOff>
      <xdr:row>73</xdr:row>
      <xdr:rowOff>151344</xdr:rowOff>
    </xdr:to>
    <xdr:sp macro="" textlink="">
      <xdr:nvSpPr>
        <xdr:cNvPr id="643" name="楕円 642"/>
        <xdr:cNvSpPr/>
      </xdr:nvSpPr>
      <xdr:spPr>
        <a:xfrm>
          <a:off x="14541500" y="125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167871</xdr:rowOff>
    </xdr:from>
    <xdr:ext cx="534377" cy="259045"/>
    <xdr:sp macro="" textlink="">
      <xdr:nvSpPr>
        <xdr:cNvPr id="644" name="テキスト ボックス 643"/>
        <xdr:cNvSpPr txBox="1"/>
      </xdr:nvSpPr>
      <xdr:spPr>
        <a:xfrm>
          <a:off x="14325111" y="12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155096</xdr:rowOff>
    </xdr:from>
    <xdr:to>
      <xdr:col>72</xdr:col>
      <xdr:colOff>38100</xdr:colOff>
      <xdr:row>73</xdr:row>
      <xdr:rowOff>85246</xdr:rowOff>
    </xdr:to>
    <xdr:sp macro="" textlink="">
      <xdr:nvSpPr>
        <xdr:cNvPr id="645" name="楕円 644"/>
        <xdr:cNvSpPr/>
      </xdr:nvSpPr>
      <xdr:spPr>
        <a:xfrm>
          <a:off x="13652500" y="124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101773</xdr:rowOff>
    </xdr:from>
    <xdr:ext cx="534377" cy="259045"/>
    <xdr:sp macro="" textlink="">
      <xdr:nvSpPr>
        <xdr:cNvPr id="646" name="テキスト ボックス 645"/>
        <xdr:cNvSpPr txBox="1"/>
      </xdr:nvSpPr>
      <xdr:spPr>
        <a:xfrm>
          <a:off x="13436111" y="122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143339</xdr:rowOff>
    </xdr:from>
    <xdr:to>
      <xdr:col>67</xdr:col>
      <xdr:colOff>101600</xdr:colOff>
      <xdr:row>73</xdr:row>
      <xdr:rowOff>73489</xdr:rowOff>
    </xdr:to>
    <xdr:sp macro="" textlink="">
      <xdr:nvSpPr>
        <xdr:cNvPr id="647" name="楕円 646"/>
        <xdr:cNvSpPr/>
      </xdr:nvSpPr>
      <xdr:spPr>
        <a:xfrm>
          <a:off x="12763500" y="12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90016</xdr:rowOff>
    </xdr:from>
    <xdr:ext cx="534377" cy="259045"/>
    <xdr:sp macro="" textlink="">
      <xdr:nvSpPr>
        <xdr:cNvPr id="648" name="テキスト ボックス 647"/>
        <xdr:cNvSpPr txBox="1"/>
      </xdr:nvSpPr>
      <xdr:spPr>
        <a:xfrm>
          <a:off x="12547111" y="122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106781</xdr:rowOff>
    </xdr:from>
    <xdr:to>
      <xdr:col>85</xdr:col>
      <xdr:colOff>127000</xdr:colOff>
      <xdr:row>98</xdr:row>
      <xdr:rowOff>118075</xdr:rowOff>
    </xdr:to>
    <xdr:cxnSp macro="">
      <xdr:nvCxnSpPr>
        <xdr:cNvPr id="675" name="直線コネクタ 674"/>
        <xdr:cNvCxnSpPr/>
      </xdr:nvCxnSpPr>
      <xdr:spPr>
        <a:xfrm>
          <a:off x="15481300" y="16908881"/>
          <a:ext cx="8382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126898</xdr:rowOff>
    </xdr:from>
    <xdr:to>
      <xdr:col>81</xdr:col>
      <xdr:colOff>50800</xdr:colOff>
      <xdr:row>98</xdr:row>
      <xdr:rowOff>106781</xdr:rowOff>
    </xdr:to>
    <xdr:cxnSp macro="">
      <xdr:nvCxnSpPr>
        <xdr:cNvPr id="678" name="直線コネクタ 677"/>
        <xdr:cNvCxnSpPr/>
      </xdr:nvCxnSpPr>
      <xdr:spPr>
        <a:xfrm>
          <a:off x="14592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126898</xdr:rowOff>
    </xdr:from>
    <xdr:to>
      <xdr:col>76</xdr:col>
      <xdr:colOff>114300</xdr:colOff>
      <xdr:row>97</xdr:row>
      <xdr:rowOff>164892</xdr:rowOff>
    </xdr:to>
    <xdr:cxnSp macro="">
      <xdr:nvCxnSpPr>
        <xdr:cNvPr id="681" name="直線コネクタ 680"/>
        <xdr:cNvCxnSpPr/>
      </xdr:nvCxnSpPr>
      <xdr:spPr>
        <a:xfrm flipV="1">
          <a:off x="13703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164892</xdr:rowOff>
    </xdr:from>
    <xdr:to>
      <xdr:col>71</xdr:col>
      <xdr:colOff>177800</xdr:colOff>
      <xdr:row>98</xdr:row>
      <xdr:rowOff>7113</xdr:rowOff>
    </xdr:to>
    <xdr:cxnSp macro="">
      <xdr:nvCxnSpPr>
        <xdr:cNvPr id="684" name="直線コネクタ 683"/>
        <xdr:cNvCxnSpPr/>
      </xdr:nvCxnSpPr>
      <xdr:spPr>
        <a:xfrm flipV="1">
          <a:off x="12814300" y="16795542"/>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67275</xdr:rowOff>
    </xdr:from>
    <xdr:to>
      <xdr:col>85</xdr:col>
      <xdr:colOff>177800</xdr:colOff>
      <xdr:row>98</xdr:row>
      <xdr:rowOff>168875</xdr:rowOff>
    </xdr:to>
    <xdr:sp macro="" textlink="">
      <xdr:nvSpPr>
        <xdr:cNvPr id="694" name="楕円 693"/>
        <xdr:cNvSpPr/>
      </xdr:nvSpPr>
      <xdr:spPr>
        <a:xfrm>
          <a:off x="162687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153652</xdr:rowOff>
    </xdr:from>
    <xdr:ext cx="378565" cy="259045"/>
    <xdr:sp macro="" textlink="">
      <xdr:nvSpPr>
        <xdr:cNvPr id="695" name="積立金該当値テキスト"/>
        <xdr:cNvSpPr txBox="1"/>
      </xdr:nvSpPr>
      <xdr:spPr>
        <a:xfrm>
          <a:off x="16370300" y="1678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55981</xdr:rowOff>
    </xdr:from>
    <xdr:to>
      <xdr:col>81</xdr:col>
      <xdr:colOff>101600</xdr:colOff>
      <xdr:row>98</xdr:row>
      <xdr:rowOff>157581</xdr:rowOff>
    </xdr:to>
    <xdr:sp macro="" textlink="">
      <xdr:nvSpPr>
        <xdr:cNvPr id="696" name="楕円 695"/>
        <xdr:cNvSpPr/>
      </xdr:nvSpPr>
      <xdr:spPr>
        <a:xfrm>
          <a:off x="15430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148708</xdr:rowOff>
    </xdr:from>
    <xdr:ext cx="378565" cy="259045"/>
    <xdr:sp macro="" textlink="">
      <xdr:nvSpPr>
        <xdr:cNvPr id="697" name="テキスト ボックス 696"/>
        <xdr:cNvSpPr txBox="1"/>
      </xdr:nvSpPr>
      <xdr:spPr>
        <a:xfrm>
          <a:off x="15292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76098</xdr:rowOff>
    </xdr:from>
    <xdr:to>
      <xdr:col>76</xdr:col>
      <xdr:colOff>165100</xdr:colOff>
      <xdr:row>97</xdr:row>
      <xdr:rowOff>6248</xdr:rowOff>
    </xdr:to>
    <xdr:sp macro="" textlink="">
      <xdr:nvSpPr>
        <xdr:cNvPr id="698" name="楕円 697"/>
        <xdr:cNvSpPr/>
      </xdr:nvSpPr>
      <xdr:spPr>
        <a:xfrm>
          <a:off x="14541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22775</xdr:rowOff>
    </xdr:from>
    <xdr:ext cx="469744" cy="259045"/>
    <xdr:sp macro="" textlink="">
      <xdr:nvSpPr>
        <xdr:cNvPr id="699" name="テキスト ボックス 698"/>
        <xdr:cNvSpPr txBox="1"/>
      </xdr:nvSpPr>
      <xdr:spPr>
        <a:xfrm>
          <a:off x="14357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114092</xdr:rowOff>
    </xdr:from>
    <xdr:to>
      <xdr:col>72</xdr:col>
      <xdr:colOff>38100</xdr:colOff>
      <xdr:row>98</xdr:row>
      <xdr:rowOff>44242</xdr:rowOff>
    </xdr:to>
    <xdr:sp macro="" textlink="">
      <xdr:nvSpPr>
        <xdr:cNvPr id="700" name="楕円 699"/>
        <xdr:cNvSpPr/>
      </xdr:nvSpPr>
      <xdr:spPr>
        <a:xfrm>
          <a:off x="13652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35369</xdr:rowOff>
    </xdr:from>
    <xdr:ext cx="469744" cy="259045"/>
    <xdr:sp macro="" textlink="">
      <xdr:nvSpPr>
        <xdr:cNvPr id="701" name="テキスト ボックス 700"/>
        <xdr:cNvSpPr txBox="1"/>
      </xdr:nvSpPr>
      <xdr:spPr>
        <a:xfrm>
          <a:off x="13468428"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127763</xdr:rowOff>
    </xdr:from>
    <xdr:to>
      <xdr:col>67</xdr:col>
      <xdr:colOff>101600</xdr:colOff>
      <xdr:row>98</xdr:row>
      <xdr:rowOff>57913</xdr:rowOff>
    </xdr:to>
    <xdr:sp macro="" textlink="">
      <xdr:nvSpPr>
        <xdr:cNvPr id="702" name="楕円 701"/>
        <xdr:cNvSpPr/>
      </xdr:nvSpPr>
      <xdr:spPr>
        <a:xfrm>
          <a:off x="12763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49040</xdr:rowOff>
    </xdr:from>
    <xdr:ext cx="469744" cy="259045"/>
    <xdr:sp macro="" textlink="">
      <xdr:nvSpPr>
        <xdr:cNvPr id="703" name="テキスト ボックス 702"/>
        <xdr:cNvSpPr txBox="1"/>
      </xdr:nvSpPr>
      <xdr:spPr>
        <a:xfrm>
          <a:off x="12579428" y="1685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136652</xdr:rowOff>
    </xdr:from>
    <xdr:to>
      <xdr:col>116</xdr:col>
      <xdr:colOff>63500</xdr:colOff>
      <xdr:row>38</xdr:row>
      <xdr:rowOff>35560</xdr:rowOff>
    </xdr:to>
    <xdr:cxnSp macro="">
      <xdr:nvCxnSpPr>
        <xdr:cNvPr id="732" name="直線コネクタ 731"/>
        <xdr:cNvCxnSpPr/>
      </xdr:nvCxnSpPr>
      <xdr:spPr>
        <a:xfrm>
          <a:off x="21323300" y="6480302"/>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136652</xdr:rowOff>
    </xdr:from>
    <xdr:to>
      <xdr:col>111</xdr:col>
      <xdr:colOff>177800</xdr:colOff>
      <xdr:row>38</xdr:row>
      <xdr:rowOff>38227</xdr:rowOff>
    </xdr:to>
    <xdr:cxnSp macro="">
      <xdr:nvCxnSpPr>
        <xdr:cNvPr id="735" name="直線コネクタ 734"/>
        <xdr:cNvCxnSpPr/>
      </xdr:nvCxnSpPr>
      <xdr:spPr>
        <a:xfrm flipV="1">
          <a:off x="20434300" y="6480302"/>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38227</xdr:rowOff>
    </xdr:from>
    <xdr:to>
      <xdr:col>107</xdr:col>
      <xdr:colOff>50800</xdr:colOff>
      <xdr:row>38</xdr:row>
      <xdr:rowOff>127381</xdr:rowOff>
    </xdr:to>
    <xdr:cxnSp macro="">
      <xdr:nvCxnSpPr>
        <xdr:cNvPr id="738" name="直線コネクタ 737"/>
        <xdr:cNvCxnSpPr/>
      </xdr:nvCxnSpPr>
      <xdr:spPr>
        <a:xfrm flipV="1">
          <a:off x="19545300" y="655332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48514</xdr:rowOff>
    </xdr:from>
    <xdr:to>
      <xdr:col>102</xdr:col>
      <xdr:colOff>114300</xdr:colOff>
      <xdr:row>38</xdr:row>
      <xdr:rowOff>127381</xdr:rowOff>
    </xdr:to>
    <xdr:cxnSp macro="">
      <xdr:nvCxnSpPr>
        <xdr:cNvPr id="741" name="直線コネクタ 740"/>
        <xdr:cNvCxnSpPr/>
      </xdr:nvCxnSpPr>
      <xdr:spPr>
        <a:xfrm>
          <a:off x="18656300" y="656361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51" name="楕円 750"/>
        <xdr:cNvSpPr/>
      </xdr:nvSpPr>
      <xdr:spPr>
        <a:xfrm>
          <a:off x="22110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134637</xdr:rowOff>
    </xdr:from>
    <xdr:ext cx="469744" cy="259045"/>
    <xdr:sp macro="" textlink="">
      <xdr:nvSpPr>
        <xdr:cNvPr id="752" name="投資及び出資金該当値テキスト"/>
        <xdr:cNvSpPr txBox="1"/>
      </xdr:nvSpPr>
      <xdr:spPr>
        <a:xfrm>
          <a:off x="22212300"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85852</xdr:rowOff>
    </xdr:from>
    <xdr:to>
      <xdr:col>112</xdr:col>
      <xdr:colOff>38100</xdr:colOff>
      <xdr:row>38</xdr:row>
      <xdr:rowOff>16002</xdr:rowOff>
    </xdr:to>
    <xdr:sp macro="" textlink="">
      <xdr:nvSpPr>
        <xdr:cNvPr id="753" name="楕円 752"/>
        <xdr:cNvSpPr/>
      </xdr:nvSpPr>
      <xdr:spPr>
        <a:xfrm>
          <a:off x="21272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32529</xdr:rowOff>
    </xdr:from>
    <xdr:ext cx="469744" cy="259045"/>
    <xdr:sp macro="" textlink="">
      <xdr:nvSpPr>
        <xdr:cNvPr id="754" name="テキスト ボックス 753"/>
        <xdr:cNvSpPr txBox="1"/>
      </xdr:nvSpPr>
      <xdr:spPr>
        <a:xfrm>
          <a:off x="21088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158877</xdr:rowOff>
    </xdr:from>
    <xdr:to>
      <xdr:col>107</xdr:col>
      <xdr:colOff>101600</xdr:colOff>
      <xdr:row>38</xdr:row>
      <xdr:rowOff>89027</xdr:rowOff>
    </xdr:to>
    <xdr:sp macro="" textlink="">
      <xdr:nvSpPr>
        <xdr:cNvPr id="755" name="楕円 754"/>
        <xdr:cNvSpPr/>
      </xdr:nvSpPr>
      <xdr:spPr>
        <a:xfrm>
          <a:off x="203835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80154</xdr:rowOff>
    </xdr:from>
    <xdr:ext cx="469744" cy="259045"/>
    <xdr:sp macro="" textlink="">
      <xdr:nvSpPr>
        <xdr:cNvPr id="756" name="テキスト ボックス 755"/>
        <xdr:cNvSpPr txBox="1"/>
      </xdr:nvSpPr>
      <xdr:spPr>
        <a:xfrm>
          <a:off x="20199428" y="65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76581</xdr:rowOff>
    </xdr:from>
    <xdr:to>
      <xdr:col>102</xdr:col>
      <xdr:colOff>165100</xdr:colOff>
      <xdr:row>39</xdr:row>
      <xdr:rowOff>6731</xdr:rowOff>
    </xdr:to>
    <xdr:sp macro="" textlink="">
      <xdr:nvSpPr>
        <xdr:cNvPr id="757" name="楕円 756"/>
        <xdr:cNvSpPr/>
      </xdr:nvSpPr>
      <xdr:spPr>
        <a:xfrm>
          <a:off x="19494500" y="65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169308</xdr:rowOff>
    </xdr:from>
    <xdr:ext cx="378565" cy="259045"/>
    <xdr:sp macro="" textlink="">
      <xdr:nvSpPr>
        <xdr:cNvPr id="758" name="テキスト ボックス 757"/>
        <xdr:cNvSpPr txBox="1"/>
      </xdr:nvSpPr>
      <xdr:spPr>
        <a:xfrm>
          <a:off x="19356017" y="66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169164</xdr:rowOff>
    </xdr:from>
    <xdr:to>
      <xdr:col>98</xdr:col>
      <xdr:colOff>38100</xdr:colOff>
      <xdr:row>38</xdr:row>
      <xdr:rowOff>99314</xdr:rowOff>
    </xdr:to>
    <xdr:sp macro="" textlink="">
      <xdr:nvSpPr>
        <xdr:cNvPr id="759" name="楕円 758"/>
        <xdr:cNvSpPr/>
      </xdr:nvSpPr>
      <xdr:spPr>
        <a:xfrm>
          <a:off x="186055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90441</xdr:rowOff>
    </xdr:from>
    <xdr:ext cx="469744" cy="259045"/>
    <xdr:sp macro="" textlink="">
      <xdr:nvSpPr>
        <xdr:cNvPr id="760" name="テキスト ボックス 759"/>
        <xdr:cNvSpPr txBox="1"/>
      </xdr:nvSpPr>
      <xdr:spPr>
        <a:xfrm>
          <a:off x="18421428" y="6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124460</xdr:rowOff>
    </xdr:from>
    <xdr:to>
      <xdr:col>116</xdr:col>
      <xdr:colOff>63500</xdr:colOff>
      <xdr:row>57</xdr:row>
      <xdr:rowOff>126174</xdr:rowOff>
    </xdr:to>
    <xdr:cxnSp macro="">
      <xdr:nvCxnSpPr>
        <xdr:cNvPr id="789" name="直線コネクタ 788"/>
        <xdr:cNvCxnSpPr/>
      </xdr:nvCxnSpPr>
      <xdr:spPr>
        <a:xfrm flipV="1">
          <a:off x="21323300" y="989711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125299</xdr:rowOff>
    </xdr:from>
    <xdr:to>
      <xdr:col>111</xdr:col>
      <xdr:colOff>177800</xdr:colOff>
      <xdr:row>57</xdr:row>
      <xdr:rowOff>126174</xdr:rowOff>
    </xdr:to>
    <xdr:cxnSp macro="">
      <xdr:nvCxnSpPr>
        <xdr:cNvPr id="792" name="直線コネクタ 791"/>
        <xdr:cNvCxnSpPr/>
      </xdr:nvCxnSpPr>
      <xdr:spPr>
        <a:xfrm>
          <a:off x="20434300" y="9897949"/>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123698</xdr:rowOff>
    </xdr:from>
    <xdr:to>
      <xdr:col>107</xdr:col>
      <xdr:colOff>50800</xdr:colOff>
      <xdr:row>57</xdr:row>
      <xdr:rowOff>125299</xdr:rowOff>
    </xdr:to>
    <xdr:cxnSp macro="">
      <xdr:nvCxnSpPr>
        <xdr:cNvPr id="795" name="直線コネクタ 794"/>
        <xdr:cNvCxnSpPr/>
      </xdr:nvCxnSpPr>
      <xdr:spPr>
        <a:xfrm>
          <a:off x="19545300" y="989634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122441</xdr:rowOff>
    </xdr:from>
    <xdr:to>
      <xdr:col>102</xdr:col>
      <xdr:colOff>114300</xdr:colOff>
      <xdr:row>57</xdr:row>
      <xdr:rowOff>123698</xdr:rowOff>
    </xdr:to>
    <xdr:cxnSp macro="">
      <xdr:nvCxnSpPr>
        <xdr:cNvPr id="798" name="直線コネクタ 797"/>
        <xdr:cNvCxnSpPr/>
      </xdr:nvCxnSpPr>
      <xdr:spPr>
        <a:xfrm>
          <a:off x="18656300" y="989509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73660</xdr:rowOff>
    </xdr:from>
    <xdr:to>
      <xdr:col>116</xdr:col>
      <xdr:colOff>114300</xdr:colOff>
      <xdr:row>58</xdr:row>
      <xdr:rowOff>3810</xdr:rowOff>
    </xdr:to>
    <xdr:sp macro="" textlink="">
      <xdr:nvSpPr>
        <xdr:cNvPr id="808" name="楕円 807"/>
        <xdr:cNvSpPr/>
      </xdr:nvSpPr>
      <xdr:spPr>
        <a:xfrm>
          <a:off x="22110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52087</xdr:rowOff>
    </xdr:from>
    <xdr:ext cx="469744" cy="259045"/>
    <xdr:sp macro="" textlink="">
      <xdr:nvSpPr>
        <xdr:cNvPr id="809" name="貸付金該当値テキスト"/>
        <xdr:cNvSpPr txBox="1"/>
      </xdr:nvSpPr>
      <xdr:spPr>
        <a:xfrm>
          <a:off x="222123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75374</xdr:rowOff>
    </xdr:from>
    <xdr:to>
      <xdr:col>112</xdr:col>
      <xdr:colOff>38100</xdr:colOff>
      <xdr:row>58</xdr:row>
      <xdr:rowOff>5524</xdr:rowOff>
    </xdr:to>
    <xdr:sp macro="" textlink="">
      <xdr:nvSpPr>
        <xdr:cNvPr id="810" name="楕円 809"/>
        <xdr:cNvSpPr/>
      </xdr:nvSpPr>
      <xdr:spPr>
        <a:xfrm>
          <a:off x="21272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168101</xdr:rowOff>
    </xdr:from>
    <xdr:ext cx="469744" cy="259045"/>
    <xdr:sp macro="" textlink="">
      <xdr:nvSpPr>
        <xdr:cNvPr id="811" name="テキスト ボックス 810"/>
        <xdr:cNvSpPr txBox="1"/>
      </xdr:nvSpPr>
      <xdr:spPr>
        <a:xfrm>
          <a:off x="21088428" y="99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74499</xdr:rowOff>
    </xdr:from>
    <xdr:to>
      <xdr:col>107</xdr:col>
      <xdr:colOff>101600</xdr:colOff>
      <xdr:row>58</xdr:row>
      <xdr:rowOff>4649</xdr:rowOff>
    </xdr:to>
    <xdr:sp macro="" textlink="">
      <xdr:nvSpPr>
        <xdr:cNvPr id="812" name="楕円 811"/>
        <xdr:cNvSpPr/>
      </xdr:nvSpPr>
      <xdr:spPr>
        <a:xfrm>
          <a:off x="20383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167226</xdr:rowOff>
    </xdr:from>
    <xdr:ext cx="469744" cy="259045"/>
    <xdr:sp macro="" textlink="">
      <xdr:nvSpPr>
        <xdr:cNvPr id="813" name="テキスト ボックス 812"/>
        <xdr:cNvSpPr txBox="1"/>
      </xdr:nvSpPr>
      <xdr:spPr>
        <a:xfrm>
          <a:off x="20199428" y="99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72898</xdr:rowOff>
    </xdr:from>
    <xdr:to>
      <xdr:col>102</xdr:col>
      <xdr:colOff>165100</xdr:colOff>
      <xdr:row>58</xdr:row>
      <xdr:rowOff>3048</xdr:rowOff>
    </xdr:to>
    <xdr:sp macro="" textlink="">
      <xdr:nvSpPr>
        <xdr:cNvPr id="814" name="楕円 813"/>
        <xdr:cNvSpPr/>
      </xdr:nvSpPr>
      <xdr:spPr>
        <a:xfrm>
          <a:off x="19494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165625</xdr:rowOff>
    </xdr:from>
    <xdr:ext cx="469744" cy="259045"/>
    <xdr:sp macro="" textlink="">
      <xdr:nvSpPr>
        <xdr:cNvPr id="815" name="テキスト ボックス 814"/>
        <xdr:cNvSpPr txBox="1"/>
      </xdr:nvSpPr>
      <xdr:spPr>
        <a:xfrm>
          <a:off x="19310428"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71641</xdr:rowOff>
    </xdr:from>
    <xdr:to>
      <xdr:col>98</xdr:col>
      <xdr:colOff>38100</xdr:colOff>
      <xdr:row>58</xdr:row>
      <xdr:rowOff>1791</xdr:rowOff>
    </xdr:to>
    <xdr:sp macro="" textlink="">
      <xdr:nvSpPr>
        <xdr:cNvPr id="816" name="楕円 815"/>
        <xdr:cNvSpPr/>
      </xdr:nvSpPr>
      <xdr:spPr>
        <a:xfrm>
          <a:off x="186055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164368</xdr:rowOff>
    </xdr:from>
    <xdr:ext cx="469744" cy="259045"/>
    <xdr:sp macro="" textlink="">
      <xdr:nvSpPr>
        <xdr:cNvPr id="817" name="テキスト ボックス 816"/>
        <xdr:cNvSpPr txBox="1"/>
      </xdr:nvSpPr>
      <xdr:spPr>
        <a:xfrm>
          <a:off x="18421428" y="99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48586</xdr:rowOff>
    </xdr:from>
    <xdr:to>
      <xdr:col>116</xdr:col>
      <xdr:colOff>63500</xdr:colOff>
      <xdr:row>77</xdr:row>
      <xdr:rowOff>84575</xdr:rowOff>
    </xdr:to>
    <xdr:cxnSp macro="">
      <xdr:nvCxnSpPr>
        <xdr:cNvPr id="849" name="直線コネクタ 848"/>
        <xdr:cNvCxnSpPr/>
      </xdr:nvCxnSpPr>
      <xdr:spPr>
        <a:xfrm flipV="1">
          <a:off x="21323300" y="13250236"/>
          <a:ext cx="8382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84575</xdr:rowOff>
    </xdr:from>
    <xdr:to>
      <xdr:col>111</xdr:col>
      <xdr:colOff>177800</xdr:colOff>
      <xdr:row>77</xdr:row>
      <xdr:rowOff>100185</xdr:rowOff>
    </xdr:to>
    <xdr:cxnSp macro="">
      <xdr:nvCxnSpPr>
        <xdr:cNvPr id="852" name="直線コネクタ 851"/>
        <xdr:cNvCxnSpPr/>
      </xdr:nvCxnSpPr>
      <xdr:spPr>
        <a:xfrm flipV="1">
          <a:off x="20434300" y="13286225"/>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100185</xdr:rowOff>
    </xdr:from>
    <xdr:to>
      <xdr:col>107</xdr:col>
      <xdr:colOff>50800</xdr:colOff>
      <xdr:row>78</xdr:row>
      <xdr:rowOff>1594</xdr:rowOff>
    </xdr:to>
    <xdr:cxnSp macro="">
      <xdr:nvCxnSpPr>
        <xdr:cNvPr id="855" name="直線コネクタ 854"/>
        <xdr:cNvCxnSpPr/>
      </xdr:nvCxnSpPr>
      <xdr:spPr>
        <a:xfrm flipV="1">
          <a:off x="19545300" y="13301835"/>
          <a:ext cx="8890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1594</xdr:rowOff>
    </xdr:from>
    <xdr:to>
      <xdr:col>102</xdr:col>
      <xdr:colOff>114300</xdr:colOff>
      <xdr:row>78</xdr:row>
      <xdr:rowOff>33173</xdr:rowOff>
    </xdr:to>
    <xdr:cxnSp macro="">
      <xdr:nvCxnSpPr>
        <xdr:cNvPr id="858" name="直線コネクタ 857"/>
        <xdr:cNvCxnSpPr/>
      </xdr:nvCxnSpPr>
      <xdr:spPr>
        <a:xfrm flipV="1">
          <a:off x="18656300" y="13374694"/>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169236</xdr:rowOff>
    </xdr:from>
    <xdr:to>
      <xdr:col>116</xdr:col>
      <xdr:colOff>114300</xdr:colOff>
      <xdr:row>77</xdr:row>
      <xdr:rowOff>99386</xdr:rowOff>
    </xdr:to>
    <xdr:sp macro="" textlink="">
      <xdr:nvSpPr>
        <xdr:cNvPr id="868" name="楕円 867"/>
        <xdr:cNvSpPr/>
      </xdr:nvSpPr>
      <xdr:spPr>
        <a:xfrm>
          <a:off x="22110700" y="131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147663</xdr:rowOff>
    </xdr:from>
    <xdr:ext cx="534377" cy="259045"/>
    <xdr:sp macro="" textlink="">
      <xdr:nvSpPr>
        <xdr:cNvPr id="869" name="繰出金該当値テキスト"/>
        <xdr:cNvSpPr txBox="1"/>
      </xdr:nvSpPr>
      <xdr:spPr>
        <a:xfrm>
          <a:off x="22212300" y="131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33775</xdr:rowOff>
    </xdr:from>
    <xdr:to>
      <xdr:col>112</xdr:col>
      <xdr:colOff>38100</xdr:colOff>
      <xdr:row>77</xdr:row>
      <xdr:rowOff>135375</xdr:rowOff>
    </xdr:to>
    <xdr:sp macro="" textlink="">
      <xdr:nvSpPr>
        <xdr:cNvPr id="870" name="楕円 869"/>
        <xdr:cNvSpPr/>
      </xdr:nvSpPr>
      <xdr:spPr>
        <a:xfrm>
          <a:off x="21272500" y="132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126502</xdr:rowOff>
    </xdr:from>
    <xdr:ext cx="534377" cy="259045"/>
    <xdr:sp macro="" textlink="">
      <xdr:nvSpPr>
        <xdr:cNvPr id="871" name="テキスト ボックス 870"/>
        <xdr:cNvSpPr txBox="1"/>
      </xdr:nvSpPr>
      <xdr:spPr>
        <a:xfrm>
          <a:off x="21056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49385</xdr:rowOff>
    </xdr:from>
    <xdr:to>
      <xdr:col>107</xdr:col>
      <xdr:colOff>101600</xdr:colOff>
      <xdr:row>77</xdr:row>
      <xdr:rowOff>150985</xdr:rowOff>
    </xdr:to>
    <xdr:sp macro="" textlink="">
      <xdr:nvSpPr>
        <xdr:cNvPr id="872" name="楕円 871"/>
        <xdr:cNvSpPr/>
      </xdr:nvSpPr>
      <xdr:spPr>
        <a:xfrm>
          <a:off x="20383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142112</xdr:rowOff>
    </xdr:from>
    <xdr:ext cx="534377" cy="259045"/>
    <xdr:sp macro="" textlink="">
      <xdr:nvSpPr>
        <xdr:cNvPr id="873" name="テキスト ボックス 872"/>
        <xdr:cNvSpPr txBox="1"/>
      </xdr:nvSpPr>
      <xdr:spPr>
        <a:xfrm>
          <a:off x="20167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122244</xdr:rowOff>
    </xdr:from>
    <xdr:to>
      <xdr:col>102</xdr:col>
      <xdr:colOff>165100</xdr:colOff>
      <xdr:row>78</xdr:row>
      <xdr:rowOff>52394</xdr:rowOff>
    </xdr:to>
    <xdr:sp macro="" textlink="">
      <xdr:nvSpPr>
        <xdr:cNvPr id="874" name="楕円 873"/>
        <xdr:cNvSpPr/>
      </xdr:nvSpPr>
      <xdr:spPr>
        <a:xfrm>
          <a:off x="19494500" y="133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43521</xdr:rowOff>
    </xdr:from>
    <xdr:ext cx="534377" cy="259045"/>
    <xdr:sp macro="" textlink="">
      <xdr:nvSpPr>
        <xdr:cNvPr id="875" name="テキスト ボックス 874"/>
        <xdr:cNvSpPr txBox="1"/>
      </xdr:nvSpPr>
      <xdr:spPr>
        <a:xfrm>
          <a:off x="19278111" y="13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153823</xdr:rowOff>
    </xdr:from>
    <xdr:to>
      <xdr:col>98</xdr:col>
      <xdr:colOff>38100</xdr:colOff>
      <xdr:row>78</xdr:row>
      <xdr:rowOff>83973</xdr:rowOff>
    </xdr:to>
    <xdr:sp macro="" textlink="">
      <xdr:nvSpPr>
        <xdr:cNvPr id="876" name="楕円 875"/>
        <xdr:cNvSpPr/>
      </xdr:nvSpPr>
      <xdr:spPr>
        <a:xfrm>
          <a:off x="18605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75100</xdr:rowOff>
    </xdr:from>
    <xdr:ext cx="534377" cy="259045"/>
    <xdr:sp macro="" textlink="">
      <xdr:nvSpPr>
        <xdr:cNvPr id="877" name="テキスト ボックス 876"/>
        <xdr:cNvSpPr txBox="1"/>
      </xdr:nvSpPr>
      <xdr:spPr>
        <a:xfrm>
          <a:off x="18389111" y="134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万円となっている。主な構成費目である人件費については、住民一人当たり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56,035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円となっており、行革推進の効果により減少傾向で、類似団体の平均を下回っている。また、公債費においても地方債の新規発行の抑制等により減少が続いている。普通建設事業費は住民一人当たり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47,570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碩田中学校区新設校整備事業がピークを迎えた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年度は中心市街地の祝祭広場の整備に係る土地を購入したことから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58601</xdr:rowOff>
    </xdr:from>
    <xdr:to>
      <xdr:col>24</xdr:col>
      <xdr:colOff>63500</xdr:colOff>
      <xdr:row>35</xdr:row>
      <xdr:rowOff>77107</xdr:rowOff>
    </xdr:to>
    <xdr:cxnSp macro="">
      <xdr:nvCxnSpPr>
        <xdr:cNvPr id="63" name="直線コネクタ 62"/>
        <xdr:cNvCxnSpPr/>
      </xdr:nvCxnSpPr>
      <xdr:spPr>
        <a:xfrm flipV="1">
          <a:off x="3797300" y="6059351"/>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52614</xdr:rowOff>
    </xdr:from>
    <xdr:to>
      <xdr:col>19</xdr:col>
      <xdr:colOff>177800</xdr:colOff>
      <xdr:row>35</xdr:row>
      <xdr:rowOff>77107</xdr:rowOff>
    </xdr:to>
    <xdr:cxnSp macro="">
      <xdr:nvCxnSpPr>
        <xdr:cNvPr id="66" name="直線コネクタ 65"/>
        <xdr:cNvCxnSpPr/>
      </xdr:nvCxnSpPr>
      <xdr:spPr>
        <a:xfrm>
          <a:off x="2908300" y="58819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52614</xdr:rowOff>
    </xdr:from>
    <xdr:to>
      <xdr:col>15</xdr:col>
      <xdr:colOff>50800</xdr:colOff>
      <xdr:row>34</xdr:row>
      <xdr:rowOff>123372</xdr:rowOff>
    </xdr:to>
    <xdr:cxnSp macro="">
      <xdr:nvCxnSpPr>
        <xdr:cNvPr id="69" name="直線コネクタ 68"/>
        <xdr:cNvCxnSpPr/>
      </xdr:nvCxnSpPr>
      <xdr:spPr>
        <a:xfrm flipV="1">
          <a:off x="2019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123372</xdr:rowOff>
    </xdr:from>
    <xdr:to>
      <xdr:col>10</xdr:col>
      <xdr:colOff>114300</xdr:colOff>
      <xdr:row>35</xdr:row>
      <xdr:rowOff>907</xdr:rowOff>
    </xdr:to>
    <xdr:cxnSp macro="">
      <xdr:nvCxnSpPr>
        <xdr:cNvPr id="72" name="直線コネクタ 71"/>
        <xdr:cNvCxnSpPr/>
      </xdr:nvCxnSpPr>
      <xdr:spPr>
        <a:xfrm flipV="1">
          <a:off x="1130300" y="5952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7801</xdr:rowOff>
    </xdr:from>
    <xdr:to>
      <xdr:col>24</xdr:col>
      <xdr:colOff>114300</xdr:colOff>
      <xdr:row>35</xdr:row>
      <xdr:rowOff>109401</xdr:rowOff>
    </xdr:to>
    <xdr:sp macro="" textlink="">
      <xdr:nvSpPr>
        <xdr:cNvPr id="82" name="楕円 81"/>
        <xdr:cNvSpPr/>
      </xdr:nvSpPr>
      <xdr:spPr>
        <a:xfrm>
          <a:off x="45847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30678</xdr:rowOff>
    </xdr:from>
    <xdr:ext cx="469744" cy="259045"/>
    <xdr:sp macro="" textlink="">
      <xdr:nvSpPr>
        <xdr:cNvPr id="83" name="議会費該当値テキスト"/>
        <xdr:cNvSpPr txBox="1"/>
      </xdr:nvSpPr>
      <xdr:spPr>
        <a:xfrm>
          <a:off x="4686300" y="58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26307</xdr:rowOff>
    </xdr:from>
    <xdr:to>
      <xdr:col>20</xdr:col>
      <xdr:colOff>38100</xdr:colOff>
      <xdr:row>35</xdr:row>
      <xdr:rowOff>127907</xdr:rowOff>
    </xdr:to>
    <xdr:sp macro="" textlink="">
      <xdr:nvSpPr>
        <xdr:cNvPr id="84" name="楕円 83"/>
        <xdr:cNvSpPr/>
      </xdr:nvSpPr>
      <xdr:spPr>
        <a:xfrm>
          <a:off x="3746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119034</xdr:rowOff>
    </xdr:from>
    <xdr:ext cx="469744" cy="259045"/>
    <xdr:sp macro="" textlink="">
      <xdr:nvSpPr>
        <xdr:cNvPr id="85" name="テキスト ボックス 84"/>
        <xdr:cNvSpPr txBox="1"/>
      </xdr:nvSpPr>
      <xdr:spPr>
        <a:xfrm>
          <a:off x="3562428"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1814</xdr:rowOff>
    </xdr:from>
    <xdr:to>
      <xdr:col>15</xdr:col>
      <xdr:colOff>101600</xdr:colOff>
      <xdr:row>34</xdr:row>
      <xdr:rowOff>103414</xdr:rowOff>
    </xdr:to>
    <xdr:sp macro="" textlink="">
      <xdr:nvSpPr>
        <xdr:cNvPr id="86" name="楕円 85"/>
        <xdr:cNvSpPr/>
      </xdr:nvSpPr>
      <xdr:spPr>
        <a:xfrm>
          <a:off x="2857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119941</xdr:rowOff>
    </xdr:from>
    <xdr:ext cx="469744" cy="259045"/>
    <xdr:sp macro="" textlink="">
      <xdr:nvSpPr>
        <xdr:cNvPr id="87" name="テキスト ボックス 86"/>
        <xdr:cNvSpPr txBox="1"/>
      </xdr:nvSpPr>
      <xdr:spPr>
        <a:xfrm>
          <a:off x="2673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72572</xdr:rowOff>
    </xdr:from>
    <xdr:to>
      <xdr:col>10</xdr:col>
      <xdr:colOff>165100</xdr:colOff>
      <xdr:row>35</xdr:row>
      <xdr:rowOff>2722</xdr:rowOff>
    </xdr:to>
    <xdr:sp macro="" textlink="">
      <xdr:nvSpPr>
        <xdr:cNvPr id="88" name="楕円 87"/>
        <xdr:cNvSpPr/>
      </xdr:nvSpPr>
      <xdr:spPr>
        <a:xfrm>
          <a:off x="1968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19249</xdr:rowOff>
    </xdr:from>
    <xdr:ext cx="469744" cy="259045"/>
    <xdr:sp macro="" textlink="">
      <xdr:nvSpPr>
        <xdr:cNvPr id="89" name="テキスト ボックス 88"/>
        <xdr:cNvSpPr txBox="1"/>
      </xdr:nvSpPr>
      <xdr:spPr>
        <a:xfrm>
          <a:off x="1784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121557</xdr:rowOff>
    </xdr:from>
    <xdr:to>
      <xdr:col>6</xdr:col>
      <xdr:colOff>38100</xdr:colOff>
      <xdr:row>35</xdr:row>
      <xdr:rowOff>51707</xdr:rowOff>
    </xdr:to>
    <xdr:sp macro="" textlink="">
      <xdr:nvSpPr>
        <xdr:cNvPr id="90" name="楕円 89"/>
        <xdr:cNvSpPr/>
      </xdr:nvSpPr>
      <xdr:spPr>
        <a:xfrm>
          <a:off x="1079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42834</xdr:rowOff>
    </xdr:from>
    <xdr:ext cx="469744" cy="259045"/>
    <xdr:sp macro="" textlink="">
      <xdr:nvSpPr>
        <xdr:cNvPr id="91" name="テキスト ボックス 90"/>
        <xdr:cNvSpPr txBox="1"/>
      </xdr:nvSpPr>
      <xdr:spPr>
        <a:xfrm>
          <a:off x="895428"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127062</xdr:rowOff>
    </xdr:from>
    <xdr:to>
      <xdr:col>24</xdr:col>
      <xdr:colOff>63500</xdr:colOff>
      <xdr:row>57</xdr:row>
      <xdr:rowOff>136042</xdr:rowOff>
    </xdr:to>
    <xdr:cxnSp macro="">
      <xdr:nvCxnSpPr>
        <xdr:cNvPr id="123" name="直線コネクタ 122"/>
        <xdr:cNvCxnSpPr/>
      </xdr:nvCxnSpPr>
      <xdr:spPr>
        <a:xfrm flipV="1">
          <a:off x="3797300" y="9899712"/>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63315</xdr:rowOff>
    </xdr:from>
    <xdr:to>
      <xdr:col>19</xdr:col>
      <xdr:colOff>177800</xdr:colOff>
      <xdr:row>57</xdr:row>
      <xdr:rowOff>136042</xdr:rowOff>
    </xdr:to>
    <xdr:cxnSp macro="">
      <xdr:nvCxnSpPr>
        <xdr:cNvPr id="126" name="直線コネクタ 125"/>
        <xdr:cNvCxnSpPr/>
      </xdr:nvCxnSpPr>
      <xdr:spPr>
        <a:xfrm>
          <a:off x="2908300" y="9664515"/>
          <a:ext cx="889000" cy="2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63315</xdr:rowOff>
    </xdr:from>
    <xdr:to>
      <xdr:col>15</xdr:col>
      <xdr:colOff>50800</xdr:colOff>
      <xdr:row>57</xdr:row>
      <xdr:rowOff>104855</xdr:rowOff>
    </xdr:to>
    <xdr:cxnSp macro="">
      <xdr:nvCxnSpPr>
        <xdr:cNvPr id="129" name="直線コネクタ 128"/>
        <xdr:cNvCxnSpPr/>
      </xdr:nvCxnSpPr>
      <xdr:spPr>
        <a:xfrm flipV="1">
          <a:off x="2019300" y="9664515"/>
          <a:ext cx="8890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91171</xdr:rowOff>
    </xdr:from>
    <xdr:to>
      <xdr:col>10</xdr:col>
      <xdr:colOff>114300</xdr:colOff>
      <xdr:row>57</xdr:row>
      <xdr:rowOff>104855</xdr:rowOff>
    </xdr:to>
    <xdr:cxnSp macro="">
      <xdr:nvCxnSpPr>
        <xdr:cNvPr id="132" name="直線コネクタ 131"/>
        <xdr:cNvCxnSpPr/>
      </xdr:nvCxnSpPr>
      <xdr:spPr>
        <a:xfrm>
          <a:off x="1130300" y="986382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76262</xdr:rowOff>
    </xdr:from>
    <xdr:to>
      <xdr:col>24</xdr:col>
      <xdr:colOff>114300</xdr:colOff>
      <xdr:row>58</xdr:row>
      <xdr:rowOff>6412</xdr:rowOff>
    </xdr:to>
    <xdr:sp macro="" textlink="">
      <xdr:nvSpPr>
        <xdr:cNvPr id="142" name="楕円 141"/>
        <xdr:cNvSpPr/>
      </xdr:nvSpPr>
      <xdr:spPr>
        <a:xfrm>
          <a:off x="4584700" y="98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54689</xdr:rowOff>
    </xdr:from>
    <xdr:ext cx="534377" cy="259045"/>
    <xdr:sp macro="" textlink="">
      <xdr:nvSpPr>
        <xdr:cNvPr id="143" name="総務費該当値テキスト"/>
        <xdr:cNvSpPr txBox="1"/>
      </xdr:nvSpPr>
      <xdr:spPr>
        <a:xfrm>
          <a:off x="4686300" y="98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85242</xdr:rowOff>
    </xdr:from>
    <xdr:to>
      <xdr:col>20</xdr:col>
      <xdr:colOff>38100</xdr:colOff>
      <xdr:row>58</xdr:row>
      <xdr:rowOff>15392</xdr:rowOff>
    </xdr:to>
    <xdr:sp macro="" textlink="">
      <xdr:nvSpPr>
        <xdr:cNvPr id="144" name="楕円 143"/>
        <xdr:cNvSpPr/>
      </xdr:nvSpPr>
      <xdr:spPr>
        <a:xfrm>
          <a:off x="3746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6519</xdr:rowOff>
    </xdr:from>
    <xdr:ext cx="534377" cy="259045"/>
    <xdr:sp macro="" textlink="">
      <xdr:nvSpPr>
        <xdr:cNvPr id="145" name="テキスト ボックス 144"/>
        <xdr:cNvSpPr txBox="1"/>
      </xdr:nvSpPr>
      <xdr:spPr>
        <a:xfrm>
          <a:off x="3530111" y="99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12515</xdr:rowOff>
    </xdr:from>
    <xdr:to>
      <xdr:col>15</xdr:col>
      <xdr:colOff>101600</xdr:colOff>
      <xdr:row>56</xdr:row>
      <xdr:rowOff>114115</xdr:rowOff>
    </xdr:to>
    <xdr:sp macro="" textlink="">
      <xdr:nvSpPr>
        <xdr:cNvPr id="146" name="楕円 145"/>
        <xdr:cNvSpPr/>
      </xdr:nvSpPr>
      <xdr:spPr>
        <a:xfrm>
          <a:off x="2857500" y="96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105242</xdr:rowOff>
    </xdr:from>
    <xdr:ext cx="534377" cy="259045"/>
    <xdr:sp macro="" textlink="">
      <xdr:nvSpPr>
        <xdr:cNvPr id="147" name="テキスト ボックス 146"/>
        <xdr:cNvSpPr txBox="1"/>
      </xdr:nvSpPr>
      <xdr:spPr>
        <a:xfrm>
          <a:off x="2641111" y="97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54055</xdr:rowOff>
    </xdr:from>
    <xdr:to>
      <xdr:col>10</xdr:col>
      <xdr:colOff>165100</xdr:colOff>
      <xdr:row>57</xdr:row>
      <xdr:rowOff>155655</xdr:rowOff>
    </xdr:to>
    <xdr:sp macro="" textlink="">
      <xdr:nvSpPr>
        <xdr:cNvPr id="148" name="楕円 147"/>
        <xdr:cNvSpPr/>
      </xdr:nvSpPr>
      <xdr:spPr>
        <a:xfrm>
          <a:off x="1968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146782</xdr:rowOff>
    </xdr:from>
    <xdr:ext cx="534377" cy="259045"/>
    <xdr:sp macro="" textlink="">
      <xdr:nvSpPr>
        <xdr:cNvPr id="149" name="テキスト ボックス 148"/>
        <xdr:cNvSpPr txBox="1"/>
      </xdr:nvSpPr>
      <xdr:spPr>
        <a:xfrm>
          <a:off x="1752111" y="991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40371</xdr:rowOff>
    </xdr:from>
    <xdr:to>
      <xdr:col>6</xdr:col>
      <xdr:colOff>38100</xdr:colOff>
      <xdr:row>57</xdr:row>
      <xdr:rowOff>141971</xdr:rowOff>
    </xdr:to>
    <xdr:sp macro="" textlink="">
      <xdr:nvSpPr>
        <xdr:cNvPr id="150" name="楕円 149"/>
        <xdr:cNvSpPr/>
      </xdr:nvSpPr>
      <xdr:spPr>
        <a:xfrm>
          <a:off x="1079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133098</xdr:rowOff>
    </xdr:from>
    <xdr:ext cx="534377" cy="259045"/>
    <xdr:sp macro="" textlink="">
      <xdr:nvSpPr>
        <xdr:cNvPr id="151" name="テキスト ボックス 150"/>
        <xdr:cNvSpPr txBox="1"/>
      </xdr:nvSpPr>
      <xdr:spPr>
        <a:xfrm>
          <a:off x="863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136234</xdr:rowOff>
    </xdr:from>
    <xdr:to>
      <xdr:col>24</xdr:col>
      <xdr:colOff>63500</xdr:colOff>
      <xdr:row>77</xdr:row>
      <xdr:rowOff>42038</xdr:rowOff>
    </xdr:to>
    <xdr:cxnSp macro="">
      <xdr:nvCxnSpPr>
        <xdr:cNvPr id="181" name="直線コネクタ 180"/>
        <xdr:cNvCxnSpPr/>
      </xdr:nvCxnSpPr>
      <xdr:spPr>
        <a:xfrm flipV="1">
          <a:off x="3797300" y="13166434"/>
          <a:ext cx="8382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42038</xdr:rowOff>
    </xdr:from>
    <xdr:to>
      <xdr:col>19</xdr:col>
      <xdr:colOff>177800</xdr:colOff>
      <xdr:row>77</xdr:row>
      <xdr:rowOff>129209</xdr:rowOff>
    </xdr:to>
    <xdr:cxnSp macro="">
      <xdr:nvCxnSpPr>
        <xdr:cNvPr id="184" name="直線コネクタ 183"/>
        <xdr:cNvCxnSpPr/>
      </xdr:nvCxnSpPr>
      <xdr:spPr>
        <a:xfrm flipV="1">
          <a:off x="2908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129209</xdr:rowOff>
    </xdr:from>
    <xdr:to>
      <xdr:col>15</xdr:col>
      <xdr:colOff>50800</xdr:colOff>
      <xdr:row>77</xdr:row>
      <xdr:rowOff>169354</xdr:rowOff>
    </xdr:to>
    <xdr:cxnSp macro="">
      <xdr:nvCxnSpPr>
        <xdr:cNvPr id="187" name="直線コネクタ 186"/>
        <xdr:cNvCxnSpPr/>
      </xdr:nvCxnSpPr>
      <xdr:spPr>
        <a:xfrm flipV="1">
          <a:off x="2019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169354</xdr:rowOff>
    </xdr:from>
    <xdr:to>
      <xdr:col>10</xdr:col>
      <xdr:colOff>114300</xdr:colOff>
      <xdr:row>78</xdr:row>
      <xdr:rowOff>98589</xdr:rowOff>
    </xdr:to>
    <xdr:cxnSp macro="">
      <xdr:nvCxnSpPr>
        <xdr:cNvPr id="190" name="直線コネクタ 189"/>
        <xdr:cNvCxnSpPr/>
      </xdr:nvCxnSpPr>
      <xdr:spPr>
        <a:xfrm flipV="1">
          <a:off x="1130300" y="13371004"/>
          <a:ext cx="889000" cy="10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85434</xdr:rowOff>
    </xdr:from>
    <xdr:to>
      <xdr:col>24</xdr:col>
      <xdr:colOff>114300</xdr:colOff>
      <xdr:row>77</xdr:row>
      <xdr:rowOff>15584</xdr:rowOff>
    </xdr:to>
    <xdr:sp macro="" textlink="">
      <xdr:nvSpPr>
        <xdr:cNvPr id="200" name="楕円 199"/>
        <xdr:cNvSpPr/>
      </xdr:nvSpPr>
      <xdr:spPr>
        <a:xfrm>
          <a:off x="45847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63861</xdr:rowOff>
    </xdr:from>
    <xdr:ext cx="599010" cy="259045"/>
    <xdr:sp macro="" textlink="">
      <xdr:nvSpPr>
        <xdr:cNvPr id="201" name="民生費該当値テキスト"/>
        <xdr:cNvSpPr txBox="1"/>
      </xdr:nvSpPr>
      <xdr:spPr>
        <a:xfrm>
          <a:off x="4686300" y="1309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162688</xdr:rowOff>
    </xdr:from>
    <xdr:to>
      <xdr:col>20</xdr:col>
      <xdr:colOff>38100</xdr:colOff>
      <xdr:row>77</xdr:row>
      <xdr:rowOff>92838</xdr:rowOff>
    </xdr:to>
    <xdr:sp macro="" textlink="">
      <xdr:nvSpPr>
        <xdr:cNvPr id="202" name="楕円 201"/>
        <xdr:cNvSpPr/>
      </xdr:nvSpPr>
      <xdr:spPr>
        <a:xfrm>
          <a:off x="3746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83965</xdr:rowOff>
    </xdr:from>
    <xdr:ext cx="599010" cy="259045"/>
    <xdr:sp macro="" textlink="">
      <xdr:nvSpPr>
        <xdr:cNvPr id="203" name="テキスト ボックス 202"/>
        <xdr:cNvSpPr txBox="1"/>
      </xdr:nvSpPr>
      <xdr:spPr>
        <a:xfrm>
          <a:off x="3497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78409</xdr:rowOff>
    </xdr:from>
    <xdr:to>
      <xdr:col>15</xdr:col>
      <xdr:colOff>101600</xdr:colOff>
      <xdr:row>78</xdr:row>
      <xdr:rowOff>8559</xdr:rowOff>
    </xdr:to>
    <xdr:sp macro="" textlink="">
      <xdr:nvSpPr>
        <xdr:cNvPr id="204" name="楕円 203"/>
        <xdr:cNvSpPr/>
      </xdr:nvSpPr>
      <xdr:spPr>
        <a:xfrm>
          <a:off x="2857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171136</xdr:rowOff>
    </xdr:from>
    <xdr:ext cx="599010" cy="259045"/>
    <xdr:sp macro="" textlink="">
      <xdr:nvSpPr>
        <xdr:cNvPr id="205" name="テキスト ボックス 204"/>
        <xdr:cNvSpPr txBox="1"/>
      </xdr:nvSpPr>
      <xdr:spPr>
        <a:xfrm>
          <a:off x="2608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118554</xdr:rowOff>
    </xdr:from>
    <xdr:to>
      <xdr:col>10</xdr:col>
      <xdr:colOff>165100</xdr:colOff>
      <xdr:row>78</xdr:row>
      <xdr:rowOff>48704</xdr:rowOff>
    </xdr:to>
    <xdr:sp macro="" textlink="">
      <xdr:nvSpPr>
        <xdr:cNvPr id="206" name="楕円 205"/>
        <xdr:cNvSpPr/>
      </xdr:nvSpPr>
      <xdr:spPr>
        <a:xfrm>
          <a:off x="1968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39831</xdr:rowOff>
    </xdr:from>
    <xdr:ext cx="599010" cy="259045"/>
    <xdr:sp macro="" textlink="">
      <xdr:nvSpPr>
        <xdr:cNvPr id="207" name="テキスト ボックス 206"/>
        <xdr:cNvSpPr txBox="1"/>
      </xdr:nvSpPr>
      <xdr:spPr>
        <a:xfrm>
          <a:off x="1719795"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47789</xdr:rowOff>
    </xdr:from>
    <xdr:to>
      <xdr:col>6</xdr:col>
      <xdr:colOff>38100</xdr:colOff>
      <xdr:row>78</xdr:row>
      <xdr:rowOff>149389</xdr:rowOff>
    </xdr:to>
    <xdr:sp macro="" textlink="">
      <xdr:nvSpPr>
        <xdr:cNvPr id="208" name="楕円 207"/>
        <xdr:cNvSpPr/>
      </xdr:nvSpPr>
      <xdr:spPr>
        <a:xfrm>
          <a:off x="1079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140516</xdr:rowOff>
    </xdr:from>
    <xdr:ext cx="599010" cy="259045"/>
    <xdr:sp macro="" textlink="">
      <xdr:nvSpPr>
        <xdr:cNvPr id="209" name="テキスト ボックス 208"/>
        <xdr:cNvSpPr txBox="1"/>
      </xdr:nvSpPr>
      <xdr:spPr>
        <a:xfrm>
          <a:off x="830795" y="135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76538</xdr:rowOff>
    </xdr:from>
    <xdr:to>
      <xdr:col>24</xdr:col>
      <xdr:colOff>63500</xdr:colOff>
      <xdr:row>97</xdr:row>
      <xdr:rowOff>106302</xdr:rowOff>
    </xdr:to>
    <xdr:cxnSp macro="">
      <xdr:nvCxnSpPr>
        <xdr:cNvPr id="237" name="直線コネクタ 236"/>
        <xdr:cNvCxnSpPr/>
      </xdr:nvCxnSpPr>
      <xdr:spPr>
        <a:xfrm>
          <a:off x="3797300" y="16707188"/>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76538</xdr:rowOff>
    </xdr:from>
    <xdr:to>
      <xdr:col>19</xdr:col>
      <xdr:colOff>177800</xdr:colOff>
      <xdr:row>97</xdr:row>
      <xdr:rowOff>102735</xdr:rowOff>
    </xdr:to>
    <xdr:cxnSp macro="">
      <xdr:nvCxnSpPr>
        <xdr:cNvPr id="240" name="直線コネクタ 239"/>
        <xdr:cNvCxnSpPr/>
      </xdr:nvCxnSpPr>
      <xdr:spPr>
        <a:xfrm flipV="1">
          <a:off x="2908300" y="16707188"/>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102735</xdr:rowOff>
    </xdr:from>
    <xdr:to>
      <xdr:col>15</xdr:col>
      <xdr:colOff>50800</xdr:colOff>
      <xdr:row>97</xdr:row>
      <xdr:rowOff>111880</xdr:rowOff>
    </xdr:to>
    <xdr:cxnSp macro="">
      <xdr:nvCxnSpPr>
        <xdr:cNvPr id="243" name="直線コネクタ 242"/>
        <xdr:cNvCxnSpPr/>
      </xdr:nvCxnSpPr>
      <xdr:spPr>
        <a:xfrm flipV="1">
          <a:off x="2019300" y="1673338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111057</xdr:rowOff>
    </xdr:from>
    <xdr:to>
      <xdr:col>10</xdr:col>
      <xdr:colOff>114300</xdr:colOff>
      <xdr:row>97</xdr:row>
      <xdr:rowOff>111880</xdr:rowOff>
    </xdr:to>
    <xdr:cxnSp macro="">
      <xdr:nvCxnSpPr>
        <xdr:cNvPr id="246" name="直線コネクタ 245"/>
        <xdr:cNvCxnSpPr/>
      </xdr:nvCxnSpPr>
      <xdr:spPr>
        <a:xfrm>
          <a:off x="1130300" y="16741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55502</xdr:rowOff>
    </xdr:from>
    <xdr:to>
      <xdr:col>24</xdr:col>
      <xdr:colOff>114300</xdr:colOff>
      <xdr:row>97</xdr:row>
      <xdr:rowOff>157102</xdr:rowOff>
    </xdr:to>
    <xdr:sp macro="" textlink="">
      <xdr:nvSpPr>
        <xdr:cNvPr id="256" name="楕円 255"/>
        <xdr:cNvSpPr/>
      </xdr:nvSpPr>
      <xdr:spPr>
        <a:xfrm>
          <a:off x="45847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33929</xdr:rowOff>
    </xdr:from>
    <xdr:ext cx="534377" cy="259045"/>
    <xdr:sp macro="" textlink="">
      <xdr:nvSpPr>
        <xdr:cNvPr id="257" name="衛生費該当値テキスト"/>
        <xdr:cNvSpPr txBox="1"/>
      </xdr:nvSpPr>
      <xdr:spPr>
        <a:xfrm>
          <a:off x="4686300" y="166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25738</xdr:rowOff>
    </xdr:from>
    <xdr:to>
      <xdr:col>20</xdr:col>
      <xdr:colOff>38100</xdr:colOff>
      <xdr:row>97</xdr:row>
      <xdr:rowOff>127338</xdr:rowOff>
    </xdr:to>
    <xdr:sp macro="" textlink="">
      <xdr:nvSpPr>
        <xdr:cNvPr id="258" name="楕円 257"/>
        <xdr:cNvSpPr/>
      </xdr:nvSpPr>
      <xdr:spPr>
        <a:xfrm>
          <a:off x="37465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118465</xdr:rowOff>
    </xdr:from>
    <xdr:ext cx="534377" cy="259045"/>
    <xdr:sp macro="" textlink="">
      <xdr:nvSpPr>
        <xdr:cNvPr id="259" name="テキスト ボックス 258"/>
        <xdr:cNvSpPr txBox="1"/>
      </xdr:nvSpPr>
      <xdr:spPr>
        <a:xfrm>
          <a:off x="3530111" y="167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51935</xdr:rowOff>
    </xdr:from>
    <xdr:to>
      <xdr:col>15</xdr:col>
      <xdr:colOff>101600</xdr:colOff>
      <xdr:row>97</xdr:row>
      <xdr:rowOff>153535</xdr:rowOff>
    </xdr:to>
    <xdr:sp macro="" textlink="">
      <xdr:nvSpPr>
        <xdr:cNvPr id="260" name="楕円 259"/>
        <xdr:cNvSpPr/>
      </xdr:nvSpPr>
      <xdr:spPr>
        <a:xfrm>
          <a:off x="2857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144662</xdr:rowOff>
    </xdr:from>
    <xdr:ext cx="534377" cy="259045"/>
    <xdr:sp macro="" textlink="">
      <xdr:nvSpPr>
        <xdr:cNvPr id="261" name="テキスト ボックス 260"/>
        <xdr:cNvSpPr txBox="1"/>
      </xdr:nvSpPr>
      <xdr:spPr>
        <a:xfrm>
          <a:off x="2641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61080</xdr:rowOff>
    </xdr:from>
    <xdr:to>
      <xdr:col>10</xdr:col>
      <xdr:colOff>165100</xdr:colOff>
      <xdr:row>97</xdr:row>
      <xdr:rowOff>162680</xdr:rowOff>
    </xdr:to>
    <xdr:sp macro="" textlink="">
      <xdr:nvSpPr>
        <xdr:cNvPr id="262" name="楕円 261"/>
        <xdr:cNvSpPr/>
      </xdr:nvSpPr>
      <xdr:spPr>
        <a:xfrm>
          <a:off x="1968500" y="166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153807</xdr:rowOff>
    </xdr:from>
    <xdr:ext cx="534377" cy="259045"/>
    <xdr:sp macro="" textlink="">
      <xdr:nvSpPr>
        <xdr:cNvPr id="263" name="テキスト ボックス 262"/>
        <xdr:cNvSpPr txBox="1"/>
      </xdr:nvSpPr>
      <xdr:spPr>
        <a:xfrm>
          <a:off x="1752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60257</xdr:rowOff>
    </xdr:from>
    <xdr:to>
      <xdr:col>6</xdr:col>
      <xdr:colOff>38100</xdr:colOff>
      <xdr:row>97</xdr:row>
      <xdr:rowOff>161857</xdr:rowOff>
    </xdr:to>
    <xdr:sp macro="" textlink="">
      <xdr:nvSpPr>
        <xdr:cNvPr id="264" name="楕円 263"/>
        <xdr:cNvSpPr/>
      </xdr:nvSpPr>
      <xdr:spPr>
        <a:xfrm>
          <a:off x="1079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152984</xdr:rowOff>
    </xdr:from>
    <xdr:ext cx="534377" cy="259045"/>
    <xdr:sp macro="" textlink="">
      <xdr:nvSpPr>
        <xdr:cNvPr id="265" name="テキスト ボックス 264"/>
        <xdr:cNvSpPr txBox="1"/>
      </xdr:nvSpPr>
      <xdr:spPr>
        <a:xfrm>
          <a:off x="863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134671</xdr:rowOff>
    </xdr:from>
    <xdr:to>
      <xdr:col>55</xdr:col>
      <xdr:colOff>0</xdr:colOff>
      <xdr:row>37</xdr:row>
      <xdr:rowOff>147015</xdr:rowOff>
    </xdr:to>
    <xdr:cxnSp macro="">
      <xdr:nvCxnSpPr>
        <xdr:cNvPr id="292" name="直線コネクタ 291"/>
        <xdr:cNvCxnSpPr/>
      </xdr:nvCxnSpPr>
      <xdr:spPr>
        <a:xfrm flipV="1">
          <a:off x="9639300" y="6478321"/>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147015</xdr:rowOff>
    </xdr:from>
    <xdr:to>
      <xdr:col>50</xdr:col>
      <xdr:colOff>114300</xdr:colOff>
      <xdr:row>37</xdr:row>
      <xdr:rowOff>148844</xdr:rowOff>
    </xdr:to>
    <xdr:cxnSp macro="">
      <xdr:nvCxnSpPr>
        <xdr:cNvPr id="295" name="直線コネクタ 294"/>
        <xdr:cNvCxnSpPr/>
      </xdr:nvCxnSpPr>
      <xdr:spPr>
        <a:xfrm flipV="1">
          <a:off x="8750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92151</xdr:rowOff>
    </xdr:from>
    <xdr:to>
      <xdr:col>45</xdr:col>
      <xdr:colOff>177800</xdr:colOff>
      <xdr:row>37</xdr:row>
      <xdr:rowOff>148844</xdr:rowOff>
    </xdr:to>
    <xdr:cxnSp macro="">
      <xdr:nvCxnSpPr>
        <xdr:cNvPr id="298" name="直線コネクタ 297"/>
        <xdr:cNvCxnSpPr/>
      </xdr:nvCxnSpPr>
      <xdr:spPr>
        <a:xfrm>
          <a:off x="7861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92151</xdr:rowOff>
    </xdr:from>
    <xdr:to>
      <xdr:col>41</xdr:col>
      <xdr:colOff>50800</xdr:colOff>
      <xdr:row>37</xdr:row>
      <xdr:rowOff>149301</xdr:rowOff>
    </xdr:to>
    <xdr:cxnSp macro="">
      <xdr:nvCxnSpPr>
        <xdr:cNvPr id="301" name="直線コネクタ 300"/>
        <xdr:cNvCxnSpPr/>
      </xdr:nvCxnSpPr>
      <xdr:spPr>
        <a:xfrm flipV="1">
          <a:off x="6972300" y="64358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311" name="楕円 310"/>
        <xdr:cNvSpPr/>
      </xdr:nvSpPr>
      <xdr:spPr>
        <a:xfrm>
          <a:off x="104267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12"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96215</xdr:rowOff>
    </xdr:from>
    <xdr:to>
      <xdr:col>50</xdr:col>
      <xdr:colOff>165100</xdr:colOff>
      <xdr:row>38</xdr:row>
      <xdr:rowOff>26365</xdr:rowOff>
    </xdr:to>
    <xdr:sp macro="" textlink="">
      <xdr:nvSpPr>
        <xdr:cNvPr id="313" name="楕円 312"/>
        <xdr:cNvSpPr/>
      </xdr:nvSpPr>
      <xdr:spPr>
        <a:xfrm>
          <a:off x="9588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17492</xdr:rowOff>
    </xdr:from>
    <xdr:ext cx="378565" cy="259045"/>
    <xdr:sp macro="" textlink="">
      <xdr:nvSpPr>
        <xdr:cNvPr id="314" name="テキスト ボックス 313"/>
        <xdr:cNvSpPr txBox="1"/>
      </xdr:nvSpPr>
      <xdr:spPr>
        <a:xfrm>
          <a:off x="9450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98044</xdr:rowOff>
    </xdr:from>
    <xdr:to>
      <xdr:col>46</xdr:col>
      <xdr:colOff>38100</xdr:colOff>
      <xdr:row>38</xdr:row>
      <xdr:rowOff>28194</xdr:rowOff>
    </xdr:to>
    <xdr:sp macro="" textlink="">
      <xdr:nvSpPr>
        <xdr:cNvPr id="315" name="楕円 314"/>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19321</xdr:rowOff>
    </xdr:from>
    <xdr:ext cx="378565" cy="259045"/>
    <xdr:sp macro="" textlink="">
      <xdr:nvSpPr>
        <xdr:cNvPr id="316" name="テキスト ボックス 315"/>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41351</xdr:rowOff>
    </xdr:from>
    <xdr:to>
      <xdr:col>41</xdr:col>
      <xdr:colOff>101600</xdr:colOff>
      <xdr:row>37</xdr:row>
      <xdr:rowOff>142951</xdr:rowOff>
    </xdr:to>
    <xdr:sp macro="" textlink="">
      <xdr:nvSpPr>
        <xdr:cNvPr id="317" name="楕円 316"/>
        <xdr:cNvSpPr/>
      </xdr:nvSpPr>
      <xdr:spPr>
        <a:xfrm>
          <a:off x="7810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134078</xdr:rowOff>
    </xdr:from>
    <xdr:ext cx="378565" cy="259045"/>
    <xdr:sp macro="" textlink="">
      <xdr:nvSpPr>
        <xdr:cNvPr id="318" name="テキスト ボックス 317"/>
        <xdr:cNvSpPr txBox="1"/>
      </xdr:nvSpPr>
      <xdr:spPr>
        <a:xfrm>
          <a:off x="7672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98501</xdr:rowOff>
    </xdr:from>
    <xdr:to>
      <xdr:col>36</xdr:col>
      <xdr:colOff>165100</xdr:colOff>
      <xdr:row>38</xdr:row>
      <xdr:rowOff>28651</xdr:rowOff>
    </xdr:to>
    <xdr:sp macro="" textlink="">
      <xdr:nvSpPr>
        <xdr:cNvPr id="319" name="楕円 318"/>
        <xdr:cNvSpPr/>
      </xdr:nvSpPr>
      <xdr:spPr>
        <a:xfrm>
          <a:off x="6921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19778</xdr:rowOff>
    </xdr:from>
    <xdr:ext cx="378565" cy="259045"/>
    <xdr:sp macro="" textlink="">
      <xdr:nvSpPr>
        <xdr:cNvPr id="320" name="テキスト ボックス 319"/>
        <xdr:cNvSpPr txBox="1"/>
      </xdr:nvSpPr>
      <xdr:spPr>
        <a:xfrm>
          <a:off x="6783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78527</xdr:rowOff>
    </xdr:from>
    <xdr:to>
      <xdr:col>55</xdr:col>
      <xdr:colOff>0</xdr:colOff>
      <xdr:row>56</xdr:row>
      <xdr:rowOff>90048</xdr:rowOff>
    </xdr:to>
    <xdr:cxnSp macro="">
      <xdr:nvCxnSpPr>
        <xdr:cNvPr id="347" name="直線コネクタ 346"/>
        <xdr:cNvCxnSpPr/>
      </xdr:nvCxnSpPr>
      <xdr:spPr>
        <a:xfrm flipV="1">
          <a:off x="9639300" y="967972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90048</xdr:rowOff>
    </xdr:from>
    <xdr:to>
      <xdr:col>50</xdr:col>
      <xdr:colOff>114300</xdr:colOff>
      <xdr:row>56</xdr:row>
      <xdr:rowOff>137597</xdr:rowOff>
    </xdr:to>
    <xdr:cxnSp macro="">
      <xdr:nvCxnSpPr>
        <xdr:cNvPr id="350" name="直線コネクタ 349"/>
        <xdr:cNvCxnSpPr/>
      </xdr:nvCxnSpPr>
      <xdr:spPr>
        <a:xfrm flipV="1">
          <a:off x="8750300" y="969124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137597</xdr:rowOff>
    </xdr:from>
    <xdr:to>
      <xdr:col>45</xdr:col>
      <xdr:colOff>177800</xdr:colOff>
      <xdr:row>57</xdr:row>
      <xdr:rowOff>28509</xdr:rowOff>
    </xdr:to>
    <xdr:cxnSp macro="">
      <xdr:nvCxnSpPr>
        <xdr:cNvPr id="353" name="直線コネクタ 352"/>
        <xdr:cNvCxnSpPr/>
      </xdr:nvCxnSpPr>
      <xdr:spPr>
        <a:xfrm flipV="1">
          <a:off x="7861300" y="9738797"/>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12598</xdr:rowOff>
    </xdr:from>
    <xdr:to>
      <xdr:col>41</xdr:col>
      <xdr:colOff>50800</xdr:colOff>
      <xdr:row>57</xdr:row>
      <xdr:rowOff>28509</xdr:rowOff>
    </xdr:to>
    <xdr:cxnSp macro="">
      <xdr:nvCxnSpPr>
        <xdr:cNvPr id="356" name="直線コネクタ 355"/>
        <xdr:cNvCxnSpPr/>
      </xdr:nvCxnSpPr>
      <xdr:spPr>
        <a:xfrm>
          <a:off x="6972300" y="978524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27727</xdr:rowOff>
    </xdr:from>
    <xdr:to>
      <xdr:col>55</xdr:col>
      <xdr:colOff>50800</xdr:colOff>
      <xdr:row>56</xdr:row>
      <xdr:rowOff>129327</xdr:rowOff>
    </xdr:to>
    <xdr:sp macro="" textlink="">
      <xdr:nvSpPr>
        <xdr:cNvPr id="366" name="楕円 365"/>
        <xdr:cNvSpPr/>
      </xdr:nvSpPr>
      <xdr:spPr>
        <a:xfrm>
          <a:off x="10426700" y="96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6154</xdr:rowOff>
    </xdr:from>
    <xdr:ext cx="469744" cy="259045"/>
    <xdr:sp macro="" textlink="">
      <xdr:nvSpPr>
        <xdr:cNvPr id="367" name="農林水産業費該当値テキスト"/>
        <xdr:cNvSpPr txBox="1"/>
      </xdr:nvSpPr>
      <xdr:spPr>
        <a:xfrm>
          <a:off x="10528300" y="96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39248</xdr:rowOff>
    </xdr:from>
    <xdr:to>
      <xdr:col>50</xdr:col>
      <xdr:colOff>165100</xdr:colOff>
      <xdr:row>56</xdr:row>
      <xdr:rowOff>140848</xdr:rowOff>
    </xdr:to>
    <xdr:sp macro="" textlink="">
      <xdr:nvSpPr>
        <xdr:cNvPr id="368" name="楕円 367"/>
        <xdr:cNvSpPr/>
      </xdr:nvSpPr>
      <xdr:spPr>
        <a:xfrm>
          <a:off x="9588500" y="96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131975</xdr:rowOff>
    </xdr:from>
    <xdr:ext cx="469744" cy="259045"/>
    <xdr:sp macro="" textlink="">
      <xdr:nvSpPr>
        <xdr:cNvPr id="369" name="テキスト ボックス 368"/>
        <xdr:cNvSpPr txBox="1"/>
      </xdr:nvSpPr>
      <xdr:spPr>
        <a:xfrm>
          <a:off x="9404428" y="973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86797</xdr:rowOff>
    </xdr:from>
    <xdr:to>
      <xdr:col>46</xdr:col>
      <xdr:colOff>38100</xdr:colOff>
      <xdr:row>57</xdr:row>
      <xdr:rowOff>16947</xdr:rowOff>
    </xdr:to>
    <xdr:sp macro="" textlink="">
      <xdr:nvSpPr>
        <xdr:cNvPr id="370" name="楕円 369"/>
        <xdr:cNvSpPr/>
      </xdr:nvSpPr>
      <xdr:spPr>
        <a:xfrm>
          <a:off x="8699500" y="96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8074</xdr:rowOff>
    </xdr:from>
    <xdr:ext cx="469744" cy="259045"/>
    <xdr:sp macro="" textlink="">
      <xdr:nvSpPr>
        <xdr:cNvPr id="371" name="テキスト ボックス 370"/>
        <xdr:cNvSpPr txBox="1"/>
      </xdr:nvSpPr>
      <xdr:spPr>
        <a:xfrm>
          <a:off x="8515428" y="97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149159</xdr:rowOff>
    </xdr:from>
    <xdr:to>
      <xdr:col>41</xdr:col>
      <xdr:colOff>101600</xdr:colOff>
      <xdr:row>57</xdr:row>
      <xdr:rowOff>79309</xdr:rowOff>
    </xdr:to>
    <xdr:sp macro="" textlink="">
      <xdr:nvSpPr>
        <xdr:cNvPr id="372" name="楕円 371"/>
        <xdr:cNvSpPr/>
      </xdr:nvSpPr>
      <xdr:spPr>
        <a:xfrm>
          <a:off x="7810500" y="9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70436</xdr:rowOff>
    </xdr:from>
    <xdr:ext cx="469744" cy="259045"/>
    <xdr:sp macro="" textlink="">
      <xdr:nvSpPr>
        <xdr:cNvPr id="373" name="テキスト ボックス 372"/>
        <xdr:cNvSpPr txBox="1"/>
      </xdr:nvSpPr>
      <xdr:spPr>
        <a:xfrm>
          <a:off x="7626428" y="9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133248</xdr:rowOff>
    </xdr:from>
    <xdr:to>
      <xdr:col>36</xdr:col>
      <xdr:colOff>165100</xdr:colOff>
      <xdr:row>57</xdr:row>
      <xdr:rowOff>63398</xdr:rowOff>
    </xdr:to>
    <xdr:sp macro="" textlink="">
      <xdr:nvSpPr>
        <xdr:cNvPr id="374" name="楕円 373"/>
        <xdr:cNvSpPr/>
      </xdr:nvSpPr>
      <xdr:spPr>
        <a:xfrm>
          <a:off x="6921500" y="97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54525</xdr:rowOff>
    </xdr:from>
    <xdr:ext cx="469744" cy="259045"/>
    <xdr:sp macro="" textlink="">
      <xdr:nvSpPr>
        <xdr:cNvPr id="375" name="テキスト ボックス 374"/>
        <xdr:cNvSpPr txBox="1"/>
      </xdr:nvSpPr>
      <xdr:spPr>
        <a:xfrm>
          <a:off x="6737428" y="982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88396</xdr:rowOff>
    </xdr:from>
    <xdr:to>
      <xdr:col>55</xdr:col>
      <xdr:colOff>0</xdr:colOff>
      <xdr:row>77</xdr:row>
      <xdr:rowOff>96462</xdr:rowOff>
    </xdr:to>
    <xdr:cxnSp macro="">
      <xdr:nvCxnSpPr>
        <xdr:cNvPr id="406" name="直線コネクタ 405"/>
        <xdr:cNvCxnSpPr/>
      </xdr:nvCxnSpPr>
      <xdr:spPr>
        <a:xfrm flipV="1">
          <a:off x="9639300" y="13290046"/>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96462</xdr:rowOff>
    </xdr:from>
    <xdr:to>
      <xdr:col>50</xdr:col>
      <xdr:colOff>114300</xdr:colOff>
      <xdr:row>77</xdr:row>
      <xdr:rowOff>97410</xdr:rowOff>
    </xdr:to>
    <xdr:cxnSp macro="">
      <xdr:nvCxnSpPr>
        <xdr:cNvPr id="409" name="直線コネクタ 408"/>
        <xdr:cNvCxnSpPr/>
      </xdr:nvCxnSpPr>
      <xdr:spPr>
        <a:xfrm flipV="1">
          <a:off x="8750300" y="13298112"/>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97410</xdr:rowOff>
    </xdr:from>
    <xdr:to>
      <xdr:col>45</xdr:col>
      <xdr:colOff>177800</xdr:colOff>
      <xdr:row>77</xdr:row>
      <xdr:rowOff>141137</xdr:rowOff>
    </xdr:to>
    <xdr:cxnSp macro="">
      <xdr:nvCxnSpPr>
        <xdr:cNvPr id="412" name="直線コネクタ 411"/>
        <xdr:cNvCxnSpPr/>
      </xdr:nvCxnSpPr>
      <xdr:spPr>
        <a:xfrm flipV="1">
          <a:off x="7861300" y="13299060"/>
          <a:ext cx="8890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141137</xdr:rowOff>
    </xdr:from>
    <xdr:to>
      <xdr:col>41</xdr:col>
      <xdr:colOff>50800</xdr:colOff>
      <xdr:row>77</xdr:row>
      <xdr:rowOff>147962</xdr:rowOff>
    </xdr:to>
    <xdr:cxnSp macro="">
      <xdr:nvCxnSpPr>
        <xdr:cNvPr id="415" name="直線コネクタ 414"/>
        <xdr:cNvCxnSpPr/>
      </xdr:nvCxnSpPr>
      <xdr:spPr>
        <a:xfrm flipV="1">
          <a:off x="6972300" y="13342787"/>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37596</xdr:rowOff>
    </xdr:from>
    <xdr:to>
      <xdr:col>55</xdr:col>
      <xdr:colOff>50800</xdr:colOff>
      <xdr:row>77</xdr:row>
      <xdr:rowOff>139196</xdr:rowOff>
    </xdr:to>
    <xdr:sp macro="" textlink="">
      <xdr:nvSpPr>
        <xdr:cNvPr id="425" name="楕円 424"/>
        <xdr:cNvSpPr/>
      </xdr:nvSpPr>
      <xdr:spPr>
        <a:xfrm>
          <a:off x="10426700" y="132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60473</xdr:rowOff>
    </xdr:from>
    <xdr:ext cx="534377" cy="259045"/>
    <xdr:sp macro="" textlink="">
      <xdr:nvSpPr>
        <xdr:cNvPr id="426" name="商工費該当値テキスト"/>
        <xdr:cNvSpPr txBox="1"/>
      </xdr:nvSpPr>
      <xdr:spPr>
        <a:xfrm>
          <a:off x="10528300" y="130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45662</xdr:rowOff>
    </xdr:from>
    <xdr:to>
      <xdr:col>50</xdr:col>
      <xdr:colOff>165100</xdr:colOff>
      <xdr:row>77</xdr:row>
      <xdr:rowOff>147262</xdr:rowOff>
    </xdr:to>
    <xdr:sp macro="" textlink="">
      <xdr:nvSpPr>
        <xdr:cNvPr id="427" name="楕円 426"/>
        <xdr:cNvSpPr/>
      </xdr:nvSpPr>
      <xdr:spPr>
        <a:xfrm>
          <a:off x="9588500" y="132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138389</xdr:rowOff>
    </xdr:from>
    <xdr:ext cx="534377" cy="259045"/>
    <xdr:sp macro="" textlink="">
      <xdr:nvSpPr>
        <xdr:cNvPr id="428" name="テキスト ボックス 427"/>
        <xdr:cNvSpPr txBox="1"/>
      </xdr:nvSpPr>
      <xdr:spPr>
        <a:xfrm>
          <a:off x="9372111" y="1334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46610</xdr:rowOff>
    </xdr:from>
    <xdr:to>
      <xdr:col>46</xdr:col>
      <xdr:colOff>38100</xdr:colOff>
      <xdr:row>77</xdr:row>
      <xdr:rowOff>148210</xdr:rowOff>
    </xdr:to>
    <xdr:sp macro="" textlink="">
      <xdr:nvSpPr>
        <xdr:cNvPr id="429" name="楕円 428"/>
        <xdr:cNvSpPr/>
      </xdr:nvSpPr>
      <xdr:spPr>
        <a:xfrm>
          <a:off x="8699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139337</xdr:rowOff>
    </xdr:from>
    <xdr:ext cx="534377" cy="259045"/>
    <xdr:sp macro="" textlink="">
      <xdr:nvSpPr>
        <xdr:cNvPr id="430" name="テキスト ボックス 429"/>
        <xdr:cNvSpPr txBox="1"/>
      </xdr:nvSpPr>
      <xdr:spPr>
        <a:xfrm>
          <a:off x="8483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90337</xdr:rowOff>
    </xdr:from>
    <xdr:to>
      <xdr:col>41</xdr:col>
      <xdr:colOff>101600</xdr:colOff>
      <xdr:row>78</xdr:row>
      <xdr:rowOff>20487</xdr:rowOff>
    </xdr:to>
    <xdr:sp macro="" textlink="">
      <xdr:nvSpPr>
        <xdr:cNvPr id="431" name="楕円 430"/>
        <xdr:cNvSpPr/>
      </xdr:nvSpPr>
      <xdr:spPr>
        <a:xfrm>
          <a:off x="7810500" y="132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11614</xdr:rowOff>
    </xdr:from>
    <xdr:ext cx="469744" cy="259045"/>
    <xdr:sp macro="" textlink="">
      <xdr:nvSpPr>
        <xdr:cNvPr id="432" name="テキスト ボックス 431"/>
        <xdr:cNvSpPr txBox="1"/>
      </xdr:nvSpPr>
      <xdr:spPr>
        <a:xfrm>
          <a:off x="7626428" y="133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97162</xdr:rowOff>
    </xdr:from>
    <xdr:to>
      <xdr:col>36</xdr:col>
      <xdr:colOff>165100</xdr:colOff>
      <xdr:row>78</xdr:row>
      <xdr:rowOff>27312</xdr:rowOff>
    </xdr:to>
    <xdr:sp macro="" textlink="">
      <xdr:nvSpPr>
        <xdr:cNvPr id="433" name="楕円 432"/>
        <xdr:cNvSpPr/>
      </xdr:nvSpPr>
      <xdr:spPr>
        <a:xfrm>
          <a:off x="6921500" y="132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18439</xdr:rowOff>
    </xdr:from>
    <xdr:ext cx="469744" cy="259045"/>
    <xdr:sp macro="" textlink="">
      <xdr:nvSpPr>
        <xdr:cNvPr id="434" name="テキスト ボックス 433"/>
        <xdr:cNvSpPr txBox="1"/>
      </xdr:nvSpPr>
      <xdr:spPr>
        <a:xfrm>
          <a:off x="6737428" y="1339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114325</xdr:rowOff>
    </xdr:from>
    <xdr:to>
      <xdr:col>55</xdr:col>
      <xdr:colOff>0</xdr:colOff>
      <xdr:row>97</xdr:row>
      <xdr:rowOff>48737</xdr:rowOff>
    </xdr:to>
    <xdr:cxnSp macro="">
      <xdr:nvCxnSpPr>
        <xdr:cNvPr id="464" name="直線コネクタ 463"/>
        <xdr:cNvCxnSpPr/>
      </xdr:nvCxnSpPr>
      <xdr:spPr>
        <a:xfrm flipV="1">
          <a:off x="9639300" y="16573525"/>
          <a:ext cx="8382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48737</xdr:rowOff>
    </xdr:from>
    <xdr:to>
      <xdr:col>50</xdr:col>
      <xdr:colOff>114300</xdr:colOff>
      <xdr:row>97</xdr:row>
      <xdr:rowOff>82511</xdr:rowOff>
    </xdr:to>
    <xdr:cxnSp macro="">
      <xdr:nvCxnSpPr>
        <xdr:cNvPr id="467" name="直線コネクタ 466"/>
        <xdr:cNvCxnSpPr/>
      </xdr:nvCxnSpPr>
      <xdr:spPr>
        <a:xfrm flipV="1">
          <a:off x="8750300" y="16679387"/>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9913</xdr:rowOff>
    </xdr:from>
    <xdr:to>
      <xdr:col>45</xdr:col>
      <xdr:colOff>177800</xdr:colOff>
      <xdr:row>97</xdr:row>
      <xdr:rowOff>82511</xdr:rowOff>
    </xdr:to>
    <xdr:cxnSp macro="">
      <xdr:nvCxnSpPr>
        <xdr:cNvPr id="470" name="直線コネクタ 469"/>
        <xdr:cNvCxnSpPr/>
      </xdr:nvCxnSpPr>
      <xdr:spPr>
        <a:xfrm>
          <a:off x="7861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160731</xdr:rowOff>
    </xdr:from>
    <xdr:to>
      <xdr:col>41</xdr:col>
      <xdr:colOff>50800</xdr:colOff>
      <xdr:row>97</xdr:row>
      <xdr:rowOff>9913</xdr:rowOff>
    </xdr:to>
    <xdr:cxnSp macro="">
      <xdr:nvCxnSpPr>
        <xdr:cNvPr id="473" name="直線コネクタ 472"/>
        <xdr:cNvCxnSpPr/>
      </xdr:nvCxnSpPr>
      <xdr:spPr>
        <a:xfrm>
          <a:off x="6972300" y="1661993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63525</xdr:rowOff>
    </xdr:from>
    <xdr:to>
      <xdr:col>55</xdr:col>
      <xdr:colOff>50800</xdr:colOff>
      <xdr:row>96</xdr:row>
      <xdr:rowOff>165125</xdr:rowOff>
    </xdr:to>
    <xdr:sp macro="" textlink="">
      <xdr:nvSpPr>
        <xdr:cNvPr id="483" name="楕円 482"/>
        <xdr:cNvSpPr/>
      </xdr:nvSpPr>
      <xdr:spPr>
        <a:xfrm>
          <a:off x="104267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41952</xdr:rowOff>
    </xdr:from>
    <xdr:ext cx="534377" cy="259045"/>
    <xdr:sp macro="" textlink="">
      <xdr:nvSpPr>
        <xdr:cNvPr id="484" name="土木費該当値テキスト"/>
        <xdr:cNvSpPr txBox="1"/>
      </xdr:nvSpPr>
      <xdr:spPr>
        <a:xfrm>
          <a:off x="10528300" y="1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169387</xdr:rowOff>
    </xdr:from>
    <xdr:to>
      <xdr:col>50</xdr:col>
      <xdr:colOff>165100</xdr:colOff>
      <xdr:row>97</xdr:row>
      <xdr:rowOff>99537</xdr:rowOff>
    </xdr:to>
    <xdr:sp macro="" textlink="">
      <xdr:nvSpPr>
        <xdr:cNvPr id="485" name="楕円 484"/>
        <xdr:cNvSpPr/>
      </xdr:nvSpPr>
      <xdr:spPr>
        <a:xfrm>
          <a:off x="9588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90664</xdr:rowOff>
    </xdr:from>
    <xdr:ext cx="534377" cy="259045"/>
    <xdr:sp macro="" textlink="">
      <xdr:nvSpPr>
        <xdr:cNvPr id="486" name="テキスト ボックス 485"/>
        <xdr:cNvSpPr txBox="1"/>
      </xdr:nvSpPr>
      <xdr:spPr>
        <a:xfrm>
          <a:off x="9372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31711</xdr:rowOff>
    </xdr:from>
    <xdr:to>
      <xdr:col>46</xdr:col>
      <xdr:colOff>38100</xdr:colOff>
      <xdr:row>97</xdr:row>
      <xdr:rowOff>133311</xdr:rowOff>
    </xdr:to>
    <xdr:sp macro="" textlink="">
      <xdr:nvSpPr>
        <xdr:cNvPr id="487" name="楕円 486"/>
        <xdr:cNvSpPr/>
      </xdr:nvSpPr>
      <xdr:spPr>
        <a:xfrm>
          <a:off x="8699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124438</xdr:rowOff>
    </xdr:from>
    <xdr:ext cx="534377" cy="259045"/>
    <xdr:sp macro="" textlink="">
      <xdr:nvSpPr>
        <xdr:cNvPr id="488" name="テキスト ボックス 487"/>
        <xdr:cNvSpPr txBox="1"/>
      </xdr:nvSpPr>
      <xdr:spPr>
        <a:xfrm>
          <a:off x="8483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130563</xdr:rowOff>
    </xdr:from>
    <xdr:to>
      <xdr:col>41</xdr:col>
      <xdr:colOff>101600</xdr:colOff>
      <xdr:row>97</xdr:row>
      <xdr:rowOff>60713</xdr:rowOff>
    </xdr:to>
    <xdr:sp macro="" textlink="">
      <xdr:nvSpPr>
        <xdr:cNvPr id="489" name="楕円 488"/>
        <xdr:cNvSpPr/>
      </xdr:nvSpPr>
      <xdr:spPr>
        <a:xfrm>
          <a:off x="7810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51840</xdr:rowOff>
    </xdr:from>
    <xdr:ext cx="534377" cy="259045"/>
    <xdr:sp macro="" textlink="">
      <xdr:nvSpPr>
        <xdr:cNvPr id="490" name="テキスト ボックス 489"/>
        <xdr:cNvSpPr txBox="1"/>
      </xdr:nvSpPr>
      <xdr:spPr>
        <a:xfrm>
          <a:off x="7594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109931</xdr:rowOff>
    </xdr:from>
    <xdr:to>
      <xdr:col>36</xdr:col>
      <xdr:colOff>165100</xdr:colOff>
      <xdr:row>97</xdr:row>
      <xdr:rowOff>40081</xdr:rowOff>
    </xdr:to>
    <xdr:sp macro="" textlink="">
      <xdr:nvSpPr>
        <xdr:cNvPr id="491" name="楕円 490"/>
        <xdr:cNvSpPr/>
      </xdr:nvSpPr>
      <xdr:spPr>
        <a:xfrm>
          <a:off x="6921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31208</xdr:rowOff>
    </xdr:from>
    <xdr:ext cx="534377" cy="259045"/>
    <xdr:sp macro="" textlink="">
      <xdr:nvSpPr>
        <xdr:cNvPr id="492" name="テキスト ボックス 491"/>
        <xdr:cNvSpPr txBox="1"/>
      </xdr:nvSpPr>
      <xdr:spPr>
        <a:xfrm>
          <a:off x="6705111"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91857</xdr:rowOff>
    </xdr:from>
    <xdr:to>
      <xdr:col>85</xdr:col>
      <xdr:colOff>127000</xdr:colOff>
      <xdr:row>37</xdr:row>
      <xdr:rowOff>87938</xdr:rowOff>
    </xdr:to>
    <xdr:cxnSp macro="">
      <xdr:nvCxnSpPr>
        <xdr:cNvPr id="524" name="直線コネクタ 523"/>
        <xdr:cNvCxnSpPr/>
      </xdr:nvCxnSpPr>
      <xdr:spPr>
        <a:xfrm flipV="1">
          <a:off x="15481300" y="6264057"/>
          <a:ext cx="8382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87938</xdr:rowOff>
    </xdr:from>
    <xdr:to>
      <xdr:col>81</xdr:col>
      <xdr:colOff>50800</xdr:colOff>
      <xdr:row>38</xdr:row>
      <xdr:rowOff>110799</xdr:rowOff>
    </xdr:to>
    <xdr:cxnSp macro="">
      <xdr:nvCxnSpPr>
        <xdr:cNvPr id="527" name="直線コネクタ 526"/>
        <xdr:cNvCxnSpPr/>
      </xdr:nvCxnSpPr>
      <xdr:spPr>
        <a:xfrm flipV="1">
          <a:off x="14592300" y="6431588"/>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46791</xdr:rowOff>
    </xdr:from>
    <xdr:to>
      <xdr:col>76</xdr:col>
      <xdr:colOff>114300</xdr:colOff>
      <xdr:row>38</xdr:row>
      <xdr:rowOff>110799</xdr:rowOff>
    </xdr:to>
    <xdr:cxnSp macro="">
      <xdr:nvCxnSpPr>
        <xdr:cNvPr id="530" name="直線コネクタ 529"/>
        <xdr:cNvCxnSpPr/>
      </xdr:nvCxnSpPr>
      <xdr:spPr>
        <a:xfrm>
          <a:off x="13703300" y="6047541"/>
          <a:ext cx="889000" cy="5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46791</xdr:rowOff>
    </xdr:from>
    <xdr:to>
      <xdr:col>71</xdr:col>
      <xdr:colOff>177800</xdr:colOff>
      <xdr:row>37</xdr:row>
      <xdr:rowOff>139047</xdr:rowOff>
    </xdr:to>
    <xdr:cxnSp macro="">
      <xdr:nvCxnSpPr>
        <xdr:cNvPr id="533" name="直線コネクタ 532"/>
        <xdr:cNvCxnSpPr/>
      </xdr:nvCxnSpPr>
      <xdr:spPr>
        <a:xfrm flipV="1">
          <a:off x="12814300" y="6047541"/>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41057</xdr:rowOff>
    </xdr:from>
    <xdr:to>
      <xdr:col>85</xdr:col>
      <xdr:colOff>177800</xdr:colOff>
      <xdr:row>36</xdr:row>
      <xdr:rowOff>142657</xdr:rowOff>
    </xdr:to>
    <xdr:sp macro="" textlink="">
      <xdr:nvSpPr>
        <xdr:cNvPr id="543" name="楕円 542"/>
        <xdr:cNvSpPr/>
      </xdr:nvSpPr>
      <xdr:spPr>
        <a:xfrm>
          <a:off x="16268700" y="62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19484</xdr:rowOff>
    </xdr:from>
    <xdr:ext cx="534377" cy="259045"/>
    <xdr:sp macro="" textlink="">
      <xdr:nvSpPr>
        <xdr:cNvPr id="544" name="消防費該当値テキスト"/>
        <xdr:cNvSpPr txBox="1"/>
      </xdr:nvSpPr>
      <xdr:spPr>
        <a:xfrm>
          <a:off x="16370300" y="61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37138</xdr:rowOff>
    </xdr:from>
    <xdr:to>
      <xdr:col>81</xdr:col>
      <xdr:colOff>101600</xdr:colOff>
      <xdr:row>37</xdr:row>
      <xdr:rowOff>138738</xdr:rowOff>
    </xdr:to>
    <xdr:sp macro="" textlink="">
      <xdr:nvSpPr>
        <xdr:cNvPr id="545" name="楕円 544"/>
        <xdr:cNvSpPr/>
      </xdr:nvSpPr>
      <xdr:spPr>
        <a:xfrm>
          <a:off x="154305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129865</xdr:rowOff>
    </xdr:from>
    <xdr:ext cx="534377" cy="259045"/>
    <xdr:sp macro="" textlink="">
      <xdr:nvSpPr>
        <xdr:cNvPr id="546" name="テキスト ボックス 545"/>
        <xdr:cNvSpPr txBox="1"/>
      </xdr:nvSpPr>
      <xdr:spPr>
        <a:xfrm>
          <a:off x="15214111" y="64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59999</xdr:rowOff>
    </xdr:from>
    <xdr:to>
      <xdr:col>76</xdr:col>
      <xdr:colOff>165100</xdr:colOff>
      <xdr:row>38</xdr:row>
      <xdr:rowOff>161599</xdr:rowOff>
    </xdr:to>
    <xdr:sp macro="" textlink="">
      <xdr:nvSpPr>
        <xdr:cNvPr id="547" name="楕円 546"/>
        <xdr:cNvSpPr/>
      </xdr:nvSpPr>
      <xdr:spPr>
        <a:xfrm>
          <a:off x="14541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152726</xdr:rowOff>
    </xdr:from>
    <xdr:ext cx="469744" cy="259045"/>
    <xdr:sp macro="" textlink="">
      <xdr:nvSpPr>
        <xdr:cNvPr id="548" name="テキスト ボックス 547"/>
        <xdr:cNvSpPr txBox="1"/>
      </xdr:nvSpPr>
      <xdr:spPr>
        <a:xfrm>
          <a:off x="14357428" y="6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167441</xdr:rowOff>
    </xdr:from>
    <xdr:to>
      <xdr:col>72</xdr:col>
      <xdr:colOff>38100</xdr:colOff>
      <xdr:row>35</xdr:row>
      <xdr:rowOff>97591</xdr:rowOff>
    </xdr:to>
    <xdr:sp macro="" textlink="">
      <xdr:nvSpPr>
        <xdr:cNvPr id="549" name="楕円 548"/>
        <xdr:cNvSpPr/>
      </xdr:nvSpPr>
      <xdr:spPr>
        <a:xfrm>
          <a:off x="13652500" y="59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114118</xdr:rowOff>
    </xdr:from>
    <xdr:ext cx="534377" cy="259045"/>
    <xdr:sp macro="" textlink="">
      <xdr:nvSpPr>
        <xdr:cNvPr id="550" name="テキスト ボックス 549"/>
        <xdr:cNvSpPr txBox="1"/>
      </xdr:nvSpPr>
      <xdr:spPr>
        <a:xfrm>
          <a:off x="13436111" y="57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88247</xdr:rowOff>
    </xdr:from>
    <xdr:to>
      <xdr:col>67</xdr:col>
      <xdr:colOff>101600</xdr:colOff>
      <xdr:row>38</xdr:row>
      <xdr:rowOff>18397</xdr:rowOff>
    </xdr:to>
    <xdr:sp macro="" textlink="">
      <xdr:nvSpPr>
        <xdr:cNvPr id="551" name="楕円 550"/>
        <xdr:cNvSpPr/>
      </xdr:nvSpPr>
      <xdr:spPr>
        <a:xfrm>
          <a:off x="12763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9524</xdr:rowOff>
    </xdr:from>
    <xdr:ext cx="469744" cy="259045"/>
    <xdr:sp macro="" textlink="">
      <xdr:nvSpPr>
        <xdr:cNvPr id="552" name="テキスト ボックス 551"/>
        <xdr:cNvSpPr txBox="1"/>
      </xdr:nvSpPr>
      <xdr:spPr>
        <a:xfrm>
          <a:off x="12579428" y="65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41951</xdr:rowOff>
    </xdr:from>
    <xdr:to>
      <xdr:col>85</xdr:col>
      <xdr:colOff>127000</xdr:colOff>
      <xdr:row>57</xdr:row>
      <xdr:rowOff>54021</xdr:rowOff>
    </xdr:to>
    <xdr:cxnSp macro="">
      <xdr:nvCxnSpPr>
        <xdr:cNvPr id="580" name="直線コネクタ 579"/>
        <xdr:cNvCxnSpPr/>
      </xdr:nvCxnSpPr>
      <xdr:spPr>
        <a:xfrm>
          <a:off x="15481300" y="9471701"/>
          <a:ext cx="838200" cy="3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41951</xdr:rowOff>
    </xdr:from>
    <xdr:to>
      <xdr:col>81</xdr:col>
      <xdr:colOff>50800</xdr:colOff>
      <xdr:row>57</xdr:row>
      <xdr:rowOff>109617</xdr:rowOff>
    </xdr:to>
    <xdr:cxnSp macro="">
      <xdr:nvCxnSpPr>
        <xdr:cNvPr id="583" name="直線コネクタ 582"/>
        <xdr:cNvCxnSpPr/>
      </xdr:nvCxnSpPr>
      <xdr:spPr>
        <a:xfrm flipV="1">
          <a:off x="14592300" y="9471701"/>
          <a:ext cx="889000" cy="4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109617</xdr:rowOff>
    </xdr:from>
    <xdr:to>
      <xdr:col>76</xdr:col>
      <xdr:colOff>114300</xdr:colOff>
      <xdr:row>58</xdr:row>
      <xdr:rowOff>16393</xdr:rowOff>
    </xdr:to>
    <xdr:cxnSp macro="">
      <xdr:nvCxnSpPr>
        <xdr:cNvPr id="586" name="直線コネクタ 585"/>
        <xdr:cNvCxnSpPr/>
      </xdr:nvCxnSpPr>
      <xdr:spPr>
        <a:xfrm flipV="1">
          <a:off x="13703300" y="9882267"/>
          <a:ext cx="889000" cy="7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16393</xdr:rowOff>
    </xdr:from>
    <xdr:to>
      <xdr:col>71</xdr:col>
      <xdr:colOff>177800</xdr:colOff>
      <xdr:row>58</xdr:row>
      <xdr:rowOff>73223</xdr:rowOff>
    </xdr:to>
    <xdr:cxnSp macro="">
      <xdr:nvCxnSpPr>
        <xdr:cNvPr id="589" name="直線コネクタ 588"/>
        <xdr:cNvCxnSpPr/>
      </xdr:nvCxnSpPr>
      <xdr:spPr>
        <a:xfrm flipV="1">
          <a:off x="12814300" y="9960493"/>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3221</xdr:rowOff>
    </xdr:from>
    <xdr:to>
      <xdr:col>85</xdr:col>
      <xdr:colOff>177800</xdr:colOff>
      <xdr:row>57</xdr:row>
      <xdr:rowOff>104821</xdr:rowOff>
    </xdr:to>
    <xdr:sp macro="" textlink="">
      <xdr:nvSpPr>
        <xdr:cNvPr id="599" name="楕円 598"/>
        <xdr:cNvSpPr/>
      </xdr:nvSpPr>
      <xdr:spPr>
        <a:xfrm>
          <a:off x="16268700" y="9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153098</xdr:rowOff>
    </xdr:from>
    <xdr:ext cx="534377" cy="259045"/>
    <xdr:sp macro="" textlink="">
      <xdr:nvSpPr>
        <xdr:cNvPr id="600" name="教育費該当値テキスト"/>
        <xdr:cNvSpPr txBox="1"/>
      </xdr:nvSpPr>
      <xdr:spPr>
        <a:xfrm>
          <a:off x="16370300" y="97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162601</xdr:rowOff>
    </xdr:from>
    <xdr:to>
      <xdr:col>81</xdr:col>
      <xdr:colOff>101600</xdr:colOff>
      <xdr:row>55</xdr:row>
      <xdr:rowOff>92751</xdr:rowOff>
    </xdr:to>
    <xdr:sp macro="" textlink="">
      <xdr:nvSpPr>
        <xdr:cNvPr id="601" name="楕円 600"/>
        <xdr:cNvSpPr/>
      </xdr:nvSpPr>
      <xdr:spPr>
        <a:xfrm>
          <a:off x="15430500" y="94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109278</xdr:rowOff>
    </xdr:from>
    <xdr:ext cx="534377" cy="259045"/>
    <xdr:sp macro="" textlink="">
      <xdr:nvSpPr>
        <xdr:cNvPr id="602" name="テキスト ボックス 601"/>
        <xdr:cNvSpPr txBox="1"/>
      </xdr:nvSpPr>
      <xdr:spPr>
        <a:xfrm>
          <a:off x="15214111" y="919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58817</xdr:rowOff>
    </xdr:from>
    <xdr:to>
      <xdr:col>76</xdr:col>
      <xdr:colOff>165100</xdr:colOff>
      <xdr:row>57</xdr:row>
      <xdr:rowOff>160417</xdr:rowOff>
    </xdr:to>
    <xdr:sp macro="" textlink="">
      <xdr:nvSpPr>
        <xdr:cNvPr id="603" name="楕円 602"/>
        <xdr:cNvSpPr/>
      </xdr:nvSpPr>
      <xdr:spPr>
        <a:xfrm>
          <a:off x="14541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151544</xdr:rowOff>
    </xdr:from>
    <xdr:ext cx="534377" cy="259045"/>
    <xdr:sp macro="" textlink="">
      <xdr:nvSpPr>
        <xdr:cNvPr id="604" name="テキスト ボックス 603"/>
        <xdr:cNvSpPr txBox="1"/>
      </xdr:nvSpPr>
      <xdr:spPr>
        <a:xfrm>
          <a:off x="14325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137043</xdr:rowOff>
    </xdr:from>
    <xdr:to>
      <xdr:col>72</xdr:col>
      <xdr:colOff>38100</xdr:colOff>
      <xdr:row>58</xdr:row>
      <xdr:rowOff>67193</xdr:rowOff>
    </xdr:to>
    <xdr:sp macro="" textlink="">
      <xdr:nvSpPr>
        <xdr:cNvPr id="605" name="楕円 604"/>
        <xdr:cNvSpPr/>
      </xdr:nvSpPr>
      <xdr:spPr>
        <a:xfrm>
          <a:off x="13652500" y="99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58320</xdr:rowOff>
    </xdr:from>
    <xdr:ext cx="534377" cy="259045"/>
    <xdr:sp macro="" textlink="">
      <xdr:nvSpPr>
        <xdr:cNvPr id="606" name="テキスト ボックス 605"/>
        <xdr:cNvSpPr txBox="1"/>
      </xdr:nvSpPr>
      <xdr:spPr>
        <a:xfrm>
          <a:off x="13436111" y="100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22423</xdr:rowOff>
    </xdr:from>
    <xdr:to>
      <xdr:col>67</xdr:col>
      <xdr:colOff>101600</xdr:colOff>
      <xdr:row>58</xdr:row>
      <xdr:rowOff>124023</xdr:rowOff>
    </xdr:to>
    <xdr:sp macro="" textlink="">
      <xdr:nvSpPr>
        <xdr:cNvPr id="607" name="楕円 606"/>
        <xdr:cNvSpPr/>
      </xdr:nvSpPr>
      <xdr:spPr>
        <a:xfrm>
          <a:off x="12763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115150</xdr:rowOff>
    </xdr:from>
    <xdr:ext cx="534377" cy="259045"/>
    <xdr:sp macro="" textlink="">
      <xdr:nvSpPr>
        <xdr:cNvPr id="608" name="テキスト ボックス 607"/>
        <xdr:cNvSpPr txBox="1"/>
      </xdr:nvSpPr>
      <xdr:spPr>
        <a:xfrm>
          <a:off x="12547111" y="100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70337</xdr:rowOff>
    </xdr:from>
    <xdr:to>
      <xdr:col>85</xdr:col>
      <xdr:colOff>127000</xdr:colOff>
      <xdr:row>79</xdr:row>
      <xdr:rowOff>90681</xdr:rowOff>
    </xdr:to>
    <xdr:cxnSp macro="">
      <xdr:nvCxnSpPr>
        <xdr:cNvPr id="639" name="直線コネクタ 638"/>
        <xdr:cNvCxnSpPr/>
      </xdr:nvCxnSpPr>
      <xdr:spPr>
        <a:xfrm flipV="1">
          <a:off x="15481300" y="13614887"/>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90681</xdr:rowOff>
    </xdr:from>
    <xdr:to>
      <xdr:col>81</xdr:col>
      <xdr:colOff>50800</xdr:colOff>
      <xdr:row>79</xdr:row>
      <xdr:rowOff>96103</xdr:rowOff>
    </xdr:to>
    <xdr:cxnSp macro="">
      <xdr:nvCxnSpPr>
        <xdr:cNvPr id="642" name="直線コネクタ 641"/>
        <xdr:cNvCxnSpPr/>
      </xdr:nvCxnSpPr>
      <xdr:spPr>
        <a:xfrm flipV="1">
          <a:off x="14592300" y="13635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90584</xdr:rowOff>
    </xdr:from>
    <xdr:to>
      <xdr:col>76</xdr:col>
      <xdr:colOff>114300</xdr:colOff>
      <xdr:row>79</xdr:row>
      <xdr:rowOff>96103</xdr:rowOff>
    </xdr:to>
    <xdr:cxnSp macro="">
      <xdr:nvCxnSpPr>
        <xdr:cNvPr id="645" name="直線コネクタ 644"/>
        <xdr:cNvCxnSpPr/>
      </xdr:nvCxnSpPr>
      <xdr:spPr>
        <a:xfrm>
          <a:off x="13703300" y="13635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90584</xdr:rowOff>
    </xdr:from>
    <xdr:to>
      <xdr:col>71</xdr:col>
      <xdr:colOff>177800</xdr:colOff>
      <xdr:row>79</xdr:row>
      <xdr:rowOff>93294</xdr:rowOff>
    </xdr:to>
    <xdr:cxnSp macro="">
      <xdr:nvCxnSpPr>
        <xdr:cNvPr id="648" name="直線コネクタ 647"/>
        <xdr:cNvCxnSpPr/>
      </xdr:nvCxnSpPr>
      <xdr:spPr>
        <a:xfrm flipV="1">
          <a:off x="12814300" y="13635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19537</xdr:rowOff>
    </xdr:from>
    <xdr:to>
      <xdr:col>85</xdr:col>
      <xdr:colOff>177800</xdr:colOff>
      <xdr:row>79</xdr:row>
      <xdr:rowOff>121137</xdr:rowOff>
    </xdr:to>
    <xdr:sp macro="" textlink="">
      <xdr:nvSpPr>
        <xdr:cNvPr id="658" name="楕円 657"/>
        <xdr:cNvSpPr/>
      </xdr:nvSpPr>
      <xdr:spPr>
        <a:xfrm>
          <a:off x="16268700" y="135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39881</xdr:rowOff>
    </xdr:from>
    <xdr:to>
      <xdr:col>81</xdr:col>
      <xdr:colOff>101600</xdr:colOff>
      <xdr:row>79</xdr:row>
      <xdr:rowOff>141481</xdr:rowOff>
    </xdr:to>
    <xdr:sp macro="" textlink="">
      <xdr:nvSpPr>
        <xdr:cNvPr id="660" name="楕円 659"/>
        <xdr:cNvSpPr/>
      </xdr:nvSpPr>
      <xdr:spPr>
        <a:xfrm>
          <a:off x="154305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132608</xdr:rowOff>
    </xdr:from>
    <xdr:ext cx="378565" cy="259045"/>
    <xdr:sp macro="" textlink="">
      <xdr:nvSpPr>
        <xdr:cNvPr id="661" name="テキスト ボックス 660"/>
        <xdr:cNvSpPr txBox="1"/>
      </xdr:nvSpPr>
      <xdr:spPr>
        <a:xfrm>
          <a:off x="15292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45303</xdr:rowOff>
    </xdr:from>
    <xdr:to>
      <xdr:col>76</xdr:col>
      <xdr:colOff>165100</xdr:colOff>
      <xdr:row>79</xdr:row>
      <xdr:rowOff>146903</xdr:rowOff>
    </xdr:to>
    <xdr:sp macro="" textlink="">
      <xdr:nvSpPr>
        <xdr:cNvPr id="662" name="楕円 661"/>
        <xdr:cNvSpPr/>
      </xdr:nvSpPr>
      <xdr:spPr>
        <a:xfrm>
          <a:off x="14541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138030</xdr:rowOff>
    </xdr:from>
    <xdr:ext cx="313932" cy="259045"/>
    <xdr:sp macro="" textlink="">
      <xdr:nvSpPr>
        <xdr:cNvPr id="663" name="テキスト ボックス 662"/>
        <xdr:cNvSpPr txBox="1"/>
      </xdr:nvSpPr>
      <xdr:spPr>
        <a:xfrm>
          <a:off x="14435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39784</xdr:rowOff>
    </xdr:from>
    <xdr:to>
      <xdr:col>72</xdr:col>
      <xdr:colOff>38100</xdr:colOff>
      <xdr:row>79</xdr:row>
      <xdr:rowOff>141384</xdr:rowOff>
    </xdr:to>
    <xdr:sp macro="" textlink="">
      <xdr:nvSpPr>
        <xdr:cNvPr id="664" name="楕円 663"/>
        <xdr:cNvSpPr/>
      </xdr:nvSpPr>
      <xdr:spPr>
        <a:xfrm>
          <a:off x="13652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132511</xdr:rowOff>
    </xdr:from>
    <xdr:ext cx="378565" cy="259045"/>
    <xdr:sp macro="" textlink="">
      <xdr:nvSpPr>
        <xdr:cNvPr id="665" name="テキスト ボックス 664"/>
        <xdr:cNvSpPr txBox="1"/>
      </xdr:nvSpPr>
      <xdr:spPr>
        <a:xfrm>
          <a:off x="13514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42494</xdr:rowOff>
    </xdr:from>
    <xdr:to>
      <xdr:col>67</xdr:col>
      <xdr:colOff>101600</xdr:colOff>
      <xdr:row>79</xdr:row>
      <xdr:rowOff>144094</xdr:rowOff>
    </xdr:to>
    <xdr:sp macro="" textlink="">
      <xdr:nvSpPr>
        <xdr:cNvPr id="666" name="楕円 665"/>
        <xdr:cNvSpPr/>
      </xdr:nvSpPr>
      <xdr:spPr>
        <a:xfrm>
          <a:off x="12763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135221</xdr:rowOff>
    </xdr:from>
    <xdr:ext cx="378565" cy="259045"/>
    <xdr:sp macro="" textlink="">
      <xdr:nvSpPr>
        <xdr:cNvPr id="667" name="テキスト ボックス 666"/>
        <xdr:cNvSpPr txBox="1"/>
      </xdr:nvSpPr>
      <xdr:spPr>
        <a:xfrm>
          <a:off x="12625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126964</xdr:rowOff>
    </xdr:from>
    <xdr:to>
      <xdr:col>85</xdr:col>
      <xdr:colOff>127000</xdr:colOff>
      <xdr:row>93</xdr:row>
      <xdr:rowOff>137185</xdr:rowOff>
    </xdr:to>
    <xdr:cxnSp macro="">
      <xdr:nvCxnSpPr>
        <xdr:cNvPr id="699" name="直線コネクタ 698"/>
        <xdr:cNvCxnSpPr/>
      </xdr:nvCxnSpPr>
      <xdr:spPr>
        <a:xfrm flipV="1">
          <a:off x="15481300" y="16071814"/>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100544</xdr:rowOff>
    </xdr:from>
    <xdr:to>
      <xdr:col>81</xdr:col>
      <xdr:colOff>50800</xdr:colOff>
      <xdr:row>93</xdr:row>
      <xdr:rowOff>137185</xdr:rowOff>
    </xdr:to>
    <xdr:cxnSp macro="">
      <xdr:nvCxnSpPr>
        <xdr:cNvPr id="702" name="直線コネクタ 701"/>
        <xdr:cNvCxnSpPr/>
      </xdr:nvCxnSpPr>
      <xdr:spPr>
        <a:xfrm>
          <a:off x="14592300" y="16045394"/>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34446</xdr:rowOff>
    </xdr:from>
    <xdr:to>
      <xdr:col>76</xdr:col>
      <xdr:colOff>114300</xdr:colOff>
      <xdr:row>93</xdr:row>
      <xdr:rowOff>100544</xdr:rowOff>
    </xdr:to>
    <xdr:cxnSp macro="">
      <xdr:nvCxnSpPr>
        <xdr:cNvPr id="705" name="直線コネクタ 704"/>
        <xdr:cNvCxnSpPr/>
      </xdr:nvCxnSpPr>
      <xdr:spPr>
        <a:xfrm>
          <a:off x="13703300" y="15979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22690</xdr:rowOff>
    </xdr:from>
    <xdr:to>
      <xdr:col>71</xdr:col>
      <xdr:colOff>177800</xdr:colOff>
      <xdr:row>93</xdr:row>
      <xdr:rowOff>34446</xdr:rowOff>
    </xdr:to>
    <xdr:cxnSp macro="">
      <xdr:nvCxnSpPr>
        <xdr:cNvPr id="708" name="直線コネクタ 707"/>
        <xdr:cNvCxnSpPr/>
      </xdr:nvCxnSpPr>
      <xdr:spPr>
        <a:xfrm>
          <a:off x="12814300" y="159675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76164</xdr:rowOff>
    </xdr:from>
    <xdr:to>
      <xdr:col>85</xdr:col>
      <xdr:colOff>177800</xdr:colOff>
      <xdr:row>94</xdr:row>
      <xdr:rowOff>6314</xdr:rowOff>
    </xdr:to>
    <xdr:sp macro="" textlink="">
      <xdr:nvSpPr>
        <xdr:cNvPr id="718" name="楕円 717"/>
        <xdr:cNvSpPr/>
      </xdr:nvSpPr>
      <xdr:spPr>
        <a:xfrm>
          <a:off x="16268700" y="160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99041</xdr:rowOff>
    </xdr:from>
    <xdr:ext cx="534377" cy="259045"/>
    <xdr:sp macro="" textlink="">
      <xdr:nvSpPr>
        <xdr:cNvPr id="719" name="公債費該当値テキスト"/>
        <xdr:cNvSpPr txBox="1"/>
      </xdr:nvSpPr>
      <xdr:spPr>
        <a:xfrm>
          <a:off x="16370300" y="158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86385</xdr:rowOff>
    </xdr:from>
    <xdr:to>
      <xdr:col>81</xdr:col>
      <xdr:colOff>101600</xdr:colOff>
      <xdr:row>94</xdr:row>
      <xdr:rowOff>16535</xdr:rowOff>
    </xdr:to>
    <xdr:sp macro="" textlink="">
      <xdr:nvSpPr>
        <xdr:cNvPr id="720" name="楕円 719"/>
        <xdr:cNvSpPr/>
      </xdr:nvSpPr>
      <xdr:spPr>
        <a:xfrm>
          <a:off x="15430500" y="16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33062</xdr:rowOff>
    </xdr:from>
    <xdr:ext cx="534377" cy="259045"/>
    <xdr:sp macro="" textlink="">
      <xdr:nvSpPr>
        <xdr:cNvPr id="721" name="テキスト ボックス 720"/>
        <xdr:cNvSpPr txBox="1"/>
      </xdr:nvSpPr>
      <xdr:spPr>
        <a:xfrm>
          <a:off x="15214111" y="158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49744</xdr:rowOff>
    </xdr:from>
    <xdr:to>
      <xdr:col>76</xdr:col>
      <xdr:colOff>165100</xdr:colOff>
      <xdr:row>93</xdr:row>
      <xdr:rowOff>151344</xdr:rowOff>
    </xdr:to>
    <xdr:sp macro="" textlink="">
      <xdr:nvSpPr>
        <xdr:cNvPr id="722" name="楕円 721"/>
        <xdr:cNvSpPr/>
      </xdr:nvSpPr>
      <xdr:spPr>
        <a:xfrm>
          <a:off x="14541500" y="159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167871</xdr:rowOff>
    </xdr:from>
    <xdr:ext cx="534377" cy="259045"/>
    <xdr:sp macro="" textlink="">
      <xdr:nvSpPr>
        <xdr:cNvPr id="723" name="テキスト ボックス 722"/>
        <xdr:cNvSpPr txBox="1"/>
      </xdr:nvSpPr>
      <xdr:spPr>
        <a:xfrm>
          <a:off x="14325111" y="157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155096</xdr:rowOff>
    </xdr:from>
    <xdr:to>
      <xdr:col>72</xdr:col>
      <xdr:colOff>38100</xdr:colOff>
      <xdr:row>93</xdr:row>
      <xdr:rowOff>85246</xdr:rowOff>
    </xdr:to>
    <xdr:sp macro="" textlink="">
      <xdr:nvSpPr>
        <xdr:cNvPr id="724" name="楕円 723"/>
        <xdr:cNvSpPr/>
      </xdr:nvSpPr>
      <xdr:spPr>
        <a:xfrm>
          <a:off x="13652500" y="159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101773</xdr:rowOff>
    </xdr:from>
    <xdr:ext cx="534377" cy="259045"/>
    <xdr:sp macro="" textlink="">
      <xdr:nvSpPr>
        <xdr:cNvPr id="725" name="テキスト ボックス 724"/>
        <xdr:cNvSpPr txBox="1"/>
      </xdr:nvSpPr>
      <xdr:spPr>
        <a:xfrm>
          <a:off x="13436111" y="157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143340</xdr:rowOff>
    </xdr:from>
    <xdr:to>
      <xdr:col>67</xdr:col>
      <xdr:colOff>101600</xdr:colOff>
      <xdr:row>93</xdr:row>
      <xdr:rowOff>73490</xdr:rowOff>
    </xdr:to>
    <xdr:sp macro="" textlink="">
      <xdr:nvSpPr>
        <xdr:cNvPr id="726" name="楕円 725"/>
        <xdr:cNvSpPr/>
      </xdr:nvSpPr>
      <xdr:spPr>
        <a:xfrm>
          <a:off x="12763500" y="15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90017</xdr:rowOff>
    </xdr:from>
    <xdr:ext cx="534377" cy="259045"/>
    <xdr:sp macro="" textlink="">
      <xdr:nvSpPr>
        <xdr:cNvPr id="727" name="テキスト ボックス 726"/>
        <xdr:cNvSpPr txBox="1"/>
      </xdr:nvSpPr>
      <xdr:spPr>
        <a:xfrm>
          <a:off x="12547111" y="15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年度から増加傾向にあるが、主に児童福祉費や障害福祉費の増嵩が要因となっている。また、教育費は住民一人当たり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碩田中学校区新設校整備事業によるもので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引き続きプライマリーバランスに留意しながら、地方債の新規発行の抑制に努め公債費の削減を図っていく。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財政調整基金残高の比率については、標準財政規模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加したものの、中心市街地祝祭広場整備に係る経費に係る財源として取り崩したことにより、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実質収支額の比率は、歳出総額については、保育所等運営事業などの扶助費などの増加により約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億円増加したものの、歳入総額も市税の増収や国県支出金の増などにより約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億円増加した結果、</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実質単年度収支の比率は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このほか、人件費の抑制などで実質収支額を改善させているものの、今後も楽観視できない財政状況が続くことが予想されることから、引き続き行政改革の取組み等を通じて安定的な財政運営に努める。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国民健康保険特別会計においては、形式収支及び実質収支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万円の黒字を計上しており、歳入の根幹をなす国保税については、平成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水道事業会計においては、収益的収支で、税引き後、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万円の当年度純利益を計上したものの、資本的収支で、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万円の収支不足額を生じ、損益勘定留保資金等で補てんした結果、補てん後の内部留保資金繰越額を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万円確保したところである。また、企業債残高は前年度に比べ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万円減少しており、企業債の発行抑制等によりさらなる公営企業会計の健全化を進めていく。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42011_&#22823;&#20998;&#24066;_2017(2&#22238;&#30446;)102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37.9</v>
          </cell>
          <cell r="CN51">
            <v>36.6</v>
          </cell>
          <cell r="CV51">
            <v>41.5</v>
          </cell>
        </row>
        <row r="53">
          <cell r="CF53">
            <v>55.4</v>
          </cell>
          <cell r="CN53">
            <v>56.8</v>
          </cell>
          <cell r="CV53">
            <v>56.8</v>
          </cell>
        </row>
        <row r="55">
          <cell r="AN55" t="str">
            <v>類似団体内平均値</v>
          </cell>
          <cell r="CF55">
            <v>41.4</v>
          </cell>
          <cell r="CN55">
            <v>38.9</v>
          </cell>
          <cell r="CV55">
            <v>37.6</v>
          </cell>
        </row>
        <row r="57">
          <cell r="CF57">
            <v>60.2</v>
          </cell>
          <cell r="CN57">
            <v>59.3</v>
          </cell>
          <cell r="CV57">
            <v>60</v>
          </cell>
        </row>
        <row r="72">
          <cell r="BP72" t="str">
            <v>H25</v>
          </cell>
          <cell r="BX72" t="str">
            <v>H26</v>
          </cell>
          <cell r="CF72" t="str">
            <v>H27</v>
          </cell>
          <cell r="CN72" t="str">
            <v>H28</v>
          </cell>
          <cell r="CV72" t="str">
            <v>H29</v>
          </cell>
        </row>
        <row r="73">
          <cell r="AN73" t="str">
            <v>当該団体値</v>
          </cell>
          <cell r="BP73">
            <v>64.8</v>
          </cell>
          <cell r="BX73">
            <v>55.9</v>
          </cell>
          <cell r="CF73">
            <v>37.9</v>
          </cell>
          <cell r="CN73">
            <v>36.6</v>
          </cell>
          <cell r="CV73">
            <v>41.5</v>
          </cell>
        </row>
        <row r="75">
          <cell r="BP75">
            <v>8.9</v>
          </cell>
          <cell r="BX75">
            <v>7.7</v>
          </cell>
          <cell r="CF75">
            <v>6.7</v>
          </cell>
          <cell r="CN75">
            <v>6.1</v>
          </cell>
          <cell r="CV75">
            <v>5.7</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178062917</v>
      </c>
      <c r="BO4" s="403"/>
      <c r="BP4" s="403"/>
      <c r="BQ4" s="403"/>
      <c r="BR4" s="403"/>
      <c r="BS4" s="403"/>
      <c r="BT4" s="403"/>
      <c r="BU4" s="404"/>
      <c r="BV4" s="402">
        <v>175801939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4.2</v>
      </c>
      <c r="CU4" s="584"/>
      <c r="CV4" s="584"/>
      <c r="CW4" s="584"/>
      <c r="CX4" s="584"/>
      <c r="CY4" s="584"/>
      <c r="CZ4" s="584"/>
      <c r="DA4" s="585"/>
      <c r="DB4" s="583">
        <v>4.5999999999999996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173132707</v>
      </c>
      <c r="BO5" s="408"/>
      <c r="BP5" s="408"/>
      <c r="BQ5" s="408"/>
      <c r="BR5" s="408"/>
      <c r="BS5" s="408"/>
      <c r="BT5" s="408"/>
      <c r="BU5" s="409"/>
      <c r="BV5" s="407">
        <v>170685235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92.9</v>
      </c>
      <c r="CU5" s="378"/>
      <c r="CV5" s="378"/>
      <c r="CW5" s="378"/>
      <c r="CX5" s="378"/>
      <c r="CY5" s="378"/>
      <c r="CZ5" s="378"/>
      <c r="DA5" s="379"/>
      <c r="DB5" s="377">
        <v>91.8</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4930210</v>
      </c>
      <c r="BO6" s="408"/>
      <c r="BP6" s="408"/>
      <c r="BQ6" s="408"/>
      <c r="BR6" s="408"/>
      <c r="BS6" s="408"/>
      <c r="BT6" s="408"/>
      <c r="BU6" s="409"/>
      <c r="BV6" s="407">
        <v>5116704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98.7</v>
      </c>
      <c r="CU6" s="558"/>
      <c r="CV6" s="558"/>
      <c r="CW6" s="558"/>
      <c r="CX6" s="558"/>
      <c r="CY6" s="558"/>
      <c r="CZ6" s="558"/>
      <c r="DA6" s="559"/>
      <c r="DB6" s="557">
        <v>97.8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802225</v>
      </c>
      <c r="BO7" s="408"/>
      <c r="BP7" s="408"/>
      <c r="BQ7" s="408"/>
      <c r="BR7" s="408"/>
      <c r="BS7" s="408"/>
      <c r="BT7" s="408"/>
      <c r="BU7" s="409"/>
      <c r="BV7" s="407">
        <v>579738</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99256981</v>
      </c>
      <c r="CU7" s="408"/>
      <c r="CV7" s="408"/>
      <c r="CW7" s="408"/>
      <c r="CX7" s="408"/>
      <c r="CY7" s="408"/>
      <c r="CZ7" s="408"/>
      <c r="DA7" s="409"/>
      <c r="DB7" s="407">
        <v>98661947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4127985</v>
      </c>
      <c r="BO8" s="408"/>
      <c r="BP8" s="408"/>
      <c r="BQ8" s="408"/>
      <c r="BR8" s="408"/>
      <c r="BS8" s="408"/>
      <c r="BT8" s="408"/>
      <c r="BU8" s="409"/>
      <c r="BV8" s="407">
        <v>4536966</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0.9</v>
      </c>
      <c r="CU8" s="521"/>
      <c r="CV8" s="521"/>
      <c r="CW8" s="521"/>
      <c r="CX8" s="521"/>
      <c r="CY8" s="521"/>
      <c r="CZ8" s="521"/>
      <c r="DA8" s="522"/>
      <c r="DB8" s="520">
        <v>0.89</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478146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-408981</v>
      </c>
      <c r="BO9" s="408"/>
      <c r="BP9" s="408"/>
      <c r="BQ9" s="408"/>
      <c r="BR9" s="408"/>
      <c r="BS9" s="408"/>
      <c r="BT9" s="408"/>
      <c r="BU9" s="409"/>
      <c r="BV9" s="407">
        <v>386879</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16.2</v>
      </c>
      <c r="CU9" s="378"/>
      <c r="CV9" s="378"/>
      <c r="CW9" s="378"/>
      <c r="CX9" s="378"/>
      <c r="CY9" s="378"/>
      <c r="CZ9" s="378"/>
      <c r="DA9" s="379"/>
      <c r="DB9" s="377">
        <v>16.5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474094</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3343</v>
      </c>
      <c r="BO10" s="408"/>
      <c r="BP10" s="408"/>
      <c r="BQ10" s="408"/>
      <c r="BR10" s="408"/>
      <c r="BS10" s="408"/>
      <c r="BT10" s="408"/>
      <c r="BU10" s="409"/>
      <c r="BV10" s="407">
        <v>7884</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479557</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2320000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134</v>
      </c>
      <c r="N13" s="508"/>
      <c r="O13" s="508"/>
      <c r="P13" s="508"/>
      <c r="Q13" s="509"/>
      <c r="R13" s="510">
        <v>476635</v>
      </c>
      <c r="S13" s="511"/>
      <c r="T13" s="511"/>
      <c r="U13" s="511"/>
      <c r="V13" s="512"/>
      <c r="W13" s="498" t="s">
        <v>135</v>
      </c>
      <c r="X13" s="420"/>
      <c r="Y13" s="420"/>
      <c r="Z13" s="420"/>
      <c r="AA13" s="420"/>
      <c r="AB13" s="421"/>
      <c r="AC13" s="383">
        <v>4007</v>
      </c>
      <c r="AD13" s="384"/>
      <c r="AE13" s="384"/>
      <c r="AF13" s="384"/>
      <c r="AG13" s="385"/>
      <c r="AH13" s="383">
        <v>4071</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-2725638</v>
      </c>
      <c r="BO13" s="408"/>
      <c r="BP13" s="408"/>
      <c r="BQ13" s="408"/>
      <c r="BR13" s="408"/>
      <c r="BS13" s="408"/>
      <c r="BT13" s="408"/>
      <c r="BU13" s="409"/>
      <c r="BV13" s="407">
        <v>394763</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5.7</v>
      </c>
      <c r="CU13" s="378"/>
      <c r="CV13" s="378"/>
      <c r="CW13" s="378"/>
      <c r="CX13" s="378"/>
      <c r="CY13" s="378"/>
      <c r="CZ13" s="378"/>
      <c r="DA13" s="379"/>
      <c r="DB13" s="377">
        <v>6.1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140</v>
      </c>
      <c r="M14" s="541"/>
      <c r="N14" s="541"/>
      <c r="O14" s="541"/>
      <c r="P14" s="541"/>
      <c r="Q14" s="542"/>
      <c r="R14" s="510">
        <v>479726</v>
      </c>
      <c r="S14" s="511"/>
      <c r="T14" s="511"/>
      <c r="U14" s="511"/>
      <c r="V14" s="512"/>
      <c r="W14" s="513"/>
      <c r="X14" s="423"/>
      <c r="Y14" s="423"/>
      <c r="Z14" s="423"/>
      <c r="AA14" s="423"/>
      <c r="AB14" s="424"/>
      <c r="AC14" s="503">
        <v>1.9</v>
      </c>
      <c r="AD14" s="504"/>
      <c r="AE14" s="504"/>
      <c r="AF14" s="504"/>
      <c r="AG14" s="505"/>
      <c r="AH14" s="503">
        <v>1.9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41.5</v>
      </c>
      <c r="CU14" s="515"/>
      <c r="CV14" s="515"/>
      <c r="CW14" s="515"/>
      <c r="CX14" s="515"/>
      <c r="CY14" s="515"/>
      <c r="CZ14" s="515"/>
      <c r="DA14" s="516"/>
      <c r="DB14" s="514">
        <v>36.6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142</v>
      </c>
      <c r="N15" s="508"/>
      <c r="O15" s="508"/>
      <c r="P15" s="508"/>
      <c r="Q15" s="509"/>
      <c r="R15" s="510">
        <v>476957</v>
      </c>
      <c r="S15" s="511"/>
      <c r="T15" s="511"/>
      <c r="U15" s="511"/>
      <c r="V15" s="512"/>
      <c r="W15" s="498" t="s">
        <v>143</v>
      </c>
      <c r="X15" s="420"/>
      <c r="Y15" s="420"/>
      <c r="Z15" s="420"/>
      <c r="AA15" s="420"/>
      <c r="AB15" s="421"/>
      <c r="AC15" s="383">
        <v>47987</v>
      </c>
      <c r="AD15" s="384"/>
      <c r="AE15" s="384"/>
      <c r="AF15" s="384"/>
      <c r="AG15" s="385"/>
      <c r="AH15" s="383">
        <v>49459</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66411579</v>
      </c>
      <c r="BO15" s="403"/>
      <c r="BP15" s="403"/>
      <c r="BQ15" s="403"/>
      <c r="BR15" s="403"/>
      <c r="BS15" s="403"/>
      <c r="BT15" s="403"/>
      <c r="BU15" s="404"/>
      <c r="BV15" s="402">
        <v>65065256</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22.7</v>
      </c>
      <c r="AD16" s="504"/>
      <c r="AE16" s="504"/>
      <c r="AF16" s="504"/>
      <c r="AG16" s="505"/>
      <c r="AH16" s="503">
        <v>23.7</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73259624</v>
      </c>
      <c r="BO16" s="408"/>
      <c r="BP16" s="408"/>
      <c r="BQ16" s="408"/>
      <c r="BR16" s="408"/>
      <c r="BS16" s="408"/>
      <c r="BT16" s="408"/>
      <c r="BU16" s="409"/>
      <c r="BV16" s="407">
        <v>72621735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159286</v>
      </c>
      <c r="AD17" s="384"/>
      <c r="AE17" s="384"/>
      <c r="AF17" s="384"/>
      <c r="AG17" s="385"/>
      <c r="AH17" s="383">
        <v>155304</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85490202</v>
      </c>
      <c r="BO17" s="408"/>
      <c r="BP17" s="408"/>
      <c r="BQ17" s="408"/>
      <c r="BR17" s="408"/>
      <c r="BS17" s="408"/>
      <c r="BT17" s="408"/>
      <c r="BU17" s="409"/>
      <c r="BV17" s="407">
        <v>83642079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153</v>
      </c>
      <c r="C18" s="470"/>
      <c r="D18" s="470"/>
      <c r="E18" s="471"/>
      <c r="F18" s="471"/>
      <c r="G18" s="471"/>
      <c r="H18" s="471"/>
      <c r="I18" s="471"/>
      <c r="J18" s="471"/>
      <c r="K18" s="471"/>
      <c r="L18" s="472">
        <v>502.38</v>
      </c>
      <c r="M18" s="472"/>
      <c r="N18" s="472"/>
      <c r="O18" s="472"/>
      <c r="P18" s="472"/>
      <c r="Q18" s="472"/>
      <c r="R18" s="473"/>
      <c r="S18" s="473"/>
      <c r="T18" s="473"/>
      <c r="U18" s="473"/>
      <c r="V18" s="474"/>
      <c r="W18" s="488"/>
      <c r="X18" s="489"/>
      <c r="Y18" s="489"/>
      <c r="Z18" s="489"/>
      <c r="AA18" s="489"/>
      <c r="AB18" s="499"/>
      <c r="AC18" s="371">
        <v>75.400000000000006</v>
      </c>
      <c r="AD18" s="372"/>
      <c r="AE18" s="372"/>
      <c r="AF18" s="372"/>
      <c r="AG18" s="475"/>
      <c r="AH18" s="371">
        <v>74.400000000000006</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93069900</v>
      </c>
      <c r="BO18" s="408"/>
      <c r="BP18" s="408"/>
      <c r="BQ18" s="408"/>
      <c r="BR18" s="408"/>
      <c r="BS18" s="408"/>
      <c r="BT18" s="408"/>
      <c r="BU18" s="409"/>
      <c r="BV18" s="407">
        <v>91703975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155</v>
      </c>
      <c r="C19" s="470"/>
      <c r="D19" s="470"/>
      <c r="E19" s="471"/>
      <c r="F19" s="471"/>
      <c r="G19" s="471"/>
      <c r="H19" s="471"/>
      <c r="I19" s="471"/>
      <c r="J19" s="471"/>
      <c r="K19" s="471"/>
      <c r="L19" s="477">
        <v>952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113769673</v>
      </c>
      <c r="BO19" s="408"/>
      <c r="BP19" s="408"/>
      <c r="BQ19" s="408"/>
      <c r="BR19" s="408"/>
      <c r="BS19" s="408"/>
      <c r="BT19" s="408"/>
      <c r="BU19" s="409"/>
      <c r="BV19" s="407">
        <v>110882395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157</v>
      </c>
      <c r="C20" s="470"/>
      <c r="D20" s="470"/>
      <c r="E20" s="471"/>
      <c r="F20" s="471"/>
      <c r="G20" s="471"/>
      <c r="H20" s="471"/>
      <c r="I20" s="471"/>
      <c r="J20" s="471"/>
      <c r="K20" s="471"/>
      <c r="L20" s="477">
        <v>203515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172366948</v>
      </c>
      <c r="BO23" s="408"/>
      <c r="BP23" s="408"/>
      <c r="BQ23" s="408"/>
      <c r="BR23" s="408"/>
      <c r="BS23" s="408"/>
      <c r="BT23" s="408"/>
      <c r="BU23" s="409"/>
      <c r="BV23" s="407">
        <v>176923900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166</v>
      </c>
      <c r="F24" s="381"/>
      <c r="G24" s="381"/>
      <c r="H24" s="381"/>
      <c r="I24" s="381"/>
      <c r="J24" s="381"/>
      <c r="K24" s="382"/>
      <c r="L24" s="383">
        <v>1</v>
      </c>
      <c r="M24" s="384"/>
      <c r="N24" s="384"/>
      <c r="O24" s="384"/>
      <c r="P24" s="385"/>
      <c r="Q24" s="383">
        <v>9412</v>
      </c>
      <c r="R24" s="384"/>
      <c r="S24" s="384"/>
      <c r="T24" s="384"/>
      <c r="U24" s="384"/>
      <c r="V24" s="385"/>
      <c r="W24" s="449"/>
      <c r="X24" s="440"/>
      <c r="Y24" s="441"/>
      <c r="Z24" s="380" t="s">
        <v>167</v>
      </c>
      <c r="AA24" s="381"/>
      <c r="AB24" s="381"/>
      <c r="AC24" s="381"/>
      <c r="AD24" s="381"/>
      <c r="AE24" s="381"/>
      <c r="AF24" s="381"/>
      <c r="AG24" s="382"/>
      <c r="AH24" s="383">
        <v>2751</v>
      </c>
      <c r="AI24" s="384"/>
      <c r="AJ24" s="384"/>
      <c r="AK24" s="384"/>
      <c r="AL24" s="385"/>
      <c r="AM24" s="383">
        <v>8547357</v>
      </c>
      <c r="AN24" s="384"/>
      <c r="AO24" s="384"/>
      <c r="AP24" s="384"/>
      <c r="AQ24" s="384"/>
      <c r="AR24" s="385"/>
      <c r="AS24" s="383">
        <v>3107</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137716945</v>
      </c>
      <c r="BO24" s="408"/>
      <c r="BP24" s="408"/>
      <c r="BQ24" s="408"/>
      <c r="BR24" s="408"/>
      <c r="BS24" s="408"/>
      <c r="BT24" s="408"/>
      <c r="BU24" s="409"/>
      <c r="BV24" s="407">
        <v>139331416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169</v>
      </c>
      <c r="F25" s="381"/>
      <c r="G25" s="381"/>
      <c r="H25" s="381"/>
      <c r="I25" s="381"/>
      <c r="J25" s="381"/>
      <c r="K25" s="382"/>
      <c r="L25" s="383">
        <v>3</v>
      </c>
      <c r="M25" s="384"/>
      <c r="N25" s="384"/>
      <c r="O25" s="384"/>
      <c r="P25" s="385"/>
      <c r="Q25" s="383">
        <v>7512</v>
      </c>
      <c r="R25" s="384"/>
      <c r="S25" s="384"/>
      <c r="T25" s="384"/>
      <c r="U25" s="384"/>
      <c r="V25" s="385"/>
      <c r="W25" s="449"/>
      <c r="X25" s="440"/>
      <c r="Y25" s="441"/>
      <c r="Z25" s="380" t="s">
        <v>170</v>
      </c>
      <c r="AA25" s="381"/>
      <c r="AB25" s="381"/>
      <c r="AC25" s="381"/>
      <c r="AD25" s="381"/>
      <c r="AE25" s="381"/>
      <c r="AF25" s="381"/>
      <c r="AG25" s="382"/>
      <c r="AH25" s="383">
        <v>453</v>
      </c>
      <c r="AI25" s="384"/>
      <c r="AJ25" s="384"/>
      <c r="AK25" s="384"/>
      <c r="AL25" s="385"/>
      <c r="AM25" s="383">
        <v>1294674</v>
      </c>
      <c r="AN25" s="384"/>
      <c r="AO25" s="384"/>
      <c r="AP25" s="384"/>
      <c r="AQ25" s="384"/>
      <c r="AR25" s="385"/>
      <c r="AS25" s="383">
        <v>2858</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24551214</v>
      </c>
      <c r="BO25" s="403"/>
      <c r="BP25" s="403"/>
      <c r="BQ25" s="403"/>
      <c r="BR25" s="403"/>
      <c r="BS25" s="403"/>
      <c r="BT25" s="403"/>
      <c r="BU25" s="404"/>
      <c r="BV25" s="402">
        <v>23301451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172</v>
      </c>
      <c r="F26" s="381"/>
      <c r="G26" s="381"/>
      <c r="H26" s="381"/>
      <c r="I26" s="381"/>
      <c r="J26" s="381"/>
      <c r="K26" s="382"/>
      <c r="L26" s="383">
        <v>1</v>
      </c>
      <c r="M26" s="384"/>
      <c r="N26" s="384"/>
      <c r="O26" s="384"/>
      <c r="P26" s="385"/>
      <c r="Q26" s="383">
        <v>6978</v>
      </c>
      <c r="R26" s="384"/>
      <c r="S26" s="384"/>
      <c r="T26" s="384"/>
      <c r="U26" s="384"/>
      <c r="V26" s="385"/>
      <c r="W26" s="449"/>
      <c r="X26" s="440"/>
      <c r="Y26" s="441"/>
      <c r="Z26" s="380" t="s">
        <v>173</v>
      </c>
      <c r="AA26" s="462"/>
      <c r="AB26" s="462"/>
      <c r="AC26" s="462"/>
      <c r="AD26" s="462"/>
      <c r="AE26" s="462"/>
      <c r="AF26" s="462"/>
      <c r="AG26" s="463"/>
      <c r="AH26" s="383">
        <v>315</v>
      </c>
      <c r="AI26" s="384"/>
      <c r="AJ26" s="384"/>
      <c r="AK26" s="384"/>
      <c r="AL26" s="385"/>
      <c r="AM26" s="383">
        <v>1063125</v>
      </c>
      <c r="AN26" s="384"/>
      <c r="AO26" s="384"/>
      <c r="AP26" s="384"/>
      <c r="AQ26" s="384"/>
      <c r="AR26" s="385"/>
      <c r="AS26" s="383">
        <v>3375</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7660</v>
      </c>
      <c r="R27" s="384"/>
      <c r="S27" s="384"/>
      <c r="T27" s="384"/>
      <c r="U27" s="384"/>
      <c r="V27" s="385"/>
      <c r="W27" s="449"/>
      <c r="X27" s="440"/>
      <c r="Y27" s="441"/>
      <c r="Z27" s="380" t="s">
        <v>176</v>
      </c>
      <c r="AA27" s="381"/>
      <c r="AB27" s="381"/>
      <c r="AC27" s="381"/>
      <c r="AD27" s="381"/>
      <c r="AE27" s="381"/>
      <c r="AF27" s="381"/>
      <c r="AG27" s="382"/>
      <c r="AH27" s="383">
        <v>108</v>
      </c>
      <c r="AI27" s="384"/>
      <c r="AJ27" s="384"/>
      <c r="AK27" s="384"/>
      <c r="AL27" s="385"/>
      <c r="AM27" s="383">
        <v>364664</v>
      </c>
      <c r="AN27" s="384"/>
      <c r="AO27" s="384"/>
      <c r="AP27" s="384"/>
      <c r="AQ27" s="384"/>
      <c r="AR27" s="385"/>
      <c r="AS27" s="383">
        <v>3377</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470171</v>
      </c>
      <c r="BO27" s="411"/>
      <c r="BP27" s="411"/>
      <c r="BQ27" s="411"/>
      <c r="BR27" s="411"/>
      <c r="BS27" s="411"/>
      <c r="BT27" s="411"/>
      <c r="BU27" s="412"/>
      <c r="BV27" s="410">
        <v>1923975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6950</v>
      </c>
      <c r="R28" s="384"/>
      <c r="S28" s="384"/>
      <c r="T28" s="384"/>
      <c r="U28" s="384"/>
      <c r="V28" s="385"/>
      <c r="W28" s="449"/>
      <c r="X28" s="440"/>
      <c r="Y28" s="441"/>
      <c r="Z28" s="380" t="s">
        <v>179</v>
      </c>
      <c r="AA28" s="381"/>
      <c r="AB28" s="381"/>
      <c r="AC28" s="381"/>
      <c r="AD28" s="381"/>
      <c r="AE28" s="381"/>
      <c r="AF28" s="381"/>
      <c r="AG28" s="382"/>
      <c r="AH28" s="383" t="s">
        <v>133</v>
      </c>
      <c r="AI28" s="384"/>
      <c r="AJ28" s="384"/>
      <c r="AK28" s="384"/>
      <c r="AL28" s="385"/>
      <c r="AM28" s="383" t="s">
        <v>133</v>
      </c>
      <c r="AN28" s="384"/>
      <c r="AO28" s="384"/>
      <c r="AP28" s="384"/>
      <c r="AQ28" s="384"/>
      <c r="AR28" s="385"/>
      <c r="AS28" s="383" t="s">
        <v>133</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6754278</v>
      </c>
      <c r="BO28" s="403"/>
      <c r="BP28" s="403"/>
      <c r="BQ28" s="403"/>
      <c r="BR28" s="403"/>
      <c r="BS28" s="403"/>
      <c r="BT28" s="403"/>
      <c r="BU28" s="404"/>
      <c r="BV28" s="402">
        <v>9070935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42</v>
      </c>
      <c r="M29" s="384"/>
      <c r="N29" s="384"/>
      <c r="O29" s="384"/>
      <c r="P29" s="385"/>
      <c r="Q29" s="383">
        <v>6410</v>
      </c>
      <c r="R29" s="384"/>
      <c r="S29" s="384"/>
      <c r="T29" s="384"/>
      <c r="U29" s="384"/>
      <c r="V29" s="385"/>
      <c r="W29" s="450"/>
      <c r="X29" s="451"/>
      <c r="Y29" s="452"/>
      <c r="Z29" s="380" t="s">
        <v>182</v>
      </c>
      <c r="AA29" s="381"/>
      <c r="AB29" s="381"/>
      <c r="AC29" s="381"/>
      <c r="AD29" s="381"/>
      <c r="AE29" s="381"/>
      <c r="AF29" s="381"/>
      <c r="AG29" s="382"/>
      <c r="AH29" s="383">
        <v>2859</v>
      </c>
      <c r="AI29" s="384"/>
      <c r="AJ29" s="384"/>
      <c r="AK29" s="384"/>
      <c r="AL29" s="385"/>
      <c r="AM29" s="383">
        <v>8912021</v>
      </c>
      <c r="AN29" s="384"/>
      <c r="AO29" s="384"/>
      <c r="AP29" s="384"/>
      <c r="AQ29" s="384"/>
      <c r="AR29" s="385"/>
      <c r="AS29" s="383">
        <v>3117</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4703946</v>
      </c>
      <c r="BO29" s="408"/>
      <c r="BP29" s="408"/>
      <c r="BQ29" s="408"/>
      <c r="BR29" s="408"/>
      <c r="BS29" s="408"/>
      <c r="BT29" s="408"/>
      <c r="BU29" s="409"/>
      <c r="BV29" s="407">
        <v>4702164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100.2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15573664</v>
      </c>
      <c r="BO30" s="411"/>
      <c r="BP30" s="411"/>
      <c r="BQ30" s="411"/>
      <c r="BR30" s="411"/>
      <c r="BS30" s="411"/>
      <c r="BT30" s="411"/>
      <c r="BU30" s="412"/>
      <c r="BV30" s="410">
        <v>15394549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5</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IF('各会計、関係団体の財政状況及び健全化判断比率'!B33="","",'各会計、関係団体の財政状況及び健全化判断比率'!B33)</f>
        <v>公設地方卸売市場事業特別会計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由布大分環境衛生組合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（財）おおいた勤労者サービスセンター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土地取得特別会計</v>
      </c>
      <c r="F35" s="365"/>
      <c r="G35" s="365"/>
      <c r="H35" s="365"/>
      <c r="I35" s="365"/>
      <c r="J35" s="365"/>
      <c r="K35" s="365"/>
      <c r="L35" s="365"/>
      <c r="M35" s="365"/>
      <c r="N35" s="365"/>
      <c r="O35" s="365"/>
      <c r="P35" s="365"/>
      <c r="Q35" s="365"/>
      <c r="R35" s="365"/>
      <c r="S35" s="365"/>
      <c r="T35" s="193"/>
      <c r="U35" s="366">
        <f>IF(W35="","",U34+1)</f>
        <v>6</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IF('各会計、関係団体の財政状況及び健全化判断比率'!B32="","",'各会計、関係団体の財政状況及び健全化判断比率'!B32)</f>
        <v>公共下水道事業会計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IF('各会計、関係団体の財政状況及び健全化判断比率'!B34="","",'各会計、関係団体の財政状況及び健全化判断比率'!B34)</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大分県後期高齢者医療広域連合(後期高齢者医療事業会計)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大分精算㈱</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母子父子寡婦福祉資金貸付事業特別会計</v>
      </c>
      <c r="F36" s="365"/>
      <c r="G36" s="365"/>
      <c r="H36" s="365"/>
      <c r="I36" s="365"/>
      <c r="J36" s="365"/>
      <c r="K36" s="365"/>
      <c r="L36" s="365"/>
      <c r="M36" s="365"/>
      <c r="N36" s="365"/>
      <c r="O36" s="365"/>
      <c r="P36" s="365"/>
      <c r="Q36" s="365"/>
      <c r="R36" s="365"/>
      <c r="S36" s="365"/>
      <c r="T36" s="193"/>
      <c r="U36" s="366">
        <f t="shared" ref="U36:U43" si="4">IF(W36="","",U35+1)</f>
        <v>7</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大分県後期高齢者医療広域連合(普通会計)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大分水産物精算㈱</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大分駅南土地区画整理清算事業特別会計</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大分県市町村会館管理組合</v>
      </c>
      <c r="BZ37" s="365"/>
      <c r="CA37" s="365"/>
      <c r="CB37" s="365"/>
      <c r="CC37" s="365"/>
      <c r="CD37" s="365"/>
      <c r="CE37" s="365"/>
      <c r="CF37" s="365"/>
      <c r="CG37" s="365"/>
      <c r="CH37" s="365"/>
      <c r="CI37" s="365"/>
      <c r="CJ37" s="365"/>
      <c r="CK37" s="365"/>
      <c r="CL37" s="365"/>
      <c r="CM37" s="365"/>
      <c r="CN37" s="193"/>
      <c r="CO37" s="366">
        <f t="shared" si="3"/>
        <v>19</v>
      </c>
      <c r="CP37" s="366"/>
      <c r="CQ37" s="365" t="str">
        <f>IF('各会計、関係団体の財政状況及び健全化判断比率'!BS10="","",'各会計、関係団体の財政状況及び健全化判断比率'!BS10)</f>
        <v>（財）大分市高崎山管理公社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20</v>
      </c>
      <c r="CP38" s="366"/>
      <c r="CQ38" s="365" t="str">
        <f>IF('各会計、関係団体の財政状況及び健全化判断比率'!BS11="","",'各会計、関係団体の財政状況及び健全化判断比率'!BS11)</f>
        <v>（公財）大分県地域成人病検診協会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21</v>
      </c>
      <c r="CP39" s="366"/>
      <c r="CQ39" s="365" t="str">
        <f>IF('各会計、関係団体の財政状況及び健全化判断比率'!BS12="","",'各会計、関係団体の財政状況及び健全化判断比率'!BS12)</f>
        <v>（株）大分まちなか倶楽部</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LBeTSSEfnzeA25sz6Ln0Ry0O4rMt8720AYKrjtXAA3HRArB6sfY9KmQ6ZUuk9fNvYTRL/PwkM7dqLhRZVNNWA==" saltValue="cvsE1g6NXUhoIjEaYk35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83" t="s">
        <v>561</v>
      </c>
      <c r="D34" s="1183"/>
      <c r="E34" s="1184"/>
      <c r="F34" s="32">
        <v>8.2899999999999991</v>
      </c>
      <c r="G34" s="33">
        <v>8.5299999999999994</v>
      </c>
      <c r="H34" s="33">
        <v>7.79</v>
      </c>
      <c r="I34" s="33">
        <v>7.97</v>
      </c>
      <c r="J34" s="34">
        <v>7.89</v>
      </c>
      <c r="K34" s="22"/>
      <c r="L34" s="22"/>
      <c r="M34" s="22"/>
      <c r="N34" s="22"/>
      <c r="O34" s="22"/>
      <c r="P34" s="22"/>
    </row>
    <row r="35" spans="1:16" ht="39" customHeight="1">
      <c r="A35" s="22"/>
      <c r="B35" s="35"/>
      <c r="C35" s="1177" t="s">
        <v>562</v>
      </c>
      <c r="D35" s="1178"/>
      <c r="E35" s="1179"/>
      <c r="F35" s="36">
        <v>3.64</v>
      </c>
      <c r="G35" s="37">
        <v>3.4</v>
      </c>
      <c r="H35" s="37">
        <v>4.24</v>
      </c>
      <c r="I35" s="37">
        <v>4.59</v>
      </c>
      <c r="J35" s="38">
        <v>4.1500000000000004</v>
      </c>
      <c r="K35" s="22"/>
      <c r="L35" s="22"/>
      <c r="M35" s="22"/>
      <c r="N35" s="22"/>
      <c r="O35" s="22"/>
      <c r="P35" s="22"/>
    </row>
    <row r="36" spans="1:16" ht="39" customHeight="1">
      <c r="A36" s="22"/>
      <c r="B36" s="35"/>
      <c r="C36" s="1177" t="s">
        <v>563</v>
      </c>
      <c r="D36" s="1178"/>
      <c r="E36" s="1179"/>
      <c r="F36" s="36">
        <v>0.79</v>
      </c>
      <c r="G36" s="37">
        <v>0.46</v>
      </c>
      <c r="H36" s="37" t="s">
        <v>564</v>
      </c>
      <c r="I36" s="37">
        <v>0.74</v>
      </c>
      <c r="J36" s="38">
        <v>2.15</v>
      </c>
      <c r="K36" s="22"/>
      <c r="L36" s="22"/>
      <c r="M36" s="22"/>
      <c r="N36" s="22"/>
      <c r="O36" s="22"/>
      <c r="P36" s="22"/>
    </row>
    <row r="37" spans="1:16" ht="39" customHeight="1">
      <c r="A37" s="22"/>
      <c r="B37" s="35"/>
      <c r="C37" s="1177" t="s">
        <v>565</v>
      </c>
      <c r="D37" s="1178"/>
      <c r="E37" s="1179"/>
      <c r="F37" s="36">
        <v>1.1499999999999999</v>
      </c>
      <c r="G37" s="37">
        <v>1.43</v>
      </c>
      <c r="H37" s="37">
        <v>1.5</v>
      </c>
      <c r="I37" s="37">
        <v>1.45</v>
      </c>
      <c r="J37" s="38">
        <v>1.26</v>
      </c>
      <c r="K37" s="22"/>
      <c r="L37" s="22"/>
      <c r="M37" s="22"/>
      <c r="N37" s="22"/>
      <c r="O37" s="22"/>
      <c r="P37" s="22"/>
    </row>
    <row r="38" spans="1:16" ht="39" customHeight="1">
      <c r="A38" s="22"/>
      <c r="B38" s="35"/>
      <c r="C38" s="1177" t="s">
        <v>566</v>
      </c>
      <c r="D38" s="1178"/>
      <c r="E38" s="1179"/>
      <c r="F38" s="36">
        <v>7.0000000000000007E-2</v>
      </c>
      <c r="G38" s="37">
        <v>0.08</v>
      </c>
      <c r="H38" s="37">
        <v>7.0000000000000007E-2</v>
      </c>
      <c r="I38" s="37">
        <v>0.05</v>
      </c>
      <c r="J38" s="38">
        <v>0.08</v>
      </c>
      <c r="K38" s="22"/>
      <c r="L38" s="22"/>
      <c r="M38" s="22"/>
      <c r="N38" s="22"/>
      <c r="O38" s="22"/>
      <c r="P38" s="22"/>
    </row>
    <row r="39" spans="1:16" ht="39" customHeight="1">
      <c r="A39" s="22"/>
      <c r="B39" s="35"/>
      <c r="C39" s="1177" t="s">
        <v>567</v>
      </c>
      <c r="D39" s="1178"/>
      <c r="E39" s="1179"/>
      <c r="F39" s="36">
        <v>0.02</v>
      </c>
      <c r="G39" s="37">
        <v>0.02</v>
      </c>
      <c r="H39" s="37">
        <v>0.02</v>
      </c>
      <c r="I39" s="37">
        <v>0.02</v>
      </c>
      <c r="J39" s="38">
        <v>0.02</v>
      </c>
      <c r="K39" s="22"/>
      <c r="L39" s="22"/>
      <c r="M39" s="22"/>
      <c r="N39" s="22"/>
      <c r="O39" s="22"/>
      <c r="P39" s="22"/>
    </row>
    <row r="40" spans="1:16" ht="39" customHeight="1">
      <c r="A40" s="22"/>
      <c r="B40" s="35"/>
      <c r="C40" s="1177" t="s">
        <v>568</v>
      </c>
      <c r="D40" s="1178"/>
      <c r="E40" s="1179"/>
      <c r="F40" s="36">
        <v>0.02</v>
      </c>
      <c r="G40" s="37">
        <v>0</v>
      </c>
      <c r="H40" s="37">
        <v>0.02</v>
      </c>
      <c r="I40" s="37">
        <v>0.01</v>
      </c>
      <c r="J40" s="38">
        <v>0</v>
      </c>
      <c r="K40" s="22"/>
      <c r="L40" s="22"/>
      <c r="M40" s="22"/>
      <c r="N40" s="22"/>
      <c r="O40" s="22"/>
      <c r="P40" s="22"/>
    </row>
    <row r="41" spans="1:16" ht="39" customHeight="1">
      <c r="A41" s="22"/>
      <c r="B41" s="35"/>
      <c r="C41" s="1177" t="s">
        <v>569</v>
      </c>
      <c r="D41" s="1178"/>
      <c r="E41" s="1179"/>
      <c r="F41" s="36">
        <v>0</v>
      </c>
      <c r="G41" s="37">
        <v>0</v>
      </c>
      <c r="H41" s="37">
        <v>0</v>
      </c>
      <c r="I41" s="37">
        <v>0</v>
      </c>
      <c r="J41" s="38">
        <v>0</v>
      </c>
      <c r="K41" s="22"/>
      <c r="L41" s="22"/>
      <c r="M41" s="22"/>
      <c r="N41" s="22"/>
      <c r="O41" s="22"/>
      <c r="P41" s="22"/>
    </row>
    <row r="42" spans="1:16" ht="39" customHeight="1">
      <c r="A42" s="22"/>
      <c r="B42" s="39"/>
      <c r="C42" s="1177" t="s">
        <v>570</v>
      </c>
      <c r="D42" s="1178"/>
      <c r="E42" s="1179"/>
      <c r="F42" s="36" t="s">
        <v>513</v>
      </c>
      <c r="G42" s="37" t="s">
        <v>513</v>
      </c>
      <c r="H42" s="37" t="s">
        <v>513</v>
      </c>
      <c r="I42" s="37" t="s">
        <v>513</v>
      </c>
      <c r="J42" s="38" t="s">
        <v>513</v>
      </c>
      <c r="K42" s="22"/>
      <c r="L42" s="22"/>
      <c r="M42" s="22"/>
      <c r="N42" s="22"/>
      <c r="O42" s="22"/>
      <c r="P42" s="22"/>
    </row>
    <row r="43" spans="1:16" ht="39" customHeight="1" thickBot="1">
      <c r="A43" s="22"/>
      <c r="B43" s="40"/>
      <c r="C43" s="1180" t="s">
        <v>571</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yFxucli0jXrhDF0wEcW3jF/k9lwpM0ua8Z3umFpJEAUjXnw1qGKVae5hN0yfFn3oyoIG3AXbcuAzQ0KB2a5HA==" saltValue="o4ZBhFgBmwiWl8uYU78i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93" t="s">
        <v>11</v>
      </c>
      <c r="C45" s="1194"/>
      <c r="D45" s="58"/>
      <c r="E45" s="1199" t="s">
        <v>12</v>
      </c>
      <c r="F45" s="1199"/>
      <c r="G45" s="1199"/>
      <c r="H45" s="1199"/>
      <c r="I45" s="1199"/>
      <c r="J45" s="1200"/>
      <c r="K45" s="59">
        <v>20983</v>
      </c>
      <c r="L45" s="60">
        <v>20777</v>
      </c>
      <c r="M45" s="60">
        <v>19830</v>
      </c>
      <c r="N45" s="60">
        <v>19308</v>
      </c>
      <c r="O45" s="61">
        <v>18620</v>
      </c>
      <c r="P45" s="48"/>
      <c r="Q45" s="48"/>
      <c r="R45" s="48"/>
      <c r="S45" s="48"/>
      <c r="T45" s="48"/>
      <c r="U45" s="48"/>
    </row>
    <row r="46" spans="1:21" ht="30.75" customHeight="1">
      <c r="A46" s="48"/>
      <c r="B46" s="1195"/>
      <c r="C46" s="1196"/>
      <c r="D46" s="62"/>
      <c r="E46" s="1187" t="s">
        <v>13</v>
      </c>
      <c r="F46" s="1187"/>
      <c r="G46" s="1187"/>
      <c r="H46" s="1187"/>
      <c r="I46" s="1187"/>
      <c r="J46" s="1188"/>
      <c r="K46" s="63" t="s">
        <v>513</v>
      </c>
      <c r="L46" s="64" t="s">
        <v>513</v>
      </c>
      <c r="M46" s="64" t="s">
        <v>513</v>
      </c>
      <c r="N46" s="64" t="s">
        <v>513</v>
      </c>
      <c r="O46" s="65" t="s">
        <v>513</v>
      </c>
      <c r="P46" s="48"/>
      <c r="Q46" s="48"/>
      <c r="R46" s="48"/>
      <c r="S46" s="48"/>
      <c r="T46" s="48"/>
      <c r="U46" s="48"/>
    </row>
    <row r="47" spans="1:21" ht="30.75" customHeight="1">
      <c r="A47" s="48"/>
      <c r="B47" s="1195"/>
      <c r="C47" s="1196"/>
      <c r="D47" s="62"/>
      <c r="E47" s="1187" t="s">
        <v>14</v>
      </c>
      <c r="F47" s="1187"/>
      <c r="G47" s="1187"/>
      <c r="H47" s="1187"/>
      <c r="I47" s="1187"/>
      <c r="J47" s="1188"/>
      <c r="K47" s="63">
        <v>33</v>
      </c>
      <c r="L47" s="64">
        <v>33</v>
      </c>
      <c r="M47" s="64">
        <v>33</v>
      </c>
      <c r="N47" s="64">
        <v>33</v>
      </c>
      <c r="O47" s="65">
        <v>33</v>
      </c>
      <c r="P47" s="48"/>
      <c r="Q47" s="48"/>
      <c r="R47" s="48"/>
      <c r="S47" s="48"/>
      <c r="T47" s="48"/>
      <c r="U47" s="48"/>
    </row>
    <row r="48" spans="1:21" ht="30.75" customHeight="1">
      <c r="A48" s="48"/>
      <c r="B48" s="1195"/>
      <c r="C48" s="1196"/>
      <c r="D48" s="62"/>
      <c r="E48" s="1187" t="s">
        <v>15</v>
      </c>
      <c r="F48" s="1187"/>
      <c r="G48" s="1187"/>
      <c r="H48" s="1187"/>
      <c r="I48" s="1187"/>
      <c r="J48" s="1188"/>
      <c r="K48" s="63">
        <v>3922</v>
      </c>
      <c r="L48" s="64">
        <v>3963</v>
      </c>
      <c r="M48" s="64">
        <v>3952</v>
      </c>
      <c r="N48" s="64">
        <v>4139</v>
      </c>
      <c r="O48" s="65">
        <v>4143</v>
      </c>
      <c r="P48" s="48"/>
      <c r="Q48" s="48"/>
      <c r="R48" s="48"/>
      <c r="S48" s="48"/>
      <c r="T48" s="48"/>
      <c r="U48" s="48"/>
    </row>
    <row r="49" spans="1:21" ht="30.75" customHeight="1">
      <c r="A49" s="48"/>
      <c r="B49" s="1195"/>
      <c r="C49" s="1196"/>
      <c r="D49" s="62"/>
      <c r="E49" s="1187" t="s">
        <v>16</v>
      </c>
      <c r="F49" s="1187"/>
      <c r="G49" s="1187"/>
      <c r="H49" s="1187"/>
      <c r="I49" s="1187"/>
      <c r="J49" s="1188"/>
      <c r="K49" s="63">
        <v>1</v>
      </c>
      <c r="L49" s="64">
        <v>1</v>
      </c>
      <c r="M49" s="64">
        <v>1</v>
      </c>
      <c r="N49" s="64">
        <v>1</v>
      </c>
      <c r="O49" s="65">
        <v>1</v>
      </c>
      <c r="P49" s="48"/>
      <c r="Q49" s="48"/>
      <c r="R49" s="48"/>
      <c r="S49" s="48"/>
      <c r="T49" s="48"/>
      <c r="U49" s="48"/>
    </row>
    <row r="50" spans="1:21" ht="30.75" customHeight="1">
      <c r="A50" s="48"/>
      <c r="B50" s="1195"/>
      <c r="C50" s="1196"/>
      <c r="D50" s="62"/>
      <c r="E50" s="1187" t="s">
        <v>17</v>
      </c>
      <c r="F50" s="1187"/>
      <c r="G50" s="1187"/>
      <c r="H50" s="1187"/>
      <c r="I50" s="1187"/>
      <c r="J50" s="1188"/>
      <c r="K50" s="63">
        <v>401</v>
      </c>
      <c r="L50" s="64">
        <v>381</v>
      </c>
      <c r="M50" s="64">
        <v>380</v>
      </c>
      <c r="N50" s="64">
        <v>378</v>
      </c>
      <c r="O50" s="65">
        <v>373</v>
      </c>
      <c r="P50" s="48"/>
      <c r="Q50" s="48"/>
      <c r="R50" s="48"/>
      <c r="S50" s="48"/>
      <c r="T50" s="48"/>
      <c r="U50" s="48"/>
    </row>
    <row r="51" spans="1:21" ht="30.75" customHeight="1">
      <c r="A51" s="48"/>
      <c r="B51" s="1197"/>
      <c r="C51" s="1198"/>
      <c r="D51" s="66"/>
      <c r="E51" s="1187" t="s">
        <v>18</v>
      </c>
      <c r="F51" s="1187"/>
      <c r="G51" s="1187"/>
      <c r="H51" s="1187"/>
      <c r="I51" s="1187"/>
      <c r="J51" s="1188"/>
      <c r="K51" s="63" t="s">
        <v>513</v>
      </c>
      <c r="L51" s="64" t="s">
        <v>513</v>
      </c>
      <c r="M51" s="64" t="s">
        <v>513</v>
      </c>
      <c r="N51" s="64" t="s">
        <v>513</v>
      </c>
      <c r="O51" s="65" t="s">
        <v>513</v>
      </c>
      <c r="P51" s="48"/>
      <c r="Q51" s="48"/>
      <c r="R51" s="48"/>
      <c r="S51" s="48"/>
      <c r="T51" s="48"/>
      <c r="U51" s="48"/>
    </row>
    <row r="52" spans="1:21" ht="30.75" customHeight="1">
      <c r="A52" s="48"/>
      <c r="B52" s="1185" t="s">
        <v>19</v>
      </c>
      <c r="C52" s="1186"/>
      <c r="D52" s="66"/>
      <c r="E52" s="1187" t="s">
        <v>20</v>
      </c>
      <c r="F52" s="1187"/>
      <c r="G52" s="1187"/>
      <c r="H52" s="1187"/>
      <c r="I52" s="1187"/>
      <c r="J52" s="1188"/>
      <c r="K52" s="63">
        <v>19198</v>
      </c>
      <c r="L52" s="64">
        <v>19704</v>
      </c>
      <c r="M52" s="64">
        <v>18894</v>
      </c>
      <c r="N52" s="64">
        <v>19133</v>
      </c>
      <c r="O52" s="65">
        <v>18582</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6142</v>
      </c>
      <c r="L53" s="69">
        <v>5451</v>
      </c>
      <c r="M53" s="69">
        <v>5302</v>
      </c>
      <c r="N53" s="69">
        <v>4726</v>
      </c>
      <c r="O53" s="70">
        <v>4588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knTKzdzpuKWRdfa8HulF6XeUB1VgTbXHzWJ7iSNe2XAx1++/XIopxBU6PTxLHqEaTeUp7U6+Bcvcr+H7605nQ==" saltValue="KzRpFVwirJEnOUwB+HZp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13" t="s">
        <v>24</v>
      </c>
      <c r="C41" s="1214"/>
      <c r="D41" s="81"/>
      <c r="E41" s="1215" t="s">
        <v>25</v>
      </c>
      <c r="F41" s="1215"/>
      <c r="G41" s="1215"/>
      <c r="H41" s="1216"/>
      <c r="I41" s="82">
        <v>185975</v>
      </c>
      <c r="J41" s="83">
        <v>182494</v>
      </c>
      <c r="K41" s="83">
        <v>177264</v>
      </c>
      <c r="L41" s="83">
        <v>177060</v>
      </c>
      <c r="M41" s="84">
        <v>172367</v>
      </c>
    </row>
    <row r="42" spans="2:13" ht="27.75" customHeight="1">
      <c r="B42" s="1203"/>
      <c r="C42" s="1204"/>
      <c r="D42" s="85"/>
      <c r="E42" s="1207" t="s">
        <v>26</v>
      </c>
      <c r="F42" s="1207"/>
      <c r="G42" s="1207"/>
      <c r="H42" s="1208"/>
      <c r="I42" s="86">
        <v>7231</v>
      </c>
      <c r="J42" s="87">
        <v>6498</v>
      </c>
      <c r="K42" s="87">
        <v>4442</v>
      </c>
      <c r="L42" s="87">
        <v>2280</v>
      </c>
      <c r="M42" s="88">
        <v>2725</v>
      </c>
    </row>
    <row r="43" spans="2:13" ht="27.75" customHeight="1">
      <c r="B43" s="1203"/>
      <c r="C43" s="1204"/>
      <c r="D43" s="85"/>
      <c r="E43" s="1207" t="s">
        <v>27</v>
      </c>
      <c r="F43" s="1207"/>
      <c r="G43" s="1207"/>
      <c r="H43" s="1208"/>
      <c r="I43" s="86">
        <v>57979</v>
      </c>
      <c r="J43" s="87">
        <v>55762</v>
      </c>
      <c r="K43" s="87">
        <v>52227</v>
      </c>
      <c r="L43" s="87">
        <v>51303</v>
      </c>
      <c r="M43" s="88">
        <v>50153</v>
      </c>
    </row>
    <row r="44" spans="2:13" ht="27.75" customHeight="1">
      <c r="B44" s="1203"/>
      <c r="C44" s="1204"/>
      <c r="D44" s="85"/>
      <c r="E44" s="1207" t="s">
        <v>28</v>
      </c>
      <c r="F44" s="1207"/>
      <c r="G44" s="1207"/>
      <c r="H44" s="1208"/>
      <c r="I44" s="86">
        <v>3</v>
      </c>
      <c r="J44" s="87">
        <v>2</v>
      </c>
      <c r="K44" s="87">
        <v>2</v>
      </c>
      <c r="L44" s="87">
        <v>1</v>
      </c>
      <c r="M44" s="88">
        <v>1</v>
      </c>
    </row>
    <row r="45" spans="2:13" ht="27.75" customHeight="1">
      <c r="B45" s="1203"/>
      <c r="C45" s="1204"/>
      <c r="D45" s="85"/>
      <c r="E45" s="1207" t="s">
        <v>29</v>
      </c>
      <c r="F45" s="1207"/>
      <c r="G45" s="1207"/>
      <c r="H45" s="1208"/>
      <c r="I45" s="86">
        <v>28574</v>
      </c>
      <c r="J45" s="87">
        <v>25742</v>
      </c>
      <c r="K45" s="87">
        <v>23812</v>
      </c>
      <c r="L45" s="87">
        <v>23581</v>
      </c>
      <c r="M45" s="88">
        <v>23492</v>
      </c>
    </row>
    <row r="46" spans="2:13" ht="27.75" customHeight="1">
      <c r="B46" s="1203"/>
      <c r="C46" s="1204"/>
      <c r="D46" s="89"/>
      <c r="E46" s="1207" t="s">
        <v>30</v>
      </c>
      <c r="F46" s="1207"/>
      <c r="G46" s="1207"/>
      <c r="H46" s="1208"/>
      <c r="I46" s="86">
        <v>16</v>
      </c>
      <c r="J46" s="87">
        <v>1</v>
      </c>
      <c r="K46" s="87">
        <v>3</v>
      </c>
      <c r="L46" s="87" t="s">
        <v>513</v>
      </c>
      <c r="M46" s="88">
        <v>1</v>
      </c>
    </row>
    <row r="47" spans="2:13" ht="27.75" customHeight="1">
      <c r="B47" s="1203"/>
      <c r="C47" s="1204"/>
      <c r="D47" s="90"/>
      <c r="E47" s="1217" t="s">
        <v>31</v>
      </c>
      <c r="F47" s="1218"/>
      <c r="G47" s="1218"/>
      <c r="H47" s="1219"/>
      <c r="I47" s="86" t="s">
        <v>513</v>
      </c>
      <c r="J47" s="87" t="s">
        <v>513</v>
      </c>
      <c r="K47" s="87" t="s">
        <v>513</v>
      </c>
      <c r="L47" s="87" t="s">
        <v>513</v>
      </c>
      <c r="M47" s="88" t="s">
        <v>513</v>
      </c>
    </row>
    <row r="48" spans="2:13" ht="27.75" customHeight="1">
      <c r="B48" s="1203"/>
      <c r="C48" s="1204"/>
      <c r="D48" s="85"/>
      <c r="E48" s="1207" t="s">
        <v>32</v>
      </c>
      <c r="F48" s="1207"/>
      <c r="G48" s="1207"/>
      <c r="H48" s="1208"/>
      <c r="I48" s="86" t="s">
        <v>513</v>
      </c>
      <c r="J48" s="87" t="s">
        <v>513</v>
      </c>
      <c r="K48" s="87" t="s">
        <v>513</v>
      </c>
      <c r="L48" s="87" t="s">
        <v>513</v>
      </c>
      <c r="M48" s="88" t="s">
        <v>513</v>
      </c>
    </row>
    <row r="49" spans="2:13" ht="27.75" customHeight="1">
      <c r="B49" s="1205"/>
      <c r="C49" s="1206"/>
      <c r="D49" s="85"/>
      <c r="E49" s="1207" t="s">
        <v>33</v>
      </c>
      <c r="F49" s="1207"/>
      <c r="G49" s="1207"/>
      <c r="H49" s="1208"/>
      <c r="I49" s="86" t="s">
        <v>513</v>
      </c>
      <c r="J49" s="87" t="s">
        <v>513</v>
      </c>
      <c r="K49" s="87" t="s">
        <v>513</v>
      </c>
      <c r="L49" s="87" t="s">
        <v>513</v>
      </c>
      <c r="M49" s="88" t="s">
        <v>513</v>
      </c>
    </row>
    <row r="50" spans="2:13" ht="27.75" customHeight="1">
      <c r="B50" s="1201" t="s">
        <v>34</v>
      </c>
      <c r="C50" s="1202"/>
      <c r="D50" s="91"/>
      <c r="E50" s="1207" t="s">
        <v>35</v>
      </c>
      <c r="F50" s="1207"/>
      <c r="G50" s="1207"/>
      <c r="H50" s="1208"/>
      <c r="I50" s="86">
        <v>22366</v>
      </c>
      <c r="J50" s="87">
        <v>23782</v>
      </c>
      <c r="K50" s="87">
        <v>27814</v>
      </c>
      <c r="L50" s="87">
        <v>28446</v>
      </c>
      <c r="M50" s="88">
        <v>25105</v>
      </c>
    </row>
    <row r="51" spans="2:13" ht="27.75" customHeight="1">
      <c r="B51" s="1203"/>
      <c r="C51" s="1204"/>
      <c r="D51" s="85"/>
      <c r="E51" s="1207" t="s">
        <v>36</v>
      </c>
      <c r="F51" s="1207"/>
      <c r="G51" s="1207"/>
      <c r="H51" s="1208"/>
      <c r="I51" s="86">
        <v>41890</v>
      </c>
      <c r="J51" s="87">
        <v>40140</v>
      </c>
      <c r="K51" s="87">
        <v>38056</v>
      </c>
      <c r="L51" s="87">
        <v>38114</v>
      </c>
      <c r="M51" s="88">
        <v>36923</v>
      </c>
    </row>
    <row r="52" spans="2:13" ht="27.75" customHeight="1">
      <c r="B52" s="1205"/>
      <c r="C52" s="1206"/>
      <c r="D52" s="85"/>
      <c r="E52" s="1207" t="s">
        <v>37</v>
      </c>
      <c r="F52" s="1207"/>
      <c r="G52" s="1207"/>
      <c r="H52" s="1208"/>
      <c r="I52" s="86">
        <v>161616</v>
      </c>
      <c r="J52" s="87">
        <v>160211</v>
      </c>
      <c r="K52" s="87">
        <v>160264</v>
      </c>
      <c r="L52" s="87">
        <v>156820</v>
      </c>
      <c r="M52" s="88">
        <v>151432</v>
      </c>
    </row>
    <row r="53" spans="2:13" ht="27.75" customHeight="1" thickBot="1">
      <c r="B53" s="1209" t="s">
        <v>38</v>
      </c>
      <c r="C53" s="1210"/>
      <c r="D53" s="92"/>
      <c r="E53" s="1211" t="s">
        <v>39</v>
      </c>
      <c r="F53" s="1211"/>
      <c r="G53" s="1211"/>
      <c r="H53" s="1212"/>
      <c r="I53" s="93">
        <v>53905</v>
      </c>
      <c r="J53" s="94">
        <v>46366</v>
      </c>
      <c r="K53" s="94">
        <v>31617</v>
      </c>
      <c r="L53" s="94">
        <v>30845</v>
      </c>
      <c r="M53" s="95">
        <v>35277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K3vSpb7ah1xOlEgWLpEouSqjLf/ly5erTDtdbNqeUlIV+Fwx5dtBVp1t6zoP9NEGE6mCdrDrcVi+RUQZc8Gfg==" saltValue="UFH5Cz2p26fQSYxYtjLl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43" zoomScale="70" zoomScaleNormal="70" zoomScaleSheetLayoutView="100" workbookViewId="0">
      <selection activeCell="F62" sqref="F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28" t="s">
        <v>42</v>
      </c>
      <c r="D55" s="1228"/>
      <c r="E55" s="1229"/>
      <c r="F55" s="107">
        <v>9063</v>
      </c>
      <c r="G55" s="107">
        <v>9071</v>
      </c>
      <c r="H55" s="108">
        <v>6754</v>
      </c>
    </row>
    <row r="56" spans="2:8" ht="52.5" customHeight="1">
      <c r="B56" s="109"/>
      <c r="C56" s="1230" t="s">
        <v>43</v>
      </c>
      <c r="D56" s="1230"/>
      <c r="E56" s="1231"/>
      <c r="F56" s="110">
        <v>4698</v>
      </c>
      <c r="G56" s="110">
        <v>4702</v>
      </c>
      <c r="H56" s="111">
        <v>4704</v>
      </c>
    </row>
    <row r="57" spans="2:8" ht="53.25" customHeight="1">
      <c r="B57" s="109"/>
      <c r="C57" s="1232" t="s">
        <v>44</v>
      </c>
      <c r="D57" s="1232"/>
      <c r="E57" s="1233"/>
      <c r="F57" s="112">
        <v>15095</v>
      </c>
      <c r="G57" s="112">
        <v>15395</v>
      </c>
      <c r="H57" s="113">
        <v>15574</v>
      </c>
    </row>
    <row r="58" spans="2:8" ht="45.75" customHeight="1">
      <c r="B58" s="114"/>
      <c r="C58" s="1220" t="s">
        <v>590</v>
      </c>
      <c r="D58" s="1221"/>
      <c r="E58" s="1222"/>
      <c r="F58" s="115">
        <v>8142</v>
      </c>
      <c r="G58" s="115">
        <v>8317</v>
      </c>
      <c r="H58" s="116">
        <v>8438</v>
      </c>
    </row>
    <row r="59" spans="2:8" ht="45.75" customHeight="1">
      <c r="B59" s="114"/>
      <c r="C59" s="1220" t="s">
        <v>591</v>
      </c>
      <c r="D59" s="1221"/>
      <c r="E59" s="1222"/>
      <c r="F59" s="115">
        <v>4000</v>
      </c>
      <c r="G59" s="115">
        <v>4000</v>
      </c>
      <c r="H59" s="116">
        <v>4000</v>
      </c>
    </row>
    <row r="60" spans="2:8" ht="45.75" customHeight="1">
      <c r="B60" s="114"/>
      <c r="C60" s="1220" t="s">
        <v>594</v>
      </c>
      <c r="D60" s="1221"/>
      <c r="E60" s="1222"/>
      <c r="F60" s="115">
        <v>843</v>
      </c>
      <c r="G60" s="115">
        <v>843</v>
      </c>
      <c r="H60" s="116">
        <v>843</v>
      </c>
    </row>
    <row r="61" spans="2:8" ht="45.75" customHeight="1">
      <c r="B61" s="114"/>
      <c r="C61" s="1220" t="s">
        <v>592</v>
      </c>
      <c r="D61" s="1221"/>
      <c r="E61" s="1222"/>
      <c r="F61" s="115">
        <v>1034</v>
      </c>
      <c r="G61" s="115">
        <v>1035</v>
      </c>
      <c r="H61" s="116">
        <v>1035</v>
      </c>
    </row>
    <row r="62" spans="2:8" ht="45.75" customHeight="1" thickBot="1">
      <c r="B62" s="117"/>
      <c r="C62" s="1223" t="s">
        <v>593</v>
      </c>
      <c r="D62" s="1224"/>
      <c r="E62" s="1225"/>
      <c r="F62" s="118">
        <v>503</v>
      </c>
      <c r="G62" s="118">
        <v>503</v>
      </c>
      <c r="H62" s="119">
        <v>503</v>
      </c>
    </row>
    <row r="63" spans="2:8" ht="52.5" customHeight="1" thickBot="1">
      <c r="B63" s="120"/>
      <c r="C63" s="1226" t="s">
        <v>45</v>
      </c>
      <c r="D63" s="1226"/>
      <c r="E63" s="1227"/>
      <c r="F63" s="121">
        <v>28856</v>
      </c>
      <c r="G63" s="121">
        <v>29168</v>
      </c>
      <c r="H63" s="122">
        <v>27032</v>
      </c>
    </row>
    <row r="64" spans="2:8" ht="15" customHeight="1"/>
    <row r="65" ht="0" hidden="1" customHeight="1"/>
    <row r="66" ht="0" hidden="1" customHeight="1"/>
  </sheetData>
  <sheetProtection algorithmName="SHA-512" hashValue="6tBoL1xwfz0CZORURWHs6rKwfD5gS8dJL+DrRC6tqhtOVVN7DyexZEv5fZDaSE4RhcxGnGPNi16/escNZB9KEA==" saltValue="XUjOyQRBhCG0T1EQp3+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3" zoomScaleNormal="100" zoomScaleSheetLayoutView="55" workbookViewId="0">
      <selection activeCell="AT48" sqref="AT48"/>
    </sheetView>
  </sheetViews>
  <sheetFormatPr defaultColWidth="0" defaultRowHeight="13.5" customHeight="1" zeroHeight="1"/>
  <cols>
    <col min="1" max="1" width="6.375" style="1236" customWidth="1"/>
    <col min="2" max="107" width="2.5" style="1236" customWidth="1"/>
    <col min="108" max="108" width="6.125" style="1244" customWidth="1"/>
    <col min="109" max="109" width="5.875" style="1243"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c r="A1" s="1234"/>
      <c r="B1" s="1235"/>
      <c r="DD1" s="1236"/>
      <c r="DE1" s="1236"/>
    </row>
    <row r="2" spans="1:143" ht="25.5" customHeight="1">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70" customFormat="1">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71"/>
      <c r="DG4" s="271"/>
      <c r="DH4" s="271"/>
      <c r="DI4" s="271"/>
      <c r="DJ4" s="271"/>
      <c r="DK4" s="271"/>
      <c r="DL4" s="271"/>
      <c r="DM4" s="271"/>
      <c r="DN4" s="271"/>
      <c r="DO4" s="271"/>
      <c r="DP4" s="271"/>
      <c r="DQ4" s="271"/>
      <c r="DR4" s="271"/>
      <c r="DS4" s="271"/>
      <c r="DT4" s="271"/>
      <c r="DU4" s="271"/>
      <c r="DV4" s="271"/>
      <c r="DW4" s="271"/>
    </row>
    <row r="5" spans="1:143" s="270" customFormat="1">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71"/>
      <c r="DG5" s="271"/>
      <c r="DH5" s="271"/>
      <c r="DI5" s="271"/>
      <c r="DJ5" s="271"/>
      <c r="DK5" s="271"/>
      <c r="DL5" s="271"/>
      <c r="DM5" s="271"/>
      <c r="DN5" s="271"/>
      <c r="DO5" s="271"/>
      <c r="DP5" s="271"/>
      <c r="DQ5" s="271"/>
      <c r="DR5" s="271"/>
      <c r="DS5" s="271"/>
      <c r="DT5" s="271"/>
      <c r="DU5" s="271"/>
      <c r="DV5" s="271"/>
      <c r="DW5" s="271"/>
    </row>
    <row r="6" spans="1:143" s="270" customFormat="1">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71"/>
      <c r="DG6" s="271"/>
      <c r="DH6" s="271"/>
      <c r="DI6" s="271"/>
      <c r="DJ6" s="271"/>
      <c r="DK6" s="271"/>
      <c r="DL6" s="271"/>
      <c r="DM6" s="271"/>
      <c r="DN6" s="271"/>
      <c r="DO6" s="271"/>
      <c r="DP6" s="271"/>
      <c r="DQ6" s="271"/>
      <c r="DR6" s="271"/>
      <c r="DS6" s="271"/>
      <c r="DT6" s="271"/>
      <c r="DU6" s="271"/>
      <c r="DV6" s="271"/>
      <c r="DW6" s="271"/>
    </row>
    <row r="7" spans="1:143" s="270" customFormat="1">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71"/>
      <c r="DG7" s="271"/>
      <c r="DH7" s="271"/>
      <c r="DI7" s="271"/>
      <c r="DJ7" s="271"/>
      <c r="DK7" s="271"/>
      <c r="DL7" s="271"/>
      <c r="DM7" s="271"/>
      <c r="DN7" s="271"/>
      <c r="DO7" s="271"/>
      <c r="DP7" s="271"/>
      <c r="DQ7" s="271"/>
      <c r="DR7" s="271"/>
      <c r="DS7" s="271"/>
      <c r="DT7" s="271"/>
      <c r="DU7" s="271"/>
      <c r="DV7" s="271"/>
      <c r="DW7" s="271"/>
    </row>
    <row r="8" spans="1:143" s="270" customFormat="1">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71"/>
      <c r="DG8" s="271"/>
      <c r="DH8" s="271"/>
      <c r="DI8" s="271"/>
      <c r="DJ8" s="271"/>
      <c r="DK8" s="271"/>
      <c r="DL8" s="271"/>
      <c r="DM8" s="271"/>
      <c r="DN8" s="271"/>
      <c r="DO8" s="271"/>
      <c r="DP8" s="271"/>
      <c r="DQ8" s="271"/>
      <c r="DR8" s="271"/>
      <c r="DS8" s="271"/>
      <c r="DT8" s="271"/>
      <c r="DU8" s="271"/>
      <c r="DV8" s="271"/>
      <c r="DW8" s="271"/>
    </row>
    <row r="9" spans="1:143" s="270" customFormat="1">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71"/>
      <c r="DG9" s="271"/>
      <c r="DH9" s="271"/>
      <c r="DI9" s="271"/>
      <c r="DJ9" s="271"/>
      <c r="DK9" s="271"/>
      <c r="DL9" s="271"/>
      <c r="DM9" s="271"/>
      <c r="DN9" s="271"/>
      <c r="DO9" s="271"/>
      <c r="DP9" s="271"/>
      <c r="DQ9" s="271"/>
      <c r="DR9" s="271"/>
      <c r="DS9" s="271"/>
      <c r="DT9" s="271"/>
      <c r="DU9" s="271"/>
      <c r="DV9" s="271"/>
      <c r="DW9" s="271"/>
    </row>
    <row r="10" spans="1:143" s="270" customFormat="1">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71"/>
      <c r="DG18" s="271"/>
      <c r="DH18" s="271"/>
      <c r="DI18" s="271"/>
      <c r="DJ18" s="271"/>
      <c r="DK18" s="271"/>
      <c r="DL18" s="271"/>
      <c r="DM18" s="271"/>
      <c r="DN18" s="271"/>
      <c r="DO18" s="271"/>
      <c r="DP18" s="271"/>
      <c r="DQ18" s="271"/>
      <c r="DR18" s="271"/>
      <c r="DS18" s="271"/>
      <c r="DT18" s="271"/>
      <c r="DU18" s="271"/>
      <c r="DV18" s="271"/>
      <c r="DW18" s="271"/>
    </row>
    <row r="19" spans="1:351">
      <c r="DD19" s="1236"/>
      <c r="DE19" s="1236"/>
    </row>
    <row r="20" spans="1:351">
      <c r="DD20" s="1236"/>
      <c r="DE20" s="1236"/>
    </row>
    <row r="21" spans="1:351" ht="17.25">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7.25">
      <c r="B22" s="1243"/>
      <c r="MM22" s="1242"/>
    </row>
    <row r="23" spans="1:351">
      <c r="B23" s="1243"/>
    </row>
    <row r="24" spans="1:351">
      <c r="B24" s="1243"/>
    </row>
    <row r="25" spans="1:351">
      <c r="B25" s="1243"/>
    </row>
    <row r="26" spans="1:351">
      <c r="B26" s="1243"/>
    </row>
    <row r="27" spans="1:351">
      <c r="B27" s="1243"/>
    </row>
    <row r="28" spans="1:351">
      <c r="B28" s="1243"/>
    </row>
    <row r="29" spans="1:351">
      <c r="B29" s="1243"/>
    </row>
    <row r="30" spans="1:351">
      <c r="B30" s="1243"/>
    </row>
    <row r="31" spans="1:351">
      <c r="B31" s="1243"/>
    </row>
    <row r="32" spans="1:351">
      <c r="B32" s="1243"/>
    </row>
    <row r="33" spans="2:109">
      <c r="B33" s="1243"/>
    </row>
    <row r="34" spans="2:109">
      <c r="B34" s="1243"/>
    </row>
    <row r="35" spans="2:109">
      <c r="B35" s="1243"/>
    </row>
    <row r="36" spans="2:109">
      <c r="B36" s="1243"/>
    </row>
    <row r="37" spans="2:109">
      <c r="B37" s="1243"/>
    </row>
    <row r="38" spans="2:109">
      <c r="B38" s="1243"/>
    </row>
    <row r="39" spans="2:109">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c r="B40" s="1248"/>
      <c r="DD40" s="1248"/>
      <c r="DE40" s="1236"/>
    </row>
    <row r="41" spans="2:109" ht="17.25">
      <c r="B41" s="1249" t="s">
        <v>596</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c r="B42" s="1243"/>
      <c r="G42" s="1250"/>
      <c r="I42" s="1251"/>
      <c r="J42" s="1251"/>
      <c r="K42" s="1251"/>
      <c r="AM42" s="1250"/>
      <c r="AN42" s="1250" t="s">
        <v>597</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c r="B43" s="1243"/>
      <c r="AN43" s="1252" t="s">
        <v>598</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c r="B49" s="1243"/>
      <c r="AN49" s="1236" t="s">
        <v>599</v>
      </c>
    </row>
    <row r="50" spans="1:109">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555</v>
      </c>
      <c r="BQ50" s="1268"/>
      <c r="BR50" s="1268"/>
      <c r="BS50" s="1268"/>
      <c r="BT50" s="1268"/>
      <c r="BU50" s="1268"/>
      <c r="BV50" s="1268"/>
      <c r="BW50" s="1268"/>
      <c r="BX50" s="1268" t="s">
        <v>556</v>
      </c>
      <c r="BY50" s="1268"/>
      <c r="BZ50" s="1268"/>
      <c r="CA50" s="1268"/>
      <c r="CB50" s="1268"/>
      <c r="CC50" s="1268"/>
      <c r="CD50" s="1268"/>
      <c r="CE50" s="1268"/>
      <c r="CF50" s="1268" t="s">
        <v>557</v>
      </c>
      <c r="CG50" s="1268"/>
      <c r="CH50" s="1268"/>
      <c r="CI50" s="1268"/>
      <c r="CJ50" s="1268"/>
      <c r="CK50" s="1268"/>
      <c r="CL50" s="1268"/>
      <c r="CM50" s="1268"/>
      <c r="CN50" s="1268" t="s">
        <v>558</v>
      </c>
      <c r="CO50" s="1268"/>
      <c r="CP50" s="1268"/>
      <c r="CQ50" s="1268"/>
      <c r="CR50" s="1268"/>
      <c r="CS50" s="1268"/>
      <c r="CT50" s="1268"/>
      <c r="CU50" s="1268"/>
      <c r="CV50" s="1268" t="s">
        <v>559</v>
      </c>
      <c r="CW50" s="1268"/>
      <c r="CX50" s="1268"/>
      <c r="CY50" s="1268"/>
      <c r="CZ50" s="1268"/>
      <c r="DA50" s="1268"/>
      <c r="DB50" s="1268"/>
      <c r="DC50" s="1268"/>
    </row>
    <row r="51" spans="1:109" ht="13.5" customHeight="1">
      <c r="B51" s="1243"/>
      <c r="G51" s="1269"/>
      <c r="H51" s="1269"/>
      <c r="I51" s="1270"/>
      <c r="J51" s="1270"/>
      <c r="K51" s="1271"/>
      <c r="L51" s="1271"/>
      <c r="M51" s="1271"/>
      <c r="N51" s="1271"/>
      <c r="AM51" s="1261"/>
      <c r="AN51" s="1272" t="s">
        <v>600</v>
      </c>
      <c r="AO51" s="1272"/>
      <c r="AP51" s="1272"/>
      <c r="AQ51" s="1272"/>
      <c r="AR51" s="1272"/>
      <c r="AS51" s="1272"/>
      <c r="AT51" s="1272"/>
      <c r="AU51" s="1272"/>
      <c r="AV51" s="1272"/>
      <c r="AW51" s="1272"/>
      <c r="AX51" s="1272"/>
      <c r="AY51" s="1272"/>
      <c r="AZ51" s="1272"/>
      <c r="BA51" s="1272"/>
      <c r="BB51" s="1272" t="s">
        <v>601</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4">
        <v>37.9</v>
      </c>
      <c r="CG51" s="1274"/>
      <c r="CH51" s="1274"/>
      <c r="CI51" s="1274"/>
      <c r="CJ51" s="1274"/>
      <c r="CK51" s="1274"/>
      <c r="CL51" s="1274"/>
      <c r="CM51" s="1274"/>
      <c r="CN51" s="1274">
        <v>36.6</v>
      </c>
      <c r="CO51" s="1274"/>
      <c r="CP51" s="1274"/>
      <c r="CQ51" s="1274"/>
      <c r="CR51" s="1274"/>
      <c r="CS51" s="1274"/>
      <c r="CT51" s="1274"/>
      <c r="CU51" s="1274"/>
      <c r="CV51" s="1274">
        <v>41.5</v>
      </c>
      <c r="CW51" s="1274"/>
      <c r="CX51" s="1274"/>
      <c r="CY51" s="1274"/>
      <c r="CZ51" s="1274"/>
      <c r="DA51" s="1274"/>
      <c r="DB51" s="1274"/>
      <c r="DC51" s="1274"/>
    </row>
    <row r="52" spans="1:109">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602</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4">
        <v>55.4</v>
      </c>
      <c r="CG53" s="1274"/>
      <c r="CH53" s="1274"/>
      <c r="CI53" s="1274"/>
      <c r="CJ53" s="1274"/>
      <c r="CK53" s="1274"/>
      <c r="CL53" s="1274"/>
      <c r="CM53" s="1274"/>
      <c r="CN53" s="1274">
        <v>56.8</v>
      </c>
      <c r="CO53" s="1274"/>
      <c r="CP53" s="1274"/>
      <c r="CQ53" s="1274"/>
      <c r="CR53" s="1274"/>
      <c r="CS53" s="1274"/>
      <c r="CT53" s="1274"/>
      <c r="CU53" s="1274"/>
      <c r="CV53" s="1274">
        <v>56.8</v>
      </c>
      <c r="CW53" s="1274"/>
      <c r="CX53" s="1274"/>
      <c r="CY53" s="1274"/>
      <c r="CZ53" s="1274"/>
      <c r="DA53" s="1274"/>
      <c r="DB53" s="1274"/>
      <c r="DC53" s="1274"/>
    </row>
    <row r="54" spans="1:109">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1251"/>
      <c r="B55" s="1243"/>
      <c r="G55" s="1262"/>
      <c r="H55" s="1262"/>
      <c r="I55" s="1262"/>
      <c r="J55" s="1262"/>
      <c r="K55" s="1271"/>
      <c r="L55" s="1271"/>
      <c r="M55" s="1271"/>
      <c r="N55" s="1271"/>
      <c r="AN55" s="1268" t="s">
        <v>603</v>
      </c>
      <c r="AO55" s="1268"/>
      <c r="AP55" s="1268"/>
      <c r="AQ55" s="1268"/>
      <c r="AR55" s="1268"/>
      <c r="AS55" s="1268"/>
      <c r="AT55" s="1268"/>
      <c r="AU55" s="1268"/>
      <c r="AV55" s="1268"/>
      <c r="AW55" s="1268"/>
      <c r="AX55" s="1268"/>
      <c r="AY55" s="1268"/>
      <c r="AZ55" s="1268"/>
      <c r="BA55" s="1268"/>
      <c r="BB55" s="1272" t="s">
        <v>601</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4">
        <v>41.4</v>
      </c>
      <c r="CG55" s="1274"/>
      <c r="CH55" s="1274"/>
      <c r="CI55" s="1274"/>
      <c r="CJ55" s="1274"/>
      <c r="CK55" s="1274"/>
      <c r="CL55" s="1274"/>
      <c r="CM55" s="1274"/>
      <c r="CN55" s="1274">
        <v>38.9</v>
      </c>
      <c r="CO55" s="1274"/>
      <c r="CP55" s="1274"/>
      <c r="CQ55" s="1274"/>
      <c r="CR55" s="1274"/>
      <c r="CS55" s="1274"/>
      <c r="CT55" s="1274"/>
      <c r="CU55" s="1274"/>
      <c r="CV55" s="1274">
        <v>37.6</v>
      </c>
      <c r="CW55" s="1274"/>
      <c r="CX55" s="1274"/>
      <c r="CY55" s="1274"/>
      <c r="CZ55" s="1274"/>
      <c r="DA55" s="1274"/>
      <c r="DB55" s="1274"/>
      <c r="DC55" s="1274"/>
    </row>
    <row r="56" spans="1:109">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602</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4">
        <v>60.2</v>
      </c>
      <c r="CG57" s="1274"/>
      <c r="CH57" s="1274"/>
      <c r="CI57" s="1274"/>
      <c r="CJ57" s="1274"/>
      <c r="CK57" s="1274"/>
      <c r="CL57" s="1274"/>
      <c r="CM57" s="1274"/>
      <c r="CN57" s="1274">
        <v>59.3</v>
      </c>
      <c r="CO57" s="1274"/>
      <c r="CP57" s="1274"/>
      <c r="CQ57" s="1274"/>
      <c r="CR57" s="1274"/>
      <c r="CS57" s="1274"/>
      <c r="CT57" s="1274"/>
      <c r="CU57" s="1274"/>
      <c r="CV57" s="1274">
        <v>60</v>
      </c>
      <c r="CW57" s="1274"/>
      <c r="CX57" s="1274"/>
      <c r="CY57" s="1274"/>
      <c r="CZ57" s="1274"/>
      <c r="DA57" s="1274"/>
      <c r="DB57" s="1274"/>
      <c r="DC57" s="1274"/>
      <c r="DD57" s="1277"/>
      <c r="DE57" s="1275"/>
    </row>
    <row r="58" spans="1:109" s="1251" customFormat="1">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7.25">
      <c r="B63" s="1283" t="s">
        <v>604</v>
      </c>
    </row>
    <row r="64" spans="1:109">
      <c r="B64" s="1243"/>
      <c r="G64" s="1250"/>
      <c r="I64" s="1284"/>
      <c r="J64" s="1284"/>
      <c r="K64" s="1284"/>
      <c r="L64" s="1284"/>
      <c r="M64" s="1284"/>
      <c r="N64" s="1285"/>
      <c r="AM64" s="1250"/>
      <c r="AN64" s="1250" t="s">
        <v>597</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c r="B65" s="1243"/>
      <c r="AN65" s="1286" t="s">
        <v>605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43"/>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43"/>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43"/>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43"/>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43"/>
      <c r="H70" s="1295"/>
      <c r="I70" s="1295"/>
      <c r="J70" s="1296"/>
      <c r="K70" s="1296"/>
      <c r="L70" s="1297"/>
      <c r="M70" s="1296"/>
      <c r="N70" s="1297"/>
      <c r="AN70" s="1261"/>
      <c r="AO70" s="1261"/>
      <c r="AP70" s="1261"/>
      <c r="AZ70" s="1261"/>
      <c r="BA70" s="1261"/>
      <c r="BB70" s="1261"/>
      <c r="BL70" s="1261"/>
      <c r="BM70" s="1261"/>
      <c r="BN70" s="1261"/>
      <c r="BX70" s="1261"/>
      <c r="BY70" s="1261"/>
      <c r="BZ70" s="1261"/>
      <c r="CJ70" s="1261"/>
      <c r="CK70" s="1261"/>
      <c r="CL70" s="1261"/>
      <c r="CV70" s="1261"/>
      <c r="CW70" s="1261"/>
      <c r="CX70" s="1261"/>
    </row>
    <row r="71" spans="2:107">
      <c r="B71" s="1243"/>
      <c r="G71" s="1298"/>
      <c r="I71" s="1299"/>
      <c r="J71" s="1296"/>
      <c r="K71" s="1296"/>
      <c r="L71" s="1297"/>
      <c r="M71" s="1296"/>
      <c r="N71" s="1297"/>
      <c r="AM71" s="1298"/>
      <c r="AN71" s="1236" t="s">
        <v>599</v>
      </c>
    </row>
    <row r="72" spans="2:107">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555</v>
      </c>
      <c r="BQ72" s="1268"/>
      <c r="BR72" s="1268"/>
      <c r="BS72" s="1268"/>
      <c r="BT72" s="1268"/>
      <c r="BU72" s="1268"/>
      <c r="BV72" s="1268"/>
      <c r="BW72" s="1268"/>
      <c r="BX72" s="1268" t="s">
        <v>556</v>
      </c>
      <c r="BY72" s="1268"/>
      <c r="BZ72" s="1268"/>
      <c r="CA72" s="1268"/>
      <c r="CB72" s="1268"/>
      <c r="CC72" s="1268"/>
      <c r="CD72" s="1268"/>
      <c r="CE72" s="1268"/>
      <c r="CF72" s="1268" t="s">
        <v>557</v>
      </c>
      <c r="CG72" s="1268"/>
      <c r="CH72" s="1268"/>
      <c r="CI72" s="1268"/>
      <c r="CJ72" s="1268"/>
      <c r="CK72" s="1268"/>
      <c r="CL72" s="1268"/>
      <c r="CM72" s="1268"/>
      <c r="CN72" s="1268" t="s">
        <v>558</v>
      </c>
      <c r="CO72" s="1268"/>
      <c r="CP72" s="1268"/>
      <c r="CQ72" s="1268"/>
      <c r="CR72" s="1268"/>
      <c r="CS72" s="1268"/>
      <c r="CT72" s="1268"/>
      <c r="CU72" s="1268"/>
      <c r="CV72" s="1268" t="s">
        <v>559</v>
      </c>
      <c r="CW72" s="1268"/>
      <c r="CX72" s="1268"/>
      <c r="CY72" s="1268"/>
      <c r="CZ72" s="1268"/>
      <c r="DA72" s="1268"/>
      <c r="DB72" s="1268"/>
      <c r="DC72" s="1268"/>
    </row>
    <row r="73" spans="2:107">
      <c r="B73" s="1243"/>
      <c r="G73" s="1269"/>
      <c r="H73" s="1269"/>
      <c r="I73" s="1269"/>
      <c r="J73" s="1269"/>
      <c r="K73" s="1300"/>
      <c r="L73" s="1300"/>
      <c r="M73" s="1300"/>
      <c r="N73" s="1300"/>
      <c r="AM73" s="1261"/>
      <c r="AN73" s="1272" t="s">
        <v>600</v>
      </c>
      <c r="AO73" s="1272"/>
      <c r="AP73" s="1272"/>
      <c r="AQ73" s="1272"/>
      <c r="AR73" s="1272"/>
      <c r="AS73" s="1272"/>
      <c r="AT73" s="1272"/>
      <c r="AU73" s="1272"/>
      <c r="AV73" s="1272"/>
      <c r="AW73" s="1272"/>
      <c r="AX73" s="1272"/>
      <c r="AY73" s="1272"/>
      <c r="AZ73" s="1272"/>
      <c r="BA73" s="1272"/>
      <c r="BB73" s="1272" t="s">
        <v>601</v>
      </c>
      <c r="BC73" s="1272"/>
      <c r="BD73" s="1272"/>
      <c r="BE73" s="1272"/>
      <c r="BF73" s="1272"/>
      <c r="BG73" s="1272"/>
      <c r="BH73" s="1272"/>
      <c r="BI73" s="1272"/>
      <c r="BJ73" s="1272"/>
      <c r="BK73" s="1272"/>
      <c r="BL73" s="1272"/>
      <c r="BM73" s="1272"/>
      <c r="BN73" s="1272"/>
      <c r="BO73" s="1272"/>
      <c r="BP73" s="1274">
        <v>64.8</v>
      </c>
      <c r="BQ73" s="1274"/>
      <c r="BR73" s="1274"/>
      <c r="BS73" s="1274"/>
      <c r="BT73" s="1274"/>
      <c r="BU73" s="1274"/>
      <c r="BV73" s="1274"/>
      <c r="BW73" s="1274"/>
      <c r="BX73" s="1274">
        <v>55.9</v>
      </c>
      <c r="BY73" s="1274"/>
      <c r="BZ73" s="1274"/>
      <c r="CA73" s="1274"/>
      <c r="CB73" s="1274"/>
      <c r="CC73" s="1274"/>
      <c r="CD73" s="1274"/>
      <c r="CE73" s="1274"/>
      <c r="CF73" s="1274">
        <v>37.9</v>
      </c>
      <c r="CG73" s="1274"/>
      <c r="CH73" s="1274"/>
      <c r="CI73" s="1274"/>
      <c r="CJ73" s="1274"/>
      <c r="CK73" s="1274"/>
      <c r="CL73" s="1274"/>
      <c r="CM73" s="1274"/>
      <c r="CN73" s="1274">
        <v>36.6</v>
      </c>
      <c r="CO73" s="1274"/>
      <c r="CP73" s="1274"/>
      <c r="CQ73" s="1274"/>
      <c r="CR73" s="1274"/>
      <c r="CS73" s="1274"/>
      <c r="CT73" s="1274"/>
      <c r="CU73" s="1274"/>
      <c r="CV73" s="1274">
        <v>41.5</v>
      </c>
      <c r="CW73" s="1274"/>
      <c r="CX73" s="1274"/>
      <c r="CY73" s="1274"/>
      <c r="CZ73" s="1274"/>
      <c r="DA73" s="1274"/>
      <c r="DB73" s="1274"/>
      <c r="DC73" s="1274"/>
    </row>
    <row r="74" spans="2:107">
      <c r="B74" s="1243"/>
      <c r="G74" s="1269"/>
      <c r="H74" s="1269"/>
      <c r="I74" s="1269"/>
      <c r="J74" s="1269"/>
      <c r="K74" s="1300"/>
      <c r="L74" s="1300"/>
      <c r="M74" s="1300"/>
      <c r="N74" s="1300"/>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606</v>
      </c>
      <c r="BC75" s="1272"/>
      <c r="BD75" s="1272"/>
      <c r="BE75" s="1272"/>
      <c r="BF75" s="1272"/>
      <c r="BG75" s="1272"/>
      <c r="BH75" s="1272"/>
      <c r="BI75" s="1272"/>
      <c r="BJ75" s="1272"/>
      <c r="BK75" s="1272"/>
      <c r="BL75" s="1272"/>
      <c r="BM75" s="1272"/>
      <c r="BN75" s="1272"/>
      <c r="BO75" s="1272"/>
      <c r="BP75" s="1274">
        <v>8.9</v>
      </c>
      <c r="BQ75" s="1274"/>
      <c r="BR75" s="1274"/>
      <c r="BS75" s="1274"/>
      <c r="BT75" s="1274"/>
      <c r="BU75" s="1274"/>
      <c r="BV75" s="1274"/>
      <c r="BW75" s="1274"/>
      <c r="BX75" s="1274">
        <v>7.7</v>
      </c>
      <c r="BY75" s="1274"/>
      <c r="BZ75" s="1274"/>
      <c r="CA75" s="1274"/>
      <c r="CB75" s="1274"/>
      <c r="CC75" s="1274"/>
      <c r="CD75" s="1274"/>
      <c r="CE75" s="1274"/>
      <c r="CF75" s="1274">
        <v>6.7</v>
      </c>
      <c r="CG75" s="1274"/>
      <c r="CH75" s="1274"/>
      <c r="CI75" s="1274"/>
      <c r="CJ75" s="1274"/>
      <c r="CK75" s="1274"/>
      <c r="CL75" s="1274"/>
      <c r="CM75" s="1274"/>
      <c r="CN75" s="1274">
        <v>6.1</v>
      </c>
      <c r="CO75" s="1274"/>
      <c r="CP75" s="1274"/>
      <c r="CQ75" s="1274"/>
      <c r="CR75" s="1274"/>
      <c r="CS75" s="1274"/>
      <c r="CT75" s="1274"/>
      <c r="CU75" s="1274"/>
      <c r="CV75" s="1274">
        <v>5.7</v>
      </c>
      <c r="CW75" s="1274"/>
      <c r="CX75" s="1274"/>
      <c r="CY75" s="1274"/>
      <c r="CZ75" s="1274"/>
      <c r="DA75" s="1274"/>
      <c r="DB75" s="1274"/>
      <c r="DC75" s="1274"/>
    </row>
    <row r="76" spans="2:107">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1243"/>
      <c r="G77" s="1262"/>
      <c r="H77" s="1262"/>
      <c r="I77" s="1262"/>
      <c r="J77" s="1262"/>
      <c r="K77" s="1300"/>
      <c r="L77" s="1300"/>
      <c r="M77" s="1300"/>
      <c r="N77" s="1300"/>
      <c r="AN77" s="1268" t="s">
        <v>603</v>
      </c>
      <c r="AO77" s="1268"/>
      <c r="AP77" s="1268"/>
      <c r="AQ77" s="1268"/>
      <c r="AR77" s="1268"/>
      <c r="AS77" s="1268"/>
      <c r="AT77" s="1268"/>
      <c r="AU77" s="1268"/>
      <c r="AV77" s="1268"/>
      <c r="AW77" s="1268"/>
      <c r="AX77" s="1268"/>
      <c r="AY77" s="1268"/>
      <c r="AZ77" s="1268"/>
      <c r="BA77" s="1268"/>
      <c r="BB77" s="1272" t="s">
        <v>601</v>
      </c>
      <c r="BC77" s="1272"/>
      <c r="BD77" s="1272"/>
      <c r="BE77" s="1272"/>
      <c r="BF77" s="1272"/>
      <c r="BG77" s="1272"/>
      <c r="BH77" s="1272"/>
      <c r="BI77" s="1272"/>
      <c r="BJ77" s="1272"/>
      <c r="BK77" s="1272"/>
      <c r="BL77" s="1272"/>
      <c r="BM77" s="1272"/>
      <c r="BN77" s="1272"/>
      <c r="BO77" s="1272"/>
      <c r="BP77" s="1274">
        <v>54.4</v>
      </c>
      <c r="BQ77" s="1274"/>
      <c r="BR77" s="1274"/>
      <c r="BS77" s="1274"/>
      <c r="BT77" s="1274"/>
      <c r="BU77" s="1274"/>
      <c r="BV77" s="1274"/>
      <c r="BW77" s="1274"/>
      <c r="BX77" s="1274">
        <v>47</v>
      </c>
      <c r="BY77" s="1274"/>
      <c r="BZ77" s="1274"/>
      <c r="CA77" s="1274"/>
      <c r="CB77" s="1274"/>
      <c r="CC77" s="1274"/>
      <c r="CD77" s="1274"/>
      <c r="CE77" s="1274"/>
      <c r="CF77" s="1274">
        <v>41.4</v>
      </c>
      <c r="CG77" s="1274"/>
      <c r="CH77" s="1274"/>
      <c r="CI77" s="1274"/>
      <c r="CJ77" s="1274"/>
      <c r="CK77" s="1274"/>
      <c r="CL77" s="1274"/>
      <c r="CM77" s="1274"/>
      <c r="CN77" s="1274">
        <v>38.9</v>
      </c>
      <c r="CO77" s="1274"/>
      <c r="CP77" s="1274"/>
      <c r="CQ77" s="1274"/>
      <c r="CR77" s="1274"/>
      <c r="CS77" s="1274"/>
      <c r="CT77" s="1274"/>
      <c r="CU77" s="1274"/>
      <c r="CV77" s="1274">
        <v>37.6</v>
      </c>
      <c r="CW77" s="1274"/>
      <c r="CX77" s="1274"/>
      <c r="CY77" s="1274"/>
      <c r="CZ77" s="1274"/>
      <c r="DA77" s="1274"/>
      <c r="DB77" s="1274"/>
      <c r="DC77" s="1274"/>
    </row>
    <row r="78" spans="2:107">
      <c r="B78" s="1243"/>
      <c r="G78" s="1262"/>
      <c r="H78" s="1262"/>
      <c r="I78" s="1262"/>
      <c r="J78" s="1262"/>
      <c r="K78" s="1300"/>
      <c r="L78" s="1300"/>
      <c r="M78" s="1300"/>
      <c r="N78" s="1300"/>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1243"/>
      <c r="G79" s="1262"/>
      <c r="H79" s="1262"/>
      <c r="I79" s="1276"/>
      <c r="J79" s="1276"/>
      <c r="K79" s="1301"/>
      <c r="L79" s="1301"/>
      <c r="M79" s="1301"/>
      <c r="N79" s="1301"/>
      <c r="AN79" s="1268"/>
      <c r="AO79" s="1268"/>
      <c r="AP79" s="1268"/>
      <c r="AQ79" s="1268"/>
      <c r="AR79" s="1268"/>
      <c r="AS79" s="1268"/>
      <c r="AT79" s="1268"/>
      <c r="AU79" s="1268"/>
      <c r="AV79" s="1268"/>
      <c r="AW79" s="1268"/>
      <c r="AX79" s="1268"/>
      <c r="AY79" s="1268"/>
      <c r="AZ79" s="1268"/>
      <c r="BA79" s="1268"/>
      <c r="BB79" s="1272" t="s">
        <v>606</v>
      </c>
      <c r="BC79" s="1272"/>
      <c r="BD79" s="1272"/>
      <c r="BE79" s="1272"/>
      <c r="BF79" s="1272"/>
      <c r="BG79" s="1272"/>
      <c r="BH79" s="1272"/>
      <c r="BI79" s="1272"/>
      <c r="BJ79" s="1272"/>
      <c r="BK79" s="1272"/>
      <c r="BL79" s="1272"/>
      <c r="BM79" s="1272"/>
      <c r="BN79" s="1272"/>
      <c r="BO79" s="1272"/>
      <c r="BP79" s="1274">
        <v>8.1</v>
      </c>
      <c r="BQ79" s="1274"/>
      <c r="BR79" s="1274"/>
      <c r="BS79" s="1274"/>
      <c r="BT79" s="1274"/>
      <c r="BU79" s="1274"/>
      <c r="BV79" s="1274"/>
      <c r="BW79" s="1274"/>
      <c r="BX79" s="1274">
        <v>7.3</v>
      </c>
      <c r="BY79" s="1274"/>
      <c r="BZ79" s="1274"/>
      <c r="CA79" s="1274"/>
      <c r="CB79" s="1274"/>
      <c r="CC79" s="1274"/>
      <c r="CD79" s="1274"/>
      <c r="CE79" s="1274"/>
      <c r="CF79" s="1274">
        <v>6.7</v>
      </c>
      <c r="CG79" s="1274"/>
      <c r="CH79" s="1274"/>
      <c r="CI79" s="1274"/>
      <c r="CJ79" s="1274"/>
      <c r="CK79" s="1274"/>
      <c r="CL79" s="1274"/>
      <c r="CM79" s="1274"/>
      <c r="CN79" s="1274">
        <v>6.4</v>
      </c>
      <c r="CO79" s="1274"/>
      <c r="CP79" s="1274"/>
      <c r="CQ79" s="1274"/>
      <c r="CR79" s="1274"/>
      <c r="CS79" s="1274"/>
      <c r="CT79" s="1274"/>
      <c r="CU79" s="1274"/>
      <c r="CV79" s="1274">
        <v>6.1</v>
      </c>
      <c r="CW79" s="1274"/>
      <c r="CX79" s="1274"/>
      <c r="CY79" s="1274"/>
      <c r="CZ79" s="1274"/>
      <c r="DA79" s="1274"/>
      <c r="DB79" s="1274"/>
      <c r="DC79" s="1274"/>
    </row>
    <row r="80" spans="2:107">
      <c r="B80" s="1243"/>
      <c r="G80" s="1262"/>
      <c r="H80" s="1262"/>
      <c r="I80" s="1276"/>
      <c r="J80" s="1276"/>
      <c r="K80" s="1301"/>
      <c r="L80" s="1301"/>
      <c r="M80" s="1301"/>
      <c r="N80" s="1301"/>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1243"/>
    </row>
    <row r="82" spans="2:109" ht="17.25">
      <c r="B82" s="124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c r="DD84" s="1236"/>
      <c r="DE84" s="1236"/>
    </row>
    <row r="85" spans="2:109">
      <c r="DD85" s="1236"/>
      <c r="DE85" s="1236"/>
    </row>
    <row r="86" spans="2:109" hidden="1">
      <c r="DD86" s="1236"/>
      <c r="DE86" s="1236"/>
    </row>
    <row r="87" spans="2:109" hidden="1">
      <c r="K87" s="1303"/>
      <c r="AQ87" s="1303"/>
      <c r="BC87" s="1303"/>
      <c r="BO87" s="1303"/>
      <c r="CA87" s="1303"/>
      <c r="CM87" s="1303"/>
      <c r="CY87" s="1303"/>
      <c r="DD87" s="1236"/>
      <c r="DE87" s="1236"/>
    </row>
    <row r="88" spans="2:109" hidden="1">
      <c r="DD88" s="1236"/>
      <c r="DE88" s="1236"/>
    </row>
    <row r="89" spans="2:109" hidden="1">
      <c r="DD89" s="1236"/>
      <c r="DE89" s="1236"/>
    </row>
    <row r="90" spans="2:109" hidden="1">
      <c r="DD90" s="1236"/>
      <c r="DE90" s="1236"/>
    </row>
    <row r="91" spans="2:109" hidden="1">
      <c r="DD91" s="1236"/>
      <c r="DE91" s="1236"/>
    </row>
    <row r="92" spans="2:109" ht="13.5" hidden="1" customHeight="1">
      <c r="DD92" s="1236"/>
      <c r="DE92" s="1236"/>
    </row>
    <row r="93" spans="2:109" ht="13.5" hidden="1" customHeight="1">
      <c r="DD93" s="1236"/>
      <c r="DE93" s="1236"/>
    </row>
    <row r="94" spans="2:109" ht="13.5" hidden="1" customHeight="1">
      <c r="DD94" s="1236"/>
      <c r="DE94" s="1236"/>
    </row>
    <row r="95" spans="2:109" ht="13.5" hidden="1" customHeight="1">
      <c r="DD95" s="1236"/>
      <c r="DE95" s="1236"/>
    </row>
    <row r="96" spans="2:109" ht="13.5" hidden="1" customHeight="1">
      <c r="DD96" s="1236"/>
      <c r="DE96" s="1236"/>
    </row>
    <row r="97" spans="108:109" ht="13.5" hidden="1" customHeight="1">
      <c r="DD97" s="1236"/>
      <c r="DE97" s="1236"/>
    </row>
    <row r="98" spans="108:109" ht="13.5" hidden="1" customHeight="1">
      <c r="DD98" s="1236"/>
      <c r="DE98" s="1236"/>
    </row>
    <row r="99" spans="108:109" ht="13.5" hidden="1" customHeight="1">
      <c r="DD99" s="1236"/>
      <c r="DE99" s="1236"/>
    </row>
    <row r="100" spans="108:109" ht="13.5" hidden="1" customHeight="1">
      <c r="DD100" s="1236"/>
      <c r="DE100" s="1236"/>
    </row>
    <row r="101" spans="108:109" ht="13.5" hidden="1" customHeight="1">
      <c r="DD101" s="1236"/>
      <c r="DE101" s="1236"/>
    </row>
    <row r="102" spans="108:109" ht="13.5" hidden="1" customHeight="1">
      <c r="DD102" s="1236"/>
      <c r="DE102" s="1236"/>
    </row>
    <row r="103" spans="108:109" ht="13.5" hidden="1" customHeight="1">
      <c r="DD103" s="1236"/>
      <c r="DE103" s="1236"/>
    </row>
    <row r="104" spans="108:109" ht="13.5" hidden="1" customHeight="1">
      <c r="DD104" s="1236"/>
      <c r="DE104" s="1236"/>
    </row>
    <row r="105" spans="108:109" ht="13.5" hidden="1" customHeight="1">
      <c r="DD105" s="1236"/>
      <c r="DE105" s="1236"/>
    </row>
    <row r="106" spans="108:109" ht="13.5" hidden="1" customHeight="1">
      <c r="DD106" s="1236"/>
      <c r="DE106" s="1236"/>
    </row>
    <row r="107" spans="108:109" ht="13.5" hidden="1" customHeight="1">
      <c r="DD107" s="1236"/>
      <c r="DE107" s="1236"/>
    </row>
    <row r="108" spans="108:109" ht="13.5" hidden="1" customHeight="1">
      <c r="DD108" s="1236"/>
      <c r="DE108" s="1236"/>
    </row>
    <row r="109" spans="108:109" ht="13.5" hidden="1" customHeight="1">
      <c r="DD109" s="1236"/>
      <c r="DE109" s="1236"/>
    </row>
    <row r="110" spans="108:109" ht="13.5" hidden="1" customHeight="1">
      <c r="DD110" s="1236"/>
      <c r="DE110" s="1236"/>
    </row>
    <row r="111" spans="108:109" ht="13.5" hidden="1" customHeight="1">
      <c r="DD111" s="1236"/>
      <c r="DE111" s="1236"/>
    </row>
    <row r="112" spans="108:109" ht="13.5" hidden="1" customHeight="1">
      <c r="DD112" s="1236"/>
      <c r="DE112" s="1236"/>
    </row>
    <row r="113" spans="108:109" ht="13.5" hidden="1" customHeight="1">
      <c r="DD113" s="1236"/>
      <c r="DE113" s="1236"/>
    </row>
    <row r="114" spans="108:109" ht="13.5" hidden="1" customHeight="1">
      <c r="DD114" s="1236"/>
      <c r="DE114" s="1236"/>
    </row>
    <row r="115" spans="108:109" ht="13.5" hidden="1" customHeight="1">
      <c r="DD115" s="1236"/>
      <c r="DE115" s="1236"/>
    </row>
    <row r="116" spans="108:109" ht="13.5" hidden="1" customHeight="1">
      <c r="DD116" s="1236"/>
      <c r="DE116" s="1236"/>
    </row>
    <row r="117" spans="108:109" ht="13.5" hidden="1" customHeight="1">
      <c r="DD117" s="1236"/>
      <c r="DE117" s="1236"/>
    </row>
    <row r="118" spans="108:109" ht="13.5" hidden="1" customHeight="1">
      <c r="DD118" s="1236"/>
      <c r="DE118" s="1236"/>
    </row>
    <row r="119" spans="108:109" ht="13.5" hidden="1" customHeight="1">
      <c r="DD119" s="1236"/>
      <c r="DE119" s="1236"/>
    </row>
    <row r="120" spans="108:109" ht="13.5" hidden="1" customHeight="1">
      <c r="DD120" s="1236"/>
      <c r="DE120" s="1236"/>
    </row>
    <row r="121" spans="108:109" ht="13.5" hidden="1" customHeight="1">
      <c r="DD121" s="1236"/>
      <c r="DE121" s="1236"/>
    </row>
    <row r="122" spans="108:109" ht="13.5" hidden="1" customHeight="1">
      <c r="DD122" s="1236"/>
      <c r="DE122" s="1236"/>
    </row>
    <row r="123" spans="108:109" ht="13.5" hidden="1" customHeight="1">
      <c r="DD123" s="1236"/>
      <c r="DE123" s="1236"/>
    </row>
    <row r="124" spans="108:109" ht="13.5" hidden="1" customHeight="1">
      <c r="DD124" s="1236"/>
      <c r="DE124" s="1236"/>
    </row>
    <row r="125" spans="108:109" ht="13.5" hidden="1" customHeight="1">
      <c r="DD125" s="1236"/>
      <c r="DE125" s="1236"/>
    </row>
    <row r="126" spans="108:109" ht="13.5" hidden="1" customHeight="1">
      <c r="DD126" s="1236"/>
      <c r="DE126" s="1236"/>
    </row>
    <row r="127" spans="108:109" ht="13.5" hidden="1" customHeight="1">
      <c r="DD127" s="1236"/>
      <c r="DE127" s="1236"/>
    </row>
    <row r="128" spans="108:109" ht="13.5" hidden="1" customHeight="1">
      <c r="DD128" s="1236"/>
      <c r="DE128" s="1236"/>
    </row>
    <row r="129" spans="108:109" ht="13.5" hidden="1" customHeight="1">
      <c r="DD129" s="1236"/>
      <c r="DE129" s="1236"/>
    </row>
    <row r="130" spans="108:109" ht="13.5" hidden="1" customHeight="1">
      <c r="DD130" s="1236"/>
      <c r="DE130" s="1236"/>
    </row>
    <row r="131" spans="108:109" ht="13.5" hidden="1" customHeight="1">
      <c r="DD131" s="1236"/>
      <c r="DE131" s="1236"/>
    </row>
    <row r="132" spans="108:109" ht="13.5" hidden="1" customHeight="1">
      <c r="DD132" s="1236"/>
      <c r="DE132" s="1236"/>
    </row>
    <row r="133" spans="108:109" ht="13.5" hidden="1" customHeight="1">
      <c r="DD133" s="1236"/>
      <c r="DE133" s="1236"/>
    </row>
    <row r="134" spans="108:109" ht="13.5" hidden="1" customHeight="1">
      <c r="DD134" s="1236"/>
      <c r="DE134" s="1236"/>
    </row>
    <row r="135" spans="108:109" ht="13.5" hidden="1" customHeight="1">
      <c r="DD135" s="1236"/>
      <c r="DE135" s="1236"/>
    </row>
    <row r="136" spans="108:109" ht="13.5" hidden="1" customHeight="1">
      <c r="DD136" s="1236"/>
      <c r="DE136" s="1236"/>
    </row>
    <row r="137" spans="108:109" ht="13.5" hidden="1" customHeight="1">
      <c r="DD137" s="1236"/>
      <c r="DE137" s="1236"/>
    </row>
    <row r="138" spans="108:109" ht="13.5" hidden="1" customHeight="1">
      <c r="DD138" s="1236"/>
      <c r="DE138" s="1236"/>
    </row>
    <row r="139" spans="108:109" ht="13.5" hidden="1" customHeight="1">
      <c r="DD139" s="1236"/>
      <c r="DE139" s="1236"/>
    </row>
    <row r="140" spans="108:109" ht="13.5" hidden="1" customHeight="1">
      <c r="DD140" s="1236"/>
      <c r="DE140" s="1236"/>
    </row>
    <row r="141" spans="108:109" ht="13.5" hidden="1" customHeight="1">
      <c r="DD141" s="1236"/>
      <c r="DE141" s="1236"/>
    </row>
    <row r="142" spans="108:109" ht="13.5" hidden="1" customHeight="1">
      <c r="DD142" s="1236"/>
      <c r="DE142" s="1236"/>
    </row>
    <row r="143" spans="108:109" ht="13.5" hidden="1" customHeight="1">
      <c r="DD143" s="1236"/>
      <c r="DE143" s="1236"/>
    </row>
    <row r="144" spans="108:109" ht="13.5" hidden="1" customHeight="1">
      <c r="DD144" s="1236"/>
      <c r="DE144" s="1236"/>
    </row>
    <row r="145" spans="108:109" ht="13.5" hidden="1" customHeight="1">
      <c r="DD145" s="1236"/>
      <c r="DE145" s="1236"/>
    </row>
    <row r="146" spans="108:109" ht="13.5" hidden="1" customHeight="1">
      <c r="DD146" s="1236"/>
      <c r="DE146" s="1236"/>
    </row>
    <row r="147" spans="108:109" ht="13.5" hidden="1" customHeight="1">
      <c r="DD147" s="1236"/>
      <c r="DE147" s="1236"/>
    </row>
    <row r="148" spans="108:109" ht="13.5" hidden="1" customHeight="1">
      <c r="DD148" s="1236"/>
      <c r="DE148" s="1236"/>
    </row>
    <row r="149" spans="108:109" ht="13.5" hidden="1" customHeight="1">
      <c r="DD149" s="1236"/>
      <c r="DE149" s="1236"/>
    </row>
    <row r="150" spans="108:109" ht="13.5" hidden="1" customHeight="1">
      <c r="DD150" s="1236"/>
      <c r="DE150" s="1236"/>
    </row>
    <row r="151" spans="108:109" ht="13.5" hidden="1" customHeight="1">
      <c r="DD151" s="1236"/>
      <c r="DE151" s="1236"/>
    </row>
    <row r="152" spans="108:109" ht="13.5" hidden="1" customHeight="1">
      <c r="DD152" s="1236"/>
      <c r="DE152" s="1236"/>
    </row>
    <row r="153" spans="108:109" ht="13.5" hidden="1" customHeight="1">
      <c r="DD153" s="1236"/>
      <c r="DE153" s="1236"/>
    </row>
    <row r="154" spans="108:109" ht="13.5" hidden="1" customHeight="1">
      <c r="DD154" s="1236"/>
      <c r="DE154" s="1236"/>
    </row>
    <row r="155" spans="108:109" ht="13.5" hidden="1" customHeight="1">
      <c r="DD155" s="1236"/>
      <c r="DE155" s="1236"/>
    </row>
    <row r="156" spans="108:109" ht="13.5" hidden="1" customHeight="1">
      <c r="DD156" s="1236"/>
      <c r="DE156" s="1236"/>
    </row>
    <row r="157" spans="108:109" ht="13.5" hidden="1" customHeight="1">
      <c r="DD157" s="1236"/>
      <c r="DE157" s="1236"/>
    </row>
    <row r="158" spans="108:109" ht="13.5" hidden="1" customHeight="1">
      <c r="DD158" s="1236"/>
      <c r="DE158" s="1236"/>
    </row>
    <row r="159" spans="108:109" ht="13.5" hidden="1" customHeight="1">
      <c r="DD159" s="1236"/>
      <c r="DE159" s="1236"/>
    </row>
    <row r="160" spans="108:109" ht="13.5" hidden="1" customHeight="1">
      <c r="DD160" s="1236"/>
      <c r="DE160" s="123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mybZSARI8v9RQjXq3b0ptYO07PZnhqs/MPGm1PZw2RZGCbaj8IFQpX57PAtu2nBbzntfxqZxSzl+/rrZnSaRA==" saltValue="JHS8ZKPwZsMOhg4+cJ7a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70" workbookViewId="0">
      <selection activeCell="AT48" sqref="AT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Wddl5H8X1XRAlyEvWYsvFfY+69qu40z2EA3tIJA5QtpEmhtwgOLEQV9vzP2dtR9znwGlyuJ7HFKbyvN6tUI8Q==" saltValue="BbUaRSd/Nxa1/FePtJM/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T48" sqref="AT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EDtO2jQjZJMPX1cOgO82gnC5iVjXlmNqIXoE3V4QdnP9cFwcbFKqqTqUUCYwxJ+CjRfVMwWOaAfVGhxWqKHMA==" saltValue="ZIkOZ7yWvb0VwUTzA3tT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42355</v>
      </c>
      <c r="E3" s="141"/>
      <c r="F3" s="142">
        <v>47677</v>
      </c>
      <c r="G3" s="143"/>
      <c r="H3" s="144"/>
    </row>
    <row r="4" spans="1:8">
      <c r="A4" s="145"/>
      <c r="B4" s="146"/>
      <c r="C4" s="147"/>
      <c r="D4" s="148">
        <v>19356</v>
      </c>
      <c r="E4" s="149"/>
      <c r="F4" s="150">
        <v>23360</v>
      </c>
      <c r="G4" s="151"/>
      <c r="H4" s="152"/>
    </row>
    <row r="5" spans="1:8">
      <c r="A5" s="133" t="s">
        <v>547</v>
      </c>
      <c r="B5" s="138"/>
      <c r="C5" s="139"/>
      <c r="D5" s="140">
        <v>44290</v>
      </c>
      <c r="E5" s="141"/>
      <c r="F5" s="142">
        <v>51613</v>
      </c>
      <c r="G5" s="143"/>
      <c r="H5" s="144"/>
    </row>
    <row r="6" spans="1:8">
      <c r="A6" s="145"/>
      <c r="B6" s="146"/>
      <c r="C6" s="147"/>
      <c r="D6" s="148">
        <v>22056</v>
      </c>
      <c r="E6" s="149"/>
      <c r="F6" s="150">
        <v>25872</v>
      </c>
      <c r="G6" s="151"/>
      <c r="H6" s="152"/>
    </row>
    <row r="7" spans="1:8">
      <c r="A7" s="133" t="s">
        <v>548</v>
      </c>
      <c r="B7" s="138"/>
      <c r="C7" s="139"/>
      <c r="D7" s="140">
        <v>36225</v>
      </c>
      <c r="E7" s="141"/>
      <c r="F7" s="142">
        <v>50880</v>
      </c>
      <c r="G7" s="143"/>
      <c r="H7" s="144"/>
    </row>
    <row r="8" spans="1:8">
      <c r="A8" s="145"/>
      <c r="B8" s="146"/>
      <c r="C8" s="147"/>
      <c r="D8" s="148">
        <v>21637</v>
      </c>
      <c r="E8" s="149"/>
      <c r="F8" s="150">
        <v>27819</v>
      </c>
      <c r="G8" s="151"/>
      <c r="H8" s="152"/>
    </row>
    <row r="9" spans="1:8">
      <c r="A9" s="133" t="s">
        <v>549</v>
      </c>
      <c r="B9" s="138"/>
      <c r="C9" s="139"/>
      <c r="D9" s="140">
        <v>48608</v>
      </c>
      <c r="E9" s="141"/>
      <c r="F9" s="142">
        <v>46395</v>
      </c>
      <c r="G9" s="143"/>
      <c r="H9" s="144"/>
    </row>
    <row r="10" spans="1:8">
      <c r="A10" s="145"/>
      <c r="B10" s="146"/>
      <c r="C10" s="147"/>
      <c r="D10" s="148">
        <v>31210</v>
      </c>
      <c r="E10" s="149"/>
      <c r="F10" s="150">
        <v>26304</v>
      </c>
      <c r="G10" s="151"/>
      <c r="H10" s="152"/>
    </row>
    <row r="11" spans="1:8">
      <c r="A11" s="133" t="s">
        <v>550</v>
      </c>
      <c r="B11" s="138"/>
      <c r="C11" s="139"/>
      <c r="D11" s="140">
        <v>47570</v>
      </c>
      <c r="E11" s="141"/>
      <c r="F11" s="142">
        <v>48088</v>
      </c>
      <c r="G11" s="143"/>
      <c r="H11" s="144"/>
    </row>
    <row r="12" spans="1:8">
      <c r="A12" s="145"/>
      <c r="B12" s="146"/>
      <c r="C12" s="153"/>
      <c r="D12" s="148">
        <v>32893</v>
      </c>
      <c r="E12" s="149"/>
      <c r="F12" s="150">
        <v>25183</v>
      </c>
      <c r="G12" s="151"/>
      <c r="H12" s="152"/>
    </row>
    <row r="13" spans="1:8">
      <c r="A13" s="133"/>
      <c r="B13" s="138"/>
      <c r="C13" s="154"/>
      <c r="D13" s="155">
        <v>43810</v>
      </c>
      <c r="E13" s="156"/>
      <c r="F13" s="157">
        <v>48931</v>
      </c>
      <c r="G13" s="158"/>
      <c r="H13" s="144"/>
    </row>
    <row r="14" spans="1:8">
      <c r="A14" s="145"/>
      <c r="B14" s="146"/>
      <c r="C14" s="147"/>
      <c r="D14" s="148">
        <v>25430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3.64</v>
      </c>
      <c r="C19" s="159">
        <f>ROUND(VALUE(SUBSTITUTE(実質収支比率等に係る経年分析!G$48,"▲","-")),2)</f>
        <v>3.41</v>
      </c>
      <c r="D19" s="159">
        <f>ROUND(VALUE(SUBSTITUTE(実質収支比率等に係る経年分析!H$48,"▲","-")),2)</f>
        <v>4.24</v>
      </c>
      <c r="E19" s="159">
        <f>ROUND(VALUE(SUBSTITUTE(実質収支比率等に係る経年分析!I$48,"▲","-")),2)</f>
        <v>4.5999999999999996</v>
      </c>
      <c r="F19" s="159">
        <f>ROUND(VALUE(SUBSTITUTE(実質収支比率等に係る経年分析!J$48,"▲","-")),2)</f>
        <v>4.16</v>
      </c>
    </row>
    <row r="20" spans="1:11">
      <c r="A20" s="159" t="s">
        <v>49</v>
      </c>
      <c r="B20" s="159">
        <f>ROUND(VALUE(SUBSTITUTE(実質収支比率等に係る経年分析!F$47,"▲","-")),2)</f>
        <v>8.64</v>
      </c>
      <c r="C20" s="159">
        <f>ROUND(VALUE(SUBSTITUTE(実質収支比率等に係る経年分析!G$47,"▲","-")),2)</f>
        <v>9.16</v>
      </c>
      <c r="D20" s="159">
        <f>ROUND(VALUE(SUBSTITUTE(実質収支比率等に係る経年分析!H$47,"▲","-")),2)</f>
        <v>9.26</v>
      </c>
      <c r="E20" s="159">
        <f>ROUND(VALUE(SUBSTITUTE(実質収支比率等に係る経年分析!I$47,"▲","-")),2)</f>
        <v>9.19</v>
      </c>
      <c r="F20" s="159">
        <f>ROUND(VALUE(SUBSTITUTE(実質収支比率等に係る経年分析!J$47,"▲","-")),2)</f>
        <v>6.8</v>
      </c>
    </row>
    <row r="21" spans="1:11">
      <c r="A21" s="159" t="s">
        <v>50</v>
      </c>
      <c r="B21" s="159">
        <f>IF(ISNUMBER(VALUE(SUBSTITUTE(実質収支比率等に係る経年分析!F$49,"▲","-"))),ROUND(VALUE(SUBSTITUTE(実質収支比率等に係る経年分析!F$49,"▲","-")),2),NA())</f>
        <v>0.17</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0.9</v>
      </c>
      <c r="E21" s="159">
        <f>IF(ISNUMBER(VALUE(SUBSTITUTE(実質収支比率等に係る経年分析!I$49,"▲","-"))),ROUND(VALUE(SUBSTITUTE(実質収支比率等に係る経年分析!I$49,"▲","-")),2),NA())</f>
        <v>0.4</v>
      </c>
      <c r="F21" s="159">
        <f>IF(ISNUMBER(VALUE(SUBSTITUTE(実質収支比率等に係る経年分析!J$49,"▲","-"))),ROUND(VALUE(SUBSTITUTE(実質収支比率等に係る経年分析!J$49,"▲","-")),2),NA())</f>
        <v>-2.75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公設地方卸売市場事業特別会計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1.1499999999999999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4.1500000000000004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8.5299999999999994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19198</v>
      </c>
      <c r="E42" s="161"/>
      <c r="F42" s="161"/>
      <c r="G42" s="161">
        <f>'実質公債費比率（分子）の構造'!L$52</f>
        <v>19704</v>
      </c>
      <c r="H42" s="161"/>
      <c r="I42" s="161"/>
      <c r="J42" s="161">
        <f>'実質公債費比率（分子）の構造'!M$52</f>
        <v>18894</v>
      </c>
      <c r="K42" s="161"/>
      <c r="L42" s="161"/>
      <c r="M42" s="161">
        <f>'実質公債費比率（分子）の構造'!N$52</f>
        <v>19133</v>
      </c>
      <c r="N42" s="161"/>
      <c r="O42" s="161"/>
      <c r="P42" s="161">
        <f>'実質公債費比率（分子）の構造'!O$52</f>
        <v>18582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401</v>
      </c>
      <c r="C44" s="161"/>
      <c r="D44" s="161"/>
      <c r="E44" s="161">
        <f>'実質公債費比率（分子）の構造'!L$50</f>
        <v>381</v>
      </c>
      <c r="F44" s="161"/>
      <c r="G44" s="161"/>
      <c r="H44" s="161">
        <f>'実質公債費比率（分子）の構造'!M$50</f>
        <v>380</v>
      </c>
      <c r="I44" s="161"/>
      <c r="J44" s="161"/>
      <c r="K44" s="161">
        <f>'実質公債費比率（分子）の構造'!N$50</f>
        <v>378</v>
      </c>
      <c r="L44" s="161"/>
      <c r="M44" s="161"/>
      <c r="N44" s="161">
        <f>'実質公債費比率（分子）の構造'!O$50</f>
        <v>373</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3922</v>
      </c>
      <c r="C46" s="161"/>
      <c r="D46" s="161"/>
      <c r="E46" s="161">
        <f>'実質公債費比率（分子）の構造'!L$48</f>
        <v>3963</v>
      </c>
      <c r="F46" s="161"/>
      <c r="G46" s="161"/>
      <c r="H46" s="161">
        <f>'実質公債費比率（分子）の構造'!M$48</f>
        <v>3952</v>
      </c>
      <c r="I46" s="161"/>
      <c r="J46" s="161"/>
      <c r="K46" s="161">
        <f>'実質公債費比率（分子）の構造'!N$48</f>
        <v>4139</v>
      </c>
      <c r="L46" s="161"/>
      <c r="M46" s="161"/>
      <c r="N46" s="161">
        <f>'実質公債費比率（分子）の構造'!O$48</f>
        <v>4143</v>
      </c>
      <c r="O46" s="161"/>
      <c r="P46" s="161"/>
    </row>
    <row r="47" spans="1:16">
      <c r="A47" s="161" t="s">
        <v>62</v>
      </c>
      <c r="B47" s="161">
        <f>'実質公債費比率（分子）の構造'!K$47</f>
        <v>33</v>
      </c>
      <c r="C47" s="161"/>
      <c r="D47" s="161"/>
      <c r="E47" s="161">
        <f>'実質公債費比率（分子）の構造'!L$47</f>
        <v>33</v>
      </c>
      <c r="F47" s="161"/>
      <c r="G47" s="161"/>
      <c r="H47" s="161">
        <f>'実質公債費比率（分子）の構造'!M$47</f>
        <v>33</v>
      </c>
      <c r="I47" s="161"/>
      <c r="J47" s="161"/>
      <c r="K47" s="161">
        <f>'実質公債費比率（分子）の構造'!N$47</f>
        <v>33</v>
      </c>
      <c r="L47" s="161"/>
      <c r="M47" s="161"/>
      <c r="N47" s="161">
        <f>'実質公債費比率（分子）の構造'!O$47</f>
        <v>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20983</v>
      </c>
      <c r="C49" s="161"/>
      <c r="D49" s="161"/>
      <c r="E49" s="161">
        <f>'実質公債費比率（分子）の構造'!L$45</f>
        <v>20777</v>
      </c>
      <c r="F49" s="161"/>
      <c r="G49" s="161"/>
      <c r="H49" s="161">
        <f>'実質公債費比率（分子）の構造'!M$45</f>
        <v>19830</v>
      </c>
      <c r="I49" s="161"/>
      <c r="J49" s="161"/>
      <c r="K49" s="161">
        <f>'実質公債費比率（分子）の構造'!N$45</f>
        <v>19308</v>
      </c>
      <c r="L49" s="161"/>
      <c r="M49" s="161"/>
      <c r="N49" s="161">
        <f>'実質公債費比率（分子）の構造'!O$45</f>
        <v>18620</v>
      </c>
      <c r="O49" s="161"/>
      <c r="P49" s="161"/>
    </row>
    <row r="50" spans="1:16">
      <c r="A50" s="161" t="s">
        <v>65</v>
      </c>
      <c r="B50" s="161" t="e">
        <f>NA()</f>
        <v>#N/A</v>
      </c>
      <c r="C50" s="161">
        <f>IF(ISNUMBER('実質公債費比率（分子）の構造'!K$53),'実質公債費比率（分子）の構造'!K$53,NA())</f>
        <v>6142</v>
      </c>
      <c r="D50" s="161" t="e">
        <f>NA()</f>
        <v>#N/A</v>
      </c>
      <c r="E50" s="161" t="e">
        <f>NA()</f>
        <v>#N/A</v>
      </c>
      <c r="F50" s="161">
        <f>IF(ISNUMBER('実質公債費比率（分子）の構造'!L$53),'実質公債費比率（分子）の構造'!L$53,NA())</f>
        <v>5451</v>
      </c>
      <c r="G50" s="161" t="e">
        <f>NA()</f>
        <v>#N/A</v>
      </c>
      <c r="H50" s="161" t="e">
        <f>NA()</f>
        <v>#N/A</v>
      </c>
      <c r="I50" s="161">
        <f>IF(ISNUMBER('実質公債費比率（分子）の構造'!M$53),'実質公債費比率（分子）の構造'!M$53,NA())</f>
        <v>5302</v>
      </c>
      <c r="J50" s="161" t="e">
        <f>NA()</f>
        <v>#N/A</v>
      </c>
      <c r="K50" s="161" t="e">
        <f>NA()</f>
        <v>#N/A</v>
      </c>
      <c r="L50" s="161">
        <f>IF(ISNUMBER('実質公債費比率（分子）の構造'!N$53),'実質公債費比率（分子）の構造'!N$53,NA())</f>
        <v>4726</v>
      </c>
      <c r="M50" s="161" t="e">
        <f>NA()</f>
        <v>#N/A</v>
      </c>
      <c r="N50" s="161" t="e">
        <f>NA()</f>
        <v>#N/A</v>
      </c>
      <c r="O50" s="161">
        <f>IF(ISNUMBER('実質公債費比率（分子）の構造'!O$53),'実質公債費比率（分子）の構造'!O$53,NA())</f>
        <v>4588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161616</v>
      </c>
      <c r="E56" s="160"/>
      <c r="F56" s="160"/>
      <c r="G56" s="160">
        <f>'将来負担比率（分子）の構造'!J$52</f>
        <v>160211</v>
      </c>
      <c r="H56" s="160"/>
      <c r="I56" s="160"/>
      <c r="J56" s="160">
        <f>'将来負担比率（分子）の構造'!K$52</f>
        <v>160264</v>
      </c>
      <c r="K56" s="160"/>
      <c r="L56" s="160"/>
      <c r="M56" s="160">
        <f>'将来負担比率（分子）の構造'!L$52</f>
        <v>156820</v>
      </c>
      <c r="N56" s="160"/>
      <c r="O56" s="160"/>
      <c r="P56" s="160">
        <f>'将来負担比率（分子）の構造'!M$52</f>
        <v>151432</v>
      </c>
    </row>
    <row r="57" spans="1:16">
      <c r="A57" s="160" t="s">
        <v>36</v>
      </c>
      <c r="B57" s="160"/>
      <c r="C57" s="160"/>
      <c r="D57" s="160">
        <f>'将来負担比率（分子）の構造'!I$51</f>
        <v>41890</v>
      </c>
      <c r="E57" s="160"/>
      <c r="F57" s="160"/>
      <c r="G57" s="160">
        <f>'将来負担比率（分子）の構造'!J$51</f>
        <v>40140</v>
      </c>
      <c r="H57" s="160"/>
      <c r="I57" s="160"/>
      <c r="J57" s="160">
        <f>'将来負担比率（分子）の構造'!K$51</f>
        <v>38056</v>
      </c>
      <c r="K57" s="160"/>
      <c r="L57" s="160"/>
      <c r="M57" s="160">
        <f>'将来負担比率（分子）の構造'!L$51</f>
        <v>38114</v>
      </c>
      <c r="N57" s="160"/>
      <c r="O57" s="160"/>
      <c r="P57" s="160">
        <f>'将来負担比率（分子）の構造'!M$51</f>
        <v>36923</v>
      </c>
    </row>
    <row r="58" spans="1:16">
      <c r="A58" s="160" t="s">
        <v>35</v>
      </c>
      <c r="B58" s="160"/>
      <c r="C58" s="160"/>
      <c r="D58" s="160">
        <f>'将来負担比率（分子）の構造'!I$50</f>
        <v>22366</v>
      </c>
      <c r="E58" s="160"/>
      <c r="F58" s="160"/>
      <c r="G58" s="160">
        <f>'将来負担比率（分子）の構造'!J$50</f>
        <v>23782</v>
      </c>
      <c r="H58" s="160"/>
      <c r="I58" s="160"/>
      <c r="J58" s="160">
        <f>'将来負担比率（分子）の構造'!K$50</f>
        <v>27814</v>
      </c>
      <c r="K58" s="160"/>
      <c r="L58" s="160"/>
      <c r="M58" s="160">
        <f>'将来負担比率（分子）の構造'!L$50</f>
        <v>28446</v>
      </c>
      <c r="N58" s="160"/>
      <c r="O58" s="160"/>
      <c r="P58" s="160">
        <f>'将来負担比率（分子）の構造'!M$50</f>
        <v>25105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v>
      </c>
      <c r="C61" s="160"/>
      <c r="D61" s="160"/>
      <c r="E61" s="160">
        <f>'将来負担比率（分子）の構造'!J$46</f>
        <v>1</v>
      </c>
      <c r="F61" s="160"/>
      <c r="G61" s="160"/>
      <c r="H61" s="160">
        <f>'将来負担比率（分子）の構造'!K$46</f>
        <v>3</v>
      </c>
      <c r="I61" s="160"/>
      <c r="J61" s="160"/>
      <c r="K61" s="160" t="str">
        <f>'将来負担比率（分子）の構造'!L$46</f>
        <v>-</v>
      </c>
      <c r="L61" s="160"/>
      <c r="M61" s="160"/>
      <c r="N61" s="160">
        <f>'将来負担比率（分子）の構造'!M$46</f>
        <v>1</v>
      </c>
      <c r="O61" s="160"/>
      <c r="P61" s="160"/>
    </row>
    <row r="62" spans="1:16">
      <c r="A62" s="160" t="s">
        <v>29</v>
      </c>
      <c r="B62" s="160">
        <f>'将来負担比率（分子）の構造'!I$45</f>
        <v>28574</v>
      </c>
      <c r="C62" s="160"/>
      <c r="D62" s="160"/>
      <c r="E62" s="160">
        <f>'将来負担比率（分子）の構造'!J$45</f>
        <v>25742</v>
      </c>
      <c r="F62" s="160"/>
      <c r="G62" s="160"/>
      <c r="H62" s="160">
        <f>'将来負担比率（分子）の構造'!K$45</f>
        <v>23812</v>
      </c>
      <c r="I62" s="160"/>
      <c r="J62" s="160"/>
      <c r="K62" s="160">
        <f>'将来負担比率（分子）の構造'!L$45</f>
        <v>23581</v>
      </c>
      <c r="L62" s="160"/>
      <c r="M62" s="160"/>
      <c r="N62" s="160">
        <f>'将来負担比率（分子）の構造'!M$45</f>
        <v>23492</v>
      </c>
      <c r="O62" s="160"/>
      <c r="P62" s="160"/>
    </row>
    <row r="63" spans="1:16">
      <c r="A63" s="160" t="s">
        <v>28</v>
      </c>
      <c r="B63" s="160">
        <f>'将来負担比率（分子）の構造'!I$44</f>
        <v>3</v>
      </c>
      <c r="C63" s="160"/>
      <c r="D63" s="160"/>
      <c r="E63" s="160">
        <f>'将来負担比率（分子）の構造'!J$44</f>
        <v>2</v>
      </c>
      <c r="F63" s="160"/>
      <c r="G63" s="160"/>
      <c r="H63" s="160">
        <f>'将来負担比率（分子）の構造'!K$44</f>
        <v>2</v>
      </c>
      <c r="I63" s="160"/>
      <c r="J63" s="160"/>
      <c r="K63" s="160">
        <f>'将来負担比率（分子）の構造'!L$44</f>
        <v>1</v>
      </c>
      <c r="L63" s="160"/>
      <c r="M63" s="160"/>
      <c r="N63" s="160">
        <f>'将来負担比率（分子）の構造'!M$44</f>
        <v>1</v>
      </c>
      <c r="O63" s="160"/>
      <c r="P63" s="160"/>
    </row>
    <row r="64" spans="1:16">
      <c r="A64" s="160" t="s">
        <v>27</v>
      </c>
      <c r="B64" s="160">
        <f>'将来負担比率（分子）の構造'!I$43</f>
        <v>57979</v>
      </c>
      <c r="C64" s="160"/>
      <c r="D64" s="160"/>
      <c r="E64" s="160">
        <f>'将来負担比率（分子）の構造'!J$43</f>
        <v>55762</v>
      </c>
      <c r="F64" s="160"/>
      <c r="G64" s="160"/>
      <c r="H64" s="160">
        <f>'将来負担比率（分子）の構造'!K$43</f>
        <v>52227</v>
      </c>
      <c r="I64" s="160"/>
      <c r="J64" s="160"/>
      <c r="K64" s="160">
        <f>'将来負担比率（分子）の構造'!L$43</f>
        <v>51303</v>
      </c>
      <c r="L64" s="160"/>
      <c r="M64" s="160"/>
      <c r="N64" s="160">
        <f>'将来負担比率（分子）の構造'!M$43</f>
        <v>50153</v>
      </c>
      <c r="O64" s="160"/>
      <c r="P64" s="160"/>
    </row>
    <row r="65" spans="1:16">
      <c r="A65" s="160" t="s">
        <v>26</v>
      </c>
      <c r="B65" s="160">
        <f>'将来負担比率（分子）の構造'!I$42</f>
        <v>7231</v>
      </c>
      <c r="C65" s="160"/>
      <c r="D65" s="160"/>
      <c r="E65" s="160">
        <f>'将来負担比率（分子）の構造'!J$42</f>
        <v>6498</v>
      </c>
      <c r="F65" s="160"/>
      <c r="G65" s="160"/>
      <c r="H65" s="160">
        <f>'将来負担比率（分子）の構造'!K$42</f>
        <v>4442</v>
      </c>
      <c r="I65" s="160"/>
      <c r="J65" s="160"/>
      <c r="K65" s="160">
        <f>'将来負担比率（分子）の構造'!L$42</f>
        <v>2280</v>
      </c>
      <c r="L65" s="160"/>
      <c r="M65" s="160"/>
      <c r="N65" s="160">
        <f>'将来負担比率（分子）の構造'!M$42</f>
        <v>2725</v>
      </c>
      <c r="O65" s="160"/>
      <c r="P65" s="160"/>
    </row>
    <row r="66" spans="1:16">
      <c r="A66" s="160" t="s">
        <v>25</v>
      </c>
      <c r="B66" s="160">
        <f>'将来負担比率（分子）の構造'!I$41</f>
        <v>185975</v>
      </c>
      <c r="C66" s="160"/>
      <c r="D66" s="160"/>
      <c r="E66" s="160">
        <f>'将来負担比率（分子）の構造'!J$41</f>
        <v>182494</v>
      </c>
      <c r="F66" s="160"/>
      <c r="G66" s="160"/>
      <c r="H66" s="160">
        <f>'将来負担比率（分子）の構造'!K$41</f>
        <v>177264</v>
      </c>
      <c r="I66" s="160"/>
      <c r="J66" s="160"/>
      <c r="K66" s="160">
        <f>'将来負担比率（分子）の構造'!L$41</f>
        <v>177060</v>
      </c>
      <c r="L66" s="160"/>
      <c r="M66" s="160"/>
      <c r="N66" s="160">
        <f>'将来負担比率（分子）の構造'!M$41</f>
        <v>172367</v>
      </c>
      <c r="O66" s="160"/>
      <c r="P66" s="160"/>
    </row>
    <row r="67" spans="1:16">
      <c r="A67" s="160" t="s">
        <v>69</v>
      </c>
      <c r="B67" s="160" t="e">
        <f>NA()</f>
        <v>#N/A</v>
      </c>
      <c r="C67" s="160">
        <f>IF(ISNUMBER('将来負担比率（分子）の構造'!I$53), IF('将来負担比率（分子）の構造'!I$53 &lt; 0, 0, '将来負担比率（分子）の構造'!I$53), NA())</f>
        <v>53905</v>
      </c>
      <c r="D67" s="160" t="e">
        <f>NA()</f>
        <v>#N/A</v>
      </c>
      <c r="E67" s="160" t="e">
        <f>NA()</f>
        <v>#N/A</v>
      </c>
      <c r="F67" s="160">
        <f>IF(ISNUMBER('将来負担比率（分子）の構造'!J$53), IF('将来負担比率（分子）の構造'!J$53 &lt; 0, 0, '将来負担比率（分子）の構造'!J$53), NA())</f>
        <v>46366</v>
      </c>
      <c r="G67" s="160" t="e">
        <f>NA()</f>
        <v>#N/A</v>
      </c>
      <c r="H67" s="160" t="e">
        <f>NA()</f>
        <v>#N/A</v>
      </c>
      <c r="I67" s="160">
        <f>IF(ISNUMBER('将来負担比率（分子）の構造'!K$53), IF('将来負担比率（分子）の構造'!K$53 &lt; 0, 0, '将来負担比率（分子）の構造'!K$53), NA())</f>
        <v>31617</v>
      </c>
      <c r="J67" s="160" t="e">
        <f>NA()</f>
        <v>#N/A</v>
      </c>
      <c r="K67" s="160" t="e">
        <f>NA()</f>
        <v>#N/A</v>
      </c>
      <c r="L67" s="160">
        <f>IF(ISNUMBER('将来負担比率（分子）の構造'!L$53), IF('将来負担比率（分子）の構造'!L$53 &lt; 0, 0, '将来負担比率（分子）の構造'!L$53), NA())</f>
        <v>30845</v>
      </c>
      <c r="M67" s="160" t="e">
        <f>NA()</f>
        <v>#N/A</v>
      </c>
      <c r="N67" s="160" t="e">
        <f>NA()</f>
        <v>#N/A</v>
      </c>
      <c r="O67" s="160">
        <f>IF(ISNUMBER('将来負担比率（分子）の構造'!M$53), IF('将来負担比率（分子）の構造'!M$53 &lt; 0, 0, '将来負担比率（分子）の構造'!M$53), NA())</f>
        <v>35277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9063</v>
      </c>
      <c r="C72" s="164">
        <f>基金残高に係る経年分析!G55</f>
        <v>9071</v>
      </c>
      <c r="D72" s="164">
        <f>基金残高に係る経年分析!H55</f>
        <v>6754</v>
      </c>
    </row>
    <row r="73" spans="1:16">
      <c r="A73" s="163" t="s">
        <v>72</v>
      </c>
      <c r="B73" s="164">
        <f>基金残高に係る経年分析!F56</f>
        <v>4698</v>
      </c>
      <c r="C73" s="164">
        <f>基金残高に係る経年分析!G56</f>
        <v>4702</v>
      </c>
      <c r="D73" s="164">
        <f>基金残高に係る経年分析!H56</f>
        <v>4704</v>
      </c>
    </row>
    <row r="74" spans="1:16">
      <c r="A74" s="163" t="s">
        <v>73</v>
      </c>
      <c r="B74" s="164">
        <f>基金残高に係る経年分析!F57</f>
        <v>15095</v>
      </c>
      <c r="C74" s="164">
        <f>基金残高に係る経年分析!G57</f>
        <v>15395</v>
      </c>
      <c r="D74" s="164">
        <f>基金残高に係る経年分析!H57</f>
        <v>15574</v>
      </c>
    </row>
  </sheetData>
  <sheetProtection algorithmName="SHA-512" hashValue="3veKY+DabAEEqc2chHNaE9lRoQA5AEyAq9ENy8zDKOuGU/SD7WiCaEpqQ4mW+R7zkgVF9zMqoau+ijszlSBO/g==" saltValue="5imOjbinhIk+24c0kOEsJ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78660340</v>
      </c>
      <c r="S5" s="669"/>
      <c r="T5" s="669"/>
      <c r="U5" s="669"/>
      <c r="V5" s="669"/>
      <c r="W5" s="669"/>
      <c r="X5" s="669"/>
      <c r="Y5" s="715"/>
      <c r="Z5" s="733">
        <v>44.2</v>
      </c>
      <c r="AA5" s="733"/>
      <c r="AB5" s="733"/>
      <c r="AC5" s="733"/>
      <c r="AD5" s="734">
        <v>73958514</v>
      </c>
      <c r="AE5" s="734"/>
      <c r="AF5" s="734"/>
      <c r="AG5" s="734"/>
      <c r="AH5" s="734"/>
      <c r="AI5" s="734"/>
      <c r="AJ5" s="734"/>
      <c r="AK5" s="734"/>
      <c r="AL5" s="716">
        <v>78.400000000000006</v>
      </c>
      <c r="AM5" s="685"/>
      <c r="AN5" s="685"/>
      <c r="AO5" s="717"/>
      <c r="AP5" s="702" t="s">
        <v>221</v>
      </c>
      <c r="AQ5" s="703"/>
      <c r="AR5" s="703"/>
      <c r="AS5" s="703"/>
      <c r="AT5" s="703"/>
      <c r="AU5" s="703"/>
      <c r="AV5" s="703"/>
      <c r="AW5" s="703"/>
      <c r="AX5" s="703"/>
      <c r="AY5" s="703"/>
      <c r="AZ5" s="703"/>
      <c r="BA5" s="703"/>
      <c r="BB5" s="703"/>
      <c r="BC5" s="703"/>
      <c r="BD5" s="703"/>
      <c r="BE5" s="703"/>
      <c r="BF5" s="704"/>
      <c r="BG5" s="609">
        <v>70854057</v>
      </c>
      <c r="BH5" s="610"/>
      <c r="BI5" s="610"/>
      <c r="BJ5" s="610"/>
      <c r="BK5" s="610"/>
      <c r="BL5" s="610"/>
      <c r="BM5" s="610"/>
      <c r="BN5" s="611"/>
      <c r="BO5" s="665">
        <v>90.1</v>
      </c>
      <c r="BP5" s="665"/>
      <c r="BQ5" s="665"/>
      <c r="BR5" s="665"/>
      <c r="BS5" s="666">
        <v>949325</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6" t="s">
        <v>225</v>
      </c>
      <c r="C6" s="607"/>
      <c r="D6" s="607"/>
      <c r="E6" s="607"/>
      <c r="F6" s="607"/>
      <c r="G6" s="607"/>
      <c r="H6" s="607"/>
      <c r="I6" s="607"/>
      <c r="J6" s="607"/>
      <c r="K6" s="607"/>
      <c r="L6" s="607"/>
      <c r="M6" s="607"/>
      <c r="N6" s="607"/>
      <c r="O6" s="607"/>
      <c r="P6" s="607"/>
      <c r="Q6" s="608"/>
      <c r="R6" s="609">
        <v>1702427</v>
      </c>
      <c r="S6" s="610"/>
      <c r="T6" s="610"/>
      <c r="U6" s="610"/>
      <c r="V6" s="610"/>
      <c r="W6" s="610"/>
      <c r="X6" s="610"/>
      <c r="Y6" s="611"/>
      <c r="Z6" s="665">
        <v>1</v>
      </c>
      <c r="AA6" s="665"/>
      <c r="AB6" s="665"/>
      <c r="AC6" s="665"/>
      <c r="AD6" s="666">
        <v>1702427</v>
      </c>
      <c r="AE6" s="666"/>
      <c r="AF6" s="666"/>
      <c r="AG6" s="666"/>
      <c r="AH6" s="666"/>
      <c r="AI6" s="666"/>
      <c r="AJ6" s="666"/>
      <c r="AK6" s="666"/>
      <c r="AL6" s="612">
        <v>1.8</v>
      </c>
      <c r="AM6" s="613"/>
      <c r="AN6" s="613"/>
      <c r="AO6" s="667"/>
      <c r="AP6" s="606" t="s">
        <v>226</v>
      </c>
      <c r="AQ6" s="607"/>
      <c r="AR6" s="607"/>
      <c r="AS6" s="607"/>
      <c r="AT6" s="607"/>
      <c r="AU6" s="607"/>
      <c r="AV6" s="607"/>
      <c r="AW6" s="607"/>
      <c r="AX6" s="607"/>
      <c r="AY6" s="607"/>
      <c r="AZ6" s="607"/>
      <c r="BA6" s="607"/>
      <c r="BB6" s="607"/>
      <c r="BC6" s="607"/>
      <c r="BD6" s="607"/>
      <c r="BE6" s="607"/>
      <c r="BF6" s="608"/>
      <c r="BG6" s="609">
        <v>70854057</v>
      </c>
      <c r="BH6" s="610"/>
      <c r="BI6" s="610"/>
      <c r="BJ6" s="610"/>
      <c r="BK6" s="610"/>
      <c r="BL6" s="610"/>
      <c r="BM6" s="610"/>
      <c r="BN6" s="611"/>
      <c r="BO6" s="665">
        <v>90.1</v>
      </c>
      <c r="BP6" s="665"/>
      <c r="BQ6" s="665"/>
      <c r="BR6" s="665"/>
      <c r="BS6" s="666">
        <v>949325</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9">
        <v>895133</v>
      </c>
      <c r="CS6" s="610"/>
      <c r="CT6" s="610"/>
      <c r="CU6" s="610"/>
      <c r="CV6" s="610"/>
      <c r="CW6" s="610"/>
      <c r="CX6" s="610"/>
      <c r="CY6" s="611"/>
      <c r="CZ6" s="716">
        <v>0.5</v>
      </c>
      <c r="DA6" s="685"/>
      <c r="DB6" s="685"/>
      <c r="DC6" s="719"/>
      <c r="DD6" s="597" t="s">
        <v>122</v>
      </c>
      <c r="DE6" s="610"/>
      <c r="DF6" s="610"/>
      <c r="DG6" s="610"/>
      <c r="DH6" s="610"/>
      <c r="DI6" s="610"/>
      <c r="DJ6" s="610"/>
      <c r="DK6" s="610"/>
      <c r="DL6" s="610"/>
      <c r="DM6" s="610"/>
      <c r="DN6" s="610"/>
      <c r="DO6" s="610"/>
      <c r="DP6" s="611"/>
      <c r="DQ6" s="597">
        <v>894868</v>
      </c>
      <c r="DR6" s="610"/>
      <c r="DS6" s="610"/>
      <c r="DT6" s="610"/>
      <c r="DU6" s="610"/>
      <c r="DV6" s="610"/>
      <c r="DW6" s="610"/>
      <c r="DX6" s="610"/>
      <c r="DY6" s="610"/>
      <c r="DZ6" s="610"/>
      <c r="EA6" s="610"/>
      <c r="EB6" s="610"/>
      <c r="EC6" s="646"/>
    </row>
    <row r="7" spans="2:143" ht="11.25" customHeight="1">
      <c r="B7" s="606" t="s">
        <v>228</v>
      </c>
      <c r="C7" s="607"/>
      <c r="D7" s="607"/>
      <c r="E7" s="607"/>
      <c r="F7" s="607"/>
      <c r="G7" s="607"/>
      <c r="H7" s="607"/>
      <c r="I7" s="607"/>
      <c r="J7" s="607"/>
      <c r="K7" s="607"/>
      <c r="L7" s="607"/>
      <c r="M7" s="607"/>
      <c r="N7" s="607"/>
      <c r="O7" s="607"/>
      <c r="P7" s="607"/>
      <c r="Q7" s="608"/>
      <c r="R7" s="609">
        <v>110902</v>
      </c>
      <c r="S7" s="610"/>
      <c r="T7" s="610"/>
      <c r="U7" s="610"/>
      <c r="V7" s="610"/>
      <c r="W7" s="610"/>
      <c r="X7" s="610"/>
      <c r="Y7" s="611"/>
      <c r="Z7" s="665">
        <v>0.1</v>
      </c>
      <c r="AA7" s="665"/>
      <c r="AB7" s="665"/>
      <c r="AC7" s="665"/>
      <c r="AD7" s="666">
        <v>110902</v>
      </c>
      <c r="AE7" s="666"/>
      <c r="AF7" s="666"/>
      <c r="AG7" s="666"/>
      <c r="AH7" s="666"/>
      <c r="AI7" s="666"/>
      <c r="AJ7" s="666"/>
      <c r="AK7" s="666"/>
      <c r="AL7" s="612">
        <v>0.1</v>
      </c>
      <c r="AM7" s="613"/>
      <c r="AN7" s="613"/>
      <c r="AO7" s="667"/>
      <c r="AP7" s="606" t="s">
        <v>229</v>
      </c>
      <c r="AQ7" s="607"/>
      <c r="AR7" s="607"/>
      <c r="AS7" s="607"/>
      <c r="AT7" s="607"/>
      <c r="AU7" s="607"/>
      <c r="AV7" s="607"/>
      <c r="AW7" s="607"/>
      <c r="AX7" s="607"/>
      <c r="AY7" s="607"/>
      <c r="AZ7" s="607"/>
      <c r="BA7" s="607"/>
      <c r="BB7" s="607"/>
      <c r="BC7" s="607"/>
      <c r="BD7" s="607"/>
      <c r="BE7" s="607"/>
      <c r="BF7" s="608"/>
      <c r="BG7" s="609">
        <v>30281507</v>
      </c>
      <c r="BH7" s="610"/>
      <c r="BI7" s="610"/>
      <c r="BJ7" s="610"/>
      <c r="BK7" s="610"/>
      <c r="BL7" s="610"/>
      <c r="BM7" s="610"/>
      <c r="BN7" s="611"/>
      <c r="BO7" s="665">
        <v>38.5</v>
      </c>
      <c r="BP7" s="665"/>
      <c r="BQ7" s="665"/>
      <c r="BR7" s="665"/>
      <c r="BS7" s="666">
        <v>949325</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9">
        <v>14212850</v>
      </c>
      <c r="CS7" s="610"/>
      <c r="CT7" s="610"/>
      <c r="CU7" s="610"/>
      <c r="CV7" s="610"/>
      <c r="CW7" s="610"/>
      <c r="CX7" s="610"/>
      <c r="CY7" s="611"/>
      <c r="CZ7" s="665">
        <v>8.1999999999999993</v>
      </c>
      <c r="DA7" s="665"/>
      <c r="DB7" s="665"/>
      <c r="DC7" s="665"/>
      <c r="DD7" s="597">
        <v>694773</v>
      </c>
      <c r="DE7" s="610"/>
      <c r="DF7" s="610"/>
      <c r="DG7" s="610"/>
      <c r="DH7" s="610"/>
      <c r="DI7" s="610"/>
      <c r="DJ7" s="610"/>
      <c r="DK7" s="610"/>
      <c r="DL7" s="610"/>
      <c r="DM7" s="610"/>
      <c r="DN7" s="610"/>
      <c r="DO7" s="610"/>
      <c r="DP7" s="611"/>
      <c r="DQ7" s="597">
        <v>12880340</v>
      </c>
      <c r="DR7" s="610"/>
      <c r="DS7" s="610"/>
      <c r="DT7" s="610"/>
      <c r="DU7" s="610"/>
      <c r="DV7" s="610"/>
      <c r="DW7" s="610"/>
      <c r="DX7" s="610"/>
      <c r="DY7" s="610"/>
      <c r="DZ7" s="610"/>
      <c r="EA7" s="610"/>
      <c r="EB7" s="610"/>
      <c r="EC7" s="646"/>
    </row>
    <row r="8" spans="2:143" ht="11.25" customHeight="1">
      <c r="B8" s="606" t="s">
        <v>231</v>
      </c>
      <c r="C8" s="607"/>
      <c r="D8" s="607"/>
      <c r="E8" s="607"/>
      <c r="F8" s="607"/>
      <c r="G8" s="607"/>
      <c r="H8" s="607"/>
      <c r="I8" s="607"/>
      <c r="J8" s="607"/>
      <c r="K8" s="607"/>
      <c r="L8" s="607"/>
      <c r="M8" s="607"/>
      <c r="N8" s="607"/>
      <c r="O8" s="607"/>
      <c r="P8" s="607"/>
      <c r="Q8" s="608"/>
      <c r="R8" s="609">
        <v>186739</v>
      </c>
      <c r="S8" s="610"/>
      <c r="T8" s="610"/>
      <c r="U8" s="610"/>
      <c r="V8" s="610"/>
      <c r="W8" s="610"/>
      <c r="X8" s="610"/>
      <c r="Y8" s="611"/>
      <c r="Z8" s="665">
        <v>0.1</v>
      </c>
      <c r="AA8" s="665"/>
      <c r="AB8" s="665"/>
      <c r="AC8" s="665"/>
      <c r="AD8" s="666">
        <v>186739</v>
      </c>
      <c r="AE8" s="666"/>
      <c r="AF8" s="666"/>
      <c r="AG8" s="666"/>
      <c r="AH8" s="666"/>
      <c r="AI8" s="666"/>
      <c r="AJ8" s="666"/>
      <c r="AK8" s="666"/>
      <c r="AL8" s="612">
        <v>0.2</v>
      </c>
      <c r="AM8" s="613"/>
      <c r="AN8" s="613"/>
      <c r="AO8" s="667"/>
      <c r="AP8" s="606" t="s">
        <v>232</v>
      </c>
      <c r="AQ8" s="607"/>
      <c r="AR8" s="607"/>
      <c r="AS8" s="607"/>
      <c r="AT8" s="607"/>
      <c r="AU8" s="607"/>
      <c r="AV8" s="607"/>
      <c r="AW8" s="607"/>
      <c r="AX8" s="607"/>
      <c r="AY8" s="607"/>
      <c r="AZ8" s="607"/>
      <c r="BA8" s="607"/>
      <c r="BB8" s="607"/>
      <c r="BC8" s="607"/>
      <c r="BD8" s="607"/>
      <c r="BE8" s="607"/>
      <c r="BF8" s="608"/>
      <c r="BG8" s="609">
        <v>786758</v>
      </c>
      <c r="BH8" s="610"/>
      <c r="BI8" s="610"/>
      <c r="BJ8" s="610"/>
      <c r="BK8" s="610"/>
      <c r="BL8" s="610"/>
      <c r="BM8" s="610"/>
      <c r="BN8" s="611"/>
      <c r="BO8" s="665">
        <v>1</v>
      </c>
      <c r="BP8" s="665"/>
      <c r="BQ8" s="665"/>
      <c r="BR8" s="665"/>
      <c r="BS8" s="597" t="s">
        <v>122</v>
      </c>
      <c r="BT8" s="610"/>
      <c r="BU8" s="610"/>
      <c r="BV8" s="610"/>
      <c r="BW8" s="610"/>
      <c r="BX8" s="610"/>
      <c r="BY8" s="610"/>
      <c r="BZ8" s="610"/>
      <c r="CA8" s="610"/>
      <c r="CB8" s="646"/>
      <c r="CD8" s="647" t="s">
        <v>233</v>
      </c>
      <c r="CE8" s="644"/>
      <c r="CF8" s="644"/>
      <c r="CG8" s="644"/>
      <c r="CH8" s="644"/>
      <c r="CI8" s="644"/>
      <c r="CJ8" s="644"/>
      <c r="CK8" s="644"/>
      <c r="CL8" s="644"/>
      <c r="CM8" s="644"/>
      <c r="CN8" s="644"/>
      <c r="CO8" s="644"/>
      <c r="CP8" s="644"/>
      <c r="CQ8" s="645"/>
      <c r="CR8" s="609">
        <v>73503005</v>
      </c>
      <c r="CS8" s="610"/>
      <c r="CT8" s="610"/>
      <c r="CU8" s="610"/>
      <c r="CV8" s="610"/>
      <c r="CW8" s="610"/>
      <c r="CX8" s="610"/>
      <c r="CY8" s="611"/>
      <c r="CZ8" s="665">
        <v>42.5</v>
      </c>
      <c r="DA8" s="665"/>
      <c r="DB8" s="665"/>
      <c r="DC8" s="665"/>
      <c r="DD8" s="597">
        <v>2640152</v>
      </c>
      <c r="DE8" s="610"/>
      <c r="DF8" s="610"/>
      <c r="DG8" s="610"/>
      <c r="DH8" s="610"/>
      <c r="DI8" s="610"/>
      <c r="DJ8" s="610"/>
      <c r="DK8" s="610"/>
      <c r="DL8" s="610"/>
      <c r="DM8" s="610"/>
      <c r="DN8" s="610"/>
      <c r="DO8" s="610"/>
      <c r="DP8" s="611"/>
      <c r="DQ8" s="597">
        <v>31934308</v>
      </c>
      <c r="DR8" s="610"/>
      <c r="DS8" s="610"/>
      <c r="DT8" s="610"/>
      <c r="DU8" s="610"/>
      <c r="DV8" s="610"/>
      <c r="DW8" s="610"/>
      <c r="DX8" s="610"/>
      <c r="DY8" s="610"/>
      <c r="DZ8" s="610"/>
      <c r="EA8" s="610"/>
      <c r="EB8" s="610"/>
      <c r="EC8" s="646"/>
    </row>
    <row r="9" spans="2:143" ht="11.25" customHeight="1">
      <c r="B9" s="606" t="s">
        <v>234</v>
      </c>
      <c r="C9" s="607"/>
      <c r="D9" s="607"/>
      <c r="E9" s="607"/>
      <c r="F9" s="607"/>
      <c r="G9" s="607"/>
      <c r="H9" s="607"/>
      <c r="I9" s="607"/>
      <c r="J9" s="607"/>
      <c r="K9" s="607"/>
      <c r="L9" s="607"/>
      <c r="M9" s="607"/>
      <c r="N9" s="607"/>
      <c r="O9" s="607"/>
      <c r="P9" s="607"/>
      <c r="Q9" s="608"/>
      <c r="R9" s="609">
        <v>214557</v>
      </c>
      <c r="S9" s="610"/>
      <c r="T9" s="610"/>
      <c r="U9" s="610"/>
      <c r="V9" s="610"/>
      <c r="W9" s="610"/>
      <c r="X9" s="610"/>
      <c r="Y9" s="611"/>
      <c r="Z9" s="665">
        <v>0.1</v>
      </c>
      <c r="AA9" s="665"/>
      <c r="AB9" s="665"/>
      <c r="AC9" s="665"/>
      <c r="AD9" s="666">
        <v>214557</v>
      </c>
      <c r="AE9" s="666"/>
      <c r="AF9" s="666"/>
      <c r="AG9" s="666"/>
      <c r="AH9" s="666"/>
      <c r="AI9" s="666"/>
      <c r="AJ9" s="666"/>
      <c r="AK9" s="666"/>
      <c r="AL9" s="612">
        <v>0.2</v>
      </c>
      <c r="AM9" s="613"/>
      <c r="AN9" s="613"/>
      <c r="AO9" s="667"/>
      <c r="AP9" s="606" t="s">
        <v>235</v>
      </c>
      <c r="AQ9" s="607"/>
      <c r="AR9" s="607"/>
      <c r="AS9" s="607"/>
      <c r="AT9" s="607"/>
      <c r="AU9" s="607"/>
      <c r="AV9" s="607"/>
      <c r="AW9" s="607"/>
      <c r="AX9" s="607"/>
      <c r="AY9" s="607"/>
      <c r="AZ9" s="607"/>
      <c r="BA9" s="607"/>
      <c r="BB9" s="607"/>
      <c r="BC9" s="607"/>
      <c r="BD9" s="607"/>
      <c r="BE9" s="607"/>
      <c r="BF9" s="608"/>
      <c r="BG9" s="609">
        <v>23212143</v>
      </c>
      <c r="BH9" s="610"/>
      <c r="BI9" s="610"/>
      <c r="BJ9" s="610"/>
      <c r="BK9" s="610"/>
      <c r="BL9" s="610"/>
      <c r="BM9" s="610"/>
      <c r="BN9" s="611"/>
      <c r="BO9" s="665">
        <v>29.5</v>
      </c>
      <c r="BP9" s="665"/>
      <c r="BQ9" s="665"/>
      <c r="BR9" s="665"/>
      <c r="BS9" s="597" t="s">
        <v>122</v>
      </c>
      <c r="BT9" s="610"/>
      <c r="BU9" s="610"/>
      <c r="BV9" s="610"/>
      <c r="BW9" s="610"/>
      <c r="BX9" s="610"/>
      <c r="BY9" s="610"/>
      <c r="BZ9" s="610"/>
      <c r="CA9" s="610"/>
      <c r="CB9" s="646"/>
      <c r="CD9" s="647" t="s">
        <v>236</v>
      </c>
      <c r="CE9" s="644"/>
      <c r="CF9" s="644"/>
      <c r="CG9" s="644"/>
      <c r="CH9" s="644"/>
      <c r="CI9" s="644"/>
      <c r="CJ9" s="644"/>
      <c r="CK9" s="644"/>
      <c r="CL9" s="644"/>
      <c r="CM9" s="644"/>
      <c r="CN9" s="644"/>
      <c r="CO9" s="644"/>
      <c r="CP9" s="644"/>
      <c r="CQ9" s="645"/>
      <c r="CR9" s="609">
        <v>13888405</v>
      </c>
      <c r="CS9" s="610"/>
      <c r="CT9" s="610"/>
      <c r="CU9" s="610"/>
      <c r="CV9" s="610"/>
      <c r="CW9" s="610"/>
      <c r="CX9" s="610"/>
      <c r="CY9" s="611"/>
      <c r="CZ9" s="665">
        <v>8</v>
      </c>
      <c r="DA9" s="665"/>
      <c r="DB9" s="665"/>
      <c r="DC9" s="665"/>
      <c r="DD9" s="597">
        <v>1389900</v>
      </c>
      <c r="DE9" s="610"/>
      <c r="DF9" s="610"/>
      <c r="DG9" s="610"/>
      <c r="DH9" s="610"/>
      <c r="DI9" s="610"/>
      <c r="DJ9" s="610"/>
      <c r="DK9" s="610"/>
      <c r="DL9" s="610"/>
      <c r="DM9" s="610"/>
      <c r="DN9" s="610"/>
      <c r="DO9" s="610"/>
      <c r="DP9" s="611"/>
      <c r="DQ9" s="597">
        <v>10777218</v>
      </c>
      <c r="DR9" s="610"/>
      <c r="DS9" s="610"/>
      <c r="DT9" s="610"/>
      <c r="DU9" s="610"/>
      <c r="DV9" s="610"/>
      <c r="DW9" s="610"/>
      <c r="DX9" s="610"/>
      <c r="DY9" s="610"/>
      <c r="DZ9" s="610"/>
      <c r="EA9" s="610"/>
      <c r="EB9" s="610"/>
      <c r="EC9" s="646"/>
    </row>
    <row r="10" spans="2:143" ht="11.25" customHeight="1">
      <c r="B10" s="606" t="s">
        <v>237</v>
      </c>
      <c r="C10" s="607"/>
      <c r="D10" s="607"/>
      <c r="E10" s="607"/>
      <c r="F10" s="607"/>
      <c r="G10" s="607"/>
      <c r="H10" s="607"/>
      <c r="I10" s="607"/>
      <c r="J10" s="607"/>
      <c r="K10" s="607"/>
      <c r="L10" s="607"/>
      <c r="M10" s="607"/>
      <c r="N10" s="607"/>
      <c r="O10" s="607"/>
      <c r="P10" s="607"/>
      <c r="Q10" s="608"/>
      <c r="R10" s="609" t="s">
        <v>122</v>
      </c>
      <c r="S10" s="610"/>
      <c r="T10" s="610"/>
      <c r="U10" s="610"/>
      <c r="V10" s="610"/>
      <c r="W10" s="610"/>
      <c r="X10" s="610"/>
      <c r="Y10" s="611"/>
      <c r="Z10" s="665" t="s">
        <v>122</v>
      </c>
      <c r="AA10" s="665"/>
      <c r="AB10" s="665"/>
      <c r="AC10" s="665"/>
      <c r="AD10" s="666" t="s">
        <v>122</v>
      </c>
      <c r="AE10" s="666"/>
      <c r="AF10" s="666"/>
      <c r="AG10" s="666"/>
      <c r="AH10" s="666"/>
      <c r="AI10" s="666"/>
      <c r="AJ10" s="666"/>
      <c r="AK10" s="666"/>
      <c r="AL10" s="612" t="s">
        <v>133</v>
      </c>
      <c r="AM10" s="613"/>
      <c r="AN10" s="613"/>
      <c r="AO10" s="667"/>
      <c r="AP10" s="606" t="s">
        <v>238</v>
      </c>
      <c r="AQ10" s="607"/>
      <c r="AR10" s="607"/>
      <c r="AS10" s="607"/>
      <c r="AT10" s="607"/>
      <c r="AU10" s="607"/>
      <c r="AV10" s="607"/>
      <c r="AW10" s="607"/>
      <c r="AX10" s="607"/>
      <c r="AY10" s="607"/>
      <c r="AZ10" s="607"/>
      <c r="BA10" s="607"/>
      <c r="BB10" s="607"/>
      <c r="BC10" s="607"/>
      <c r="BD10" s="607"/>
      <c r="BE10" s="607"/>
      <c r="BF10" s="608"/>
      <c r="BG10" s="609">
        <v>1485469</v>
      </c>
      <c r="BH10" s="610"/>
      <c r="BI10" s="610"/>
      <c r="BJ10" s="610"/>
      <c r="BK10" s="610"/>
      <c r="BL10" s="610"/>
      <c r="BM10" s="610"/>
      <c r="BN10" s="611"/>
      <c r="BO10" s="665">
        <v>1.9</v>
      </c>
      <c r="BP10" s="665"/>
      <c r="BQ10" s="665"/>
      <c r="BR10" s="665"/>
      <c r="BS10" s="597" t="s">
        <v>122</v>
      </c>
      <c r="BT10" s="610"/>
      <c r="BU10" s="610"/>
      <c r="BV10" s="610"/>
      <c r="BW10" s="610"/>
      <c r="BX10" s="610"/>
      <c r="BY10" s="610"/>
      <c r="BZ10" s="610"/>
      <c r="CA10" s="610"/>
      <c r="CB10" s="646"/>
      <c r="CD10" s="647" t="s">
        <v>239</v>
      </c>
      <c r="CE10" s="644"/>
      <c r="CF10" s="644"/>
      <c r="CG10" s="644"/>
      <c r="CH10" s="644"/>
      <c r="CI10" s="644"/>
      <c r="CJ10" s="644"/>
      <c r="CK10" s="644"/>
      <c r="CL10" s="644"/>
      <c r="CM10" s="644"/>
      <c r="CN10" s="644"/>
      <c r="CO10" s="644"/>
      <c r="CP10" s="644"/>
      <c r="CQ10" s="645"/>
      <c r="CR10" s="609">
        <v>185106</v>
      </c>
      <c r="CS10" s="610"/>
      <c r="CT10" s="610"/>
      <c r="CU10" s="610"/>
      <c r="CV10" s="610"/>
      <c r="CW10" s="610"/>
      <c r="CX10" s="610"/>
      <c r="CY10" s="611"/>
      <c r="CZ10" s="665">
        <v>0.1</v>
      </c>
      <c r="DA10" s="665"/>
      <c r="DB10" s="665"/>
      <c r="DC10" s="665"/>
      <c r="DD10" s="597" t="s">
        <v>133</v>
      </c>
      <c r="DE10" s="610"/>
      <c r="DF10" s="610"/>
      <c r="DG10" s="610"/>
      <c r="DH10" s="610"/>
      <c r="DI10" s="610"/>
      <c r="DJ10" s="610"/>
      <c r="DK10" s="610"/>
      <c r="DL10" s="610"/>
      <c r="DM10" s="610"/>
      <c r="DN10" s="610"/>
      <c r="DO10" s="610"/>
      <c r="DP10" s="611"/>
      <c r="DQ10" s="597">
        <v>51534</v>
      </c>
      <c r="DR10" s="610"/>
      <c r="DS10" s="610"/>
      <c r="DT10" s="610"/>
      <c r="DU10" s="610"/>
      <c r="DV10" s="610"/>
      <c r="DW10" s="610"/>
      <c r="DX10" s="610"/>
      <c r="DY10" s="610"/>
      <c r="DZ10" s="610"/>
      <c r="EA10" s="610"/>
      <c r="EB10" s="610"/>
      <c r="EC10" s="646"/>
    </row>
    <row r="11" spans="2:143" ht="11.25" customHeight="1">
      <c r="B11" s="606" t="s">
        <v>240</v>
      </c>
      <c r="C11" s="607"/>
      <c r="D11" s="607"/>
      <c r="E11" s="607"/>
      <c r="F11" s="607"/>
      <c r="G11" s="607"/>
      <c r="H11" s="607"/>
      <c r="I11" s="607"/>
      <c r="J11" s="607"/>
      <c r="K11" s="607"/>
      <c r="L11" s="607"/>
      <c r="M11" s="607"/>
      <c r="N11" s="607"/>
      <c r="O11" s="607"/>
      <c r="P11" s="607"/>
      <c r="Q11" s="608"/>
      <c r="R11" s="609" t="s">
        <v>122</v>
      </c>
      <c r="S11" s="610"/>
      <c r="T11" s="610"/>
      <c r="U11" s="610"/>
      <c r="V11" s="610"/>
      <c r="W11" s="610"/>
      <c r="X11" s="610"/>
      <c r="Y11" s="611"/>
      <c r="Z11" s="665" t="s">
        <v>122</v>
      </c>
      <c r="AA11" s="665"/>
      <c r="AB11" s="665"/>
      <c r="AC11" s="665"/>
      <c r="AD11" s="666" t="s">
        <v>122</v>
      </c>
      <c r="AE11" s="666"/>
      <c r="AF11" s="666"/>
      <c r="AG11" s="666"/>
      <c r="AH11" s="666"/>
      <c r="AI11" s="666"/>
      <c r="AJ11" s="666"/>
      <c r="AK11" s="666"/>
      <c r="AL11" s="612" t="s">
        <v>133</v>
      </c>
      <c r="AM11" s="613"/>
      <c r="AN11" s="613"/>
      <c r="AO11" s="667"/>
      <c r="AP11" s="606" t="s">
        <v>241</v>
      </c>
      <c r="AQ11" s="607"/>
      <c r="AR11" s="607"/>
      <c r="AS11" s="607"/>
      <c r="AT11" s="607"/>
      <c r="AU11" s="607"/>
      <c r="AV11" s="607"/>
      <c r="AW11" s="607"/>
      <c r="AX11" s="607"/>
      <c r="AY11" s="607"/>
      <c r="AZ11" s="607"/>
      <c r="BA11" s="607"/>
      <c r="BB11" s="607"/>
      <c r="BC11" s="607"/>
      <c r="BD11" s="607"/>
      <c r="BE11" s="607"/>
      <c r="BF11" s="608"/>
      <c r="BG11" s="609">
        <v>4797137</v>
      </c>
      <c r="BH11" s="610"/>
      <c r="BI11" s="610"/>
      <c r="BJ11" s="610"/>
      <c r="BK11" s="610"/>
      <c r="BL11" s="610"/>
      <c r="BM11" s="610"/>
      <c r="BN11" s="611"/>
      <c r="BO11" s="665">
        <v>6.1</v>
      </c>
      <c r="BP11" s="665"/>
      <c r="BQ11" s="665"/>
      <c r="BR11" s="665"/>
      <c r="BS11" s="597">
        <v>949325</v>
      </c>
      <c r="BT11" s="610"/>
      <c r="BU11" s="610"/>
      <c r="BV11" s="610"/>
      <c r="BW11" s="610"/>
      <c r="BX11" s="610"/>
      <c r="BY11" s="610"/>
      <c r="BZ11" s="610"/>
      <c r="CA11" s="610"/>
      <c r="CB11" s="646"/>
      <c r="CD11" s="647" t="s">
        <v>242</v>
      </c>
      <c r="CE11" s="644"/>
      <c r="CF11" s="644"/>
      <c r="CG11" s="644"/>
      <c r="CH11" s="644"/>
      <c r="CI11" s="644"/>
      <c r="CJ11" s="644"/>
      <c r="CK11" s="644"/>
      <c r="CL11" s="644"/>
      <c r="CM11" s="644"/>
      <c r="CN11" s="644"/>
      <c r="CO11" s="644"/>
      <c r="CP11" s="644"/>
      <c r="CQ11" s="645"/>
      <c r="CR11" s="609">
        <v>2119151</v>
      </c>
      <c r="CS11" s="610"/>
      <c r="CT11" s="610"/>
      <c r="CU11" s="610"/>
      <c r="CV11" s="610"/>
      <c r="CW11" s="610"/>
      <c r="CX11" s="610"/>
      <c r="CY11" s="611"/>
      <c r="CZ11" s="665">
        <v>1.2</v>
      </c>
      <c r="DA11" s="665"/>
      <c r="DB11" s="665"/>
      <c r="DC11" s="665"/>
      <c r="DD11" s="597">
        <v>854945</v>
      </c>
      <c r="DE11" s="610"/>
      <c r="DF11" s="610"/>
      <c r="DG11" s="610"/>
      <c r="DH11" s="610"/>
      <c r="DI11" s="610"/>
      <c r="DJ11" s="610"/>
      <c r="DK11" s="610"/>
      <c r="DL11" s="610"/>
      <c r="DM11" s="610"/>
      <c r="DN11" s="610"/>
      <c r="DO11" s="610"/>
      <c r="DP11" s="611"/>
      <c r="DQ11" s="597">
        <v>1209971</v>
      </c>
      <c r="DR11" s="610"/>
      <c r="DS11" s="610"/>
      <c r="DT11" s="610"/>
      <c r="DU11" s="610"/>
      <c r="DV11" s="610"/>
      <c r="DW11" s="610"/>
      <c r="DX11" s="610"/>
      <c r="DY11" s="610"/>
      <c r="DZ11" s="610"/>
      <c r="EA11" s="610"/>
      <c r="EB11" s="610"/>
      <c r="EC11" s="646"/>
    </row>
    <row r="12" spans="2:143" ht="11.25" customHeight="1">
      <c r="B12" s="606" t="s">
        <v>243</v>
      </c>
      <c r="C12" s="607"/>
      <c r="D12" s="607"/>
      <c r="E12" s="607"/>
      <c r="F12" s="607"/>
      <c r="G12" s="607"/>
      <c r="H12" s="607"/>
      <c r="I12" s="607"/>
      <c r="J12" s="607"/>
      <c r="K12" s="607"/>
      <c r="L12" s="607"/>
      <c r="M12" s="607"/>
      <c r="N12" s="607"/>
      <c r="O12" s="607"/>
      <c r="P12" s="607"/>
      <c r="Q12" s="608"/>
      <c r="R12" s="609">
        <v>8925952</v>
      </c>
      <c r="S12" s="610"/>
      <c r="T12" s="610"/>
      <c r="U12" s="610"/>
      <c r="V12" s="610"/>
      <c r="W12" s="610"/>
      <c r="X12" s="610"/>
      <c r="Y12" s="611"/>
      <c r="Z12" s="665">
        <v>5</v>
      </c>
      <c r="AA12" s="665"/>
      <c r="AB12" s="665"/>
      <c r="AC12" s="665"/>
      <c r="AD12" s="666">
        <v>8925952</v>
      </c>
      <c r="AE12" s="666"/>
      <c r="AF12" s="666"/>
      <c r="AG12" s="666"/>
      <c r="AH12" s="666"/>
      <c r="AI12" s="666"/>
      <c r="AJ12" s="666"/>
      <c r="AK12" s="666"/>
      <c r="AL12" s="612">
        <v>9.5</v>
      </c>
      <c r="AM12" s="613"/>
      <c r="AN12" s="613"/>
      <c r="AO12" s="667"/>
      <c r="AP12" s="606" t="s">
        <v>244</v>
      </c>
      <c r="AQ12" s="607"/>
      <c r="AR12" s="607"/>
      <c r="AS12" s="607"/>
      <c r="AT12" s="607"/>
      <c r="AU12" s="607"/>
      <c r="AV12" s="607"/>
      <c r="AW12" s="607"/>
      <c r="AX12" s="607"/>
      <c r="AY12" s="607"/>
      <c r="AZ12" s="607"/>
      <c r="BA12" s="607"/>
      <c r="BB12" s="607"/>
      <c r="BC12" s="607"/>
      <c r="BD12" s="607"/>
      <c r="BE12" s="607"/>
      <c r="BF12" s="608"/>
      <c r="BG12" s="609">
        <v>36080376</v>
      </c>
      <c r="BH12" s="610"/>
      <c r="BI12" s="610"/>
      <c r="BJ12" s="610"/>
      <c r="BK12" s="610"/>
      <c r="BL12" s="610"/>
      <c r="BM12" s="610"/>
      <c r="BN12" s="611"/>
      <c r="BO12" s="665">
        <v>45.9</v>
      </c>
      <c r="BP12" s="665"/>
      <c r="BQ12" s="665"/>
      <c r="BR12" s="665"/>
      <c r="BS12" s="597" t="s">
        <v>122</v>
      </c>
      <c r="BT12" s="610"/>
      <c r="BU12" s="610"/>
      <c r="BV12" s="610"/>
      <c r="BW12" s="610"/>
      <c r="BX12" s="610"/>
      <c r="BY12" s="610"/>
      <c r="BZ12" s="610"/>
      <c r="CA12" s="610"/>
      <c r="CB12" s="646"/>
      <c r="CD12" s="647" t="s">
        <v>245</v>
      </c>
      <c r="CE12" s="644"/>
      <c r="CF12" s="644"/>
      <c r="CG12" s="644"/>
      <c r="CH12" s="644"/>
      <c r="CI12" s="644"/>
      <c r="CJ12" s="644"/>
      <c r="CK12" s="644"/>
      <c r="CL12" s="644"/>
      <c r="CM12" s="644"/>
      <c r="CN12" s="644"/>
      <c r="CO12" s="644"/>
      <c r="CP12" s="644"/>
      <c r="CQ12" s="645"/>
      <c r="CR12" s="609">
        <v>5189203</v>
      </c>
      <c r="CS12" s="610"/>
      <c r="CT12" s="610"/>
      <c r="CU12" s="610"/>
      <c r="CV12" s="610"/>
      <c r="CW12" s="610"/>
      <c r="CX12" s="610"/>
      <c r="CY12" s="611"/>
      <c r="CZ12" s="665">
        <v>3</v>
      </c>
      <c r="DA12" s="665"/>
      <c r="DB12" s="665"/>
      <c r="DC12" s="665"/>
      <c r="DD12" s="597">
        <v>6840</v>
      </c>
      <c r="DE12" s="610"/>
      <c r="DF12" s="610"/>
      <c r="DG12" s="610"/>
      <c r="DH12" s="610"/>
      <c r="DI12" s="610"/>
      <c r="DJ12" s="610"/>
      <c r="DK12" s="610"/>
      <c r="DL12" s="610"/>
      <c r="DM12" s="610"/>
      <c r="DN12" s="610"/>
      <c r="DO12" s="610"/>
      <c r="DP12" s="611"/>
      <c r="DQ12" s="597">
        <v>2200002</v>
      </c>
      <c r="DR12" s="610"/>
      <c r="DS12" s="610"/>
      <c r="DT12" s="610"/>
      <c r="DU12" s="610"/>
      <c r="DV12" s="610"/>
      <c r="DW12" s="610"/>
      <c r="DX12" s="610"/>
      <c r="DY12" s="610"/>
      <c r="DZ12" s="610"/>
      <c r="EA12" s="610"/>
      <c r="EB12" s="610"/>
      <c r="EC12" s="646"/>
    </row>
    <row r="13" spans="2:143" ht="11.25" customHeight="1">
      <c r="B13" s="606" t="s">
        <v>246</v>
      </c>
      <c r="C13" s="607"/>
      <c r="D13" s="607"/>
      <c r="E13" s="607"/>
      <c r="F13" s="607"/>
      <c r="G13" s="607"/>
      <c r="H13" s="607"/>
      <c r="I13" s="607"/>
      <c r="J13" s="607"/>
      <c r="K13" s="607"/>
      <c r="L13" s="607"/>
      <c r="M13" s="607"/>
      <c r="N13" s="607"/>
      <c r="O13" s="607"/>
      <c r="P13" s="607"/>
      <c r="Q13" s="608"/>
      <c r="R13" s="609">
        <v>84180</v>
      </c>
      <c r="S13" s="610"/>
      <c r="T13" s="610"/>
      <c r="U13" s="610"/>
      <c r="V13" s="610"/>
      <c r="W13" s="610"/>
      <c r="X13" s="610"/>
      <c r="Y13" s="611"/>
      <c r="Z13" s="665">
        <v>0</v>
      </c>
      <c r="AA13" s="665"/>
      <c r="AB13" s="665"/>
      <c r="AC13" s="665"/>
      <c r="AD13" s="666">
        <v>84180</v>
      </c>
      <c r="AE13" s="666"/>
      <c r="AF13" s="666"/>
      <c r="AG13" s="666"/>
      <c r="AH13" s="666"/>
      <c r="AI13" s="666"/>
      <c r="AJ13" s="666"/>
      <c r="AK13" s="666"/>
      <c r="AL13" s="612">
        <v>0.1</v>
      </c>
      <c r="AM13" s="613"/>
      <c r="AN13" s="613"/>
      <c r="AO13" s="667"/>
      <c r="AP13" s="606" t="s">
        <v>247</v>
      </c>
      <c r="AQ13" s="607"/>
      <c r="AR13" s="607"/>
      <c r="AS13" s="607"/>
      <c r="AT13" s="607"/>
      <c r="AU13" s="607"/>
      <c r="AV13" s="607"/>
      <c r="AW13" s="607"/>
      <c r="AX13" s="607"/>
      <c r="AY13" s="607"/>
      <c r="AZ13" s="607"/>
      <c r="BA13" s="607"/>
      <c r="BB13" s="607"/>
      <c r="BC13" s="607"/>
      <c r="BD13" s="607"/>
      <c r="BE13" s="607"/>
      <c r="BF13" s="608"/>
      <c r="BG13" s="609">
        <v>35920697</v>
      </c>
      <c r="BH13" s="610"/>
      <c r="BI13" s="610"/>
      <c r="BJ13" s="610"/>
      <c r="BK13" s="610"/>
      <c r="BL13" s="610"/>
      <c r="BM13" s="610"/>
      <c r="BN13" s="611"/>
      <c r="BO13" s="665">
        <v>45.7</v>
      </c>
      <c r="BP13" s="665"/>
      <c r="BQ13" s="665"/>
      <c r="BR13" s="665"/>
      <c r="BS13" s="597" t="s">
        <v>133</v>
      </c>
      <c r="BT13" s="610"/>
      <c r="BU13" s="610"/>
      <c r="BV13" s="610"/>
      <c r="BW13" s="610"/>
      <c r="BX13" s="610"/>
      <c r="BY13" s="610"/>
      <c r="BZ13" s="610"/>
      <c r="CA13" s="610"/>
      <c r="CB13" s="646"/>
      <c r="CD13" s="647" t="s">
        <v>248</v>
      </c>
      <c r="CE13" s="644"/>
      <c r="CF13" s="644"/>
      <c r="CG13" s="644"/>
      <c r="CH13" s="644"/>
      <c r="CI13" s="644"/>
      <c r="CJ13" s="644"/>
      <c r="CK13" s="644"/>
      <c r="CL13" s="644"/>
      <c r="CM13" s="644"/>
      <c r="CN13" s="644"/>
      <c r="CO13" s="644"/>
      <c r="CP13" s="644"/>
      <c r="CQ13" s="645"/>
      <c r="CR13" s="609">
        <v>20780110</v>
      </c>
      <c r="CS13" s="610"/>
      <c r="CT13" s="610"/>
      <c r="CU13" s="610"/>
      <c r="CV13" s="610"/>
      <c r="CW13" s="610"/>
      <c r="CX13" s="610"/>
      <c r="CY13" s="611"/>
      <c r="CZ13" s="665">
        <v>12</v>
      </c>
      <c r="DA13" s="665"/>
      <c r="DB13" s="665"/>
      <c r="DC13" s="665"/>
      <c r="DD13" s="597">
        <v>11316353</v>
      </c>
      <c r="DE13" s="610"/>
      <c r="DF13" s="610"/>
      <c r="DG13" s="610"/>
      <c r="DH13" s="610"/>
      <c r="DI13" s="610"/>
      <c r="DJ13" s="610"/>
      <c r="DK13" s="610"/>
      <c r="DL13" s="610"/>
      <c r="DM13" s="610"/>
      <c r="DN13" s="610"/>
      <c r="DO13" s="610"/>
      <c r="DP13" s="611"/>
      <c r="DQ13" s="597">
        <v>12935966</v>
      </c>
      <c r="DR13" s="610"/>
      <c r="DS13" s="610"/>
      <c r="DT13" s="610"/>
      <c r="DU13" s="610"/>
      <c r="DV13" s="610"/>
      <c r="DW13" s="610"/>
      <c r="DX13" s="610"/>
      <c r="DY13" s="610"/>
      <c r="DZ13" s="610"/>
      <c r="EA13" s="610"/>
      <c r="EB13" s="610"/>
      <c r="EC13" s="646"/>
    </row>
    <row r="14" spans="2:143" ht="11.25" customHeight="1">
      <c r="B14" s="606" t="s">
        <v>249</v>
      </c>
      <c r="C14" s="607"/>
      <c r="D14" s="607"/>
      <c r="E14" s="607"/>
      <c r="F14" s="607"/>
      <c r="G14" s="607"/>
      <c r="H14" s="607"/>
      <c r="I14" s="607"/>
      <c r="J14" s="607"/>
      <c r="K14" s="607"/>
      <c r="L14" s="607"/>
      <c r="M14" s="607"/>
      <c r="N14" s="607"/>
      <c r="O14" s="607"/>
      <c r="P14" s="607"/>
      <c r="Q14" s="608"/>
      <c r="R14" s="609" t="s">
        <v>122</v>
      </c>
      <c r="S14" s="610"/>
      <c r="T14" s="610"/>
      <c r="U14" s="610"/>
      <c r="V14" s="610"/>
      <c r="W14" s="610"/>
      <c r="X14" s="610"/>
      <c r="Y14" s="611"/>
      <c r="Z14" s="665" t="s">
        <v>122</v>
      </c>
      <c r="AA14" s="665"/>
      <c r="AB14" s="665"/>
      <c r="AC14" s="665"/>
      <c r="AD14" s="666" t="s">
        <v>122</v>
      </c>
      <c r="AE14" s="666"/>
      <c r="AF14" s="666"/>
      <c r="AG14" s="666"/>
      <c r="AH14" s="666"/>
      <c r="AI14" s="666"/>
      <c r="AJ14" s="666"/>
      <c r="AK14" s="666"/>
      <c r="AL14" s="612" t="s">
        <v>122</v>
      </c>
      <c r="AM14" s="613"/>
      <c r="AN14" s="613"/>
      <c r="AO14" s="667"/>
      <c r="AP14" s="606" t="s">
        <v>250</v>
      </c>
      <c r="AQ14" s="607"/>
      <c r="AR14" s="607"/>
      <c r="AS14" s="607"/>
      <c r="AT14" s="607"/>
      <c r="AU14" s="607"/>
      <c r="AV14" s="607"/>
      <c r="AW14" s="607"/>
      <c r="AX14" s="607"/>
      <c r="AY14" s="607"/>
      <c r="AZ14" s="607"/>
      <c r="BA14" s="607"/>
      <c r="BB14" s="607"/>
      <c r="BC14" s="607"/>
      <c r="BD14" s="607"/>
      <c r="BE14" s="607"/>
      <c r="BF14" s="608"/>
      <c r="BG14" s="609">
        <v>1207938</v>
      </c>
      <c r="BH14" s="610"/>
      <c r="BI14" s="610"/>
      <c r="BJ14" s="610"/>
      <c r="BK14" s="610"/>
      <c r="BL14" s="610"/>
      <c r="BM14" s="610"/>
      <c r="BN14" s="611"/>
      <c r="BO14" s="665">
        <v>1.5</v>
      </c>
      <c r="BP14" s="665"/>
      <c r="BQ14" s="665"/>
      <c r="BR14" s="665"/>
      <c r="BS14" s="597" t="s">
        <v>122</v>
      </c>
      <c r="BT14" s="610"/>
      <c r="BU14" s="610"/>
      <c r="BV14" s="610"/>
      <c r="BW14" s="610"/>
      <c r="BX14" s="610"/>
      <c r="BY14" s="610"/>
      <c r="BZ14" s="610"/>
      <c r="CA14" s="610"/>
      <c r="CB14" s="646"/>
      <c r="CD14" s="647" t="s">
        <v>251</v>
      </c>
      <c r="CE14" s="644"/>
      <c r="CF14" s="644"/>
      <c r="CG14" s="644"/>
      <c r="CH14" s="644"/>
      <c r="CI14" s="644"/>
      <c r="CJ14" s="644"/>
      <c r="CK14" s="644"/>
      <c r="CL14" s="644"/>
      <c r="CM14" s="644"/>
      <c r="CN14" s="644"/>
      <c r="CO14" s="644"/>
      <c r="CP14" s="644"/>
      <c r="CQ14" s="645"/>
      <c r="CR14" s="609">
        <v>5367781</v>
      </c>
      <c r="CS14" s="610"/>
      <c r="CT14" s="610"/>
      <c r="CU14" s="610"/>
      <c r="CV14" s="610"/>
      <c r="CW14" s="610"/>
      <c r="CX14" s="610"/>
      <c r="CY14" s="611"/>
      <c r="CZ14" s="665">
        <v>3.1</v>
      </c>
      <c r="DA14" s="665"/>
      <c r="DB14" s="665"/>
      <c r="DC14" s="665"/>
      <c r="DD14" s="597">
        <v>1122510</v>
      </c>
      <c r="DE14" s="610"/>
      <c r="DF14" s="610"/>
      <c r="DG14" s="610"/>
      <c r="DH14" s="610"/>
      <c r="DI14" s="610"/>
      <c r="DJ14" s="610"/>
      <c r="DK14" s="610"/>
      <c r="DL14" s="610"/>
      <c r="DM14" s="610"/>
      <c r="DN14" s="610"/>
      <c r="DO14" s="610"/>
      <c r="DP14" s="611"/>
      <c r="DQ14" s="597">
        <v>4240297</v>
      </c>
      <c r="DR14" s="610"/>
      <c r="DS14" s="610"/>
      <c r="DT14" s="610"/>
      <c r="DU14" s="610"/>
      <c r="DV14" s="610"/>
      <c r="DW14" s="610"/>
      <c r="DX14" s="610"/>
      <c r="DY14" s="610"/>
      <c r="DZ14" s="610"/>
      <c r="EA14" s="610"/>
      <c r="EB14" s="610"/>
      <c r="EC14" s="646"/>
    </row>
    <row r="15" spans="2:143" ht="11.25" customHeight="1">
      <c r="B15" s="606" t="s">
        <v>252</v>
      </c>
      <c r="C15" s="607"/>
      <c r="D15" s="607"/>
      <c r="E15" s="607"/>
      <c r="F15" s="607"/>
      <c r="G15" s="607"/>
      <c r="H15" s="607"/>
      <c r="I15" s="607"/>
      <c r="J15" s="607"/>
      <c r="K15" s="607"/>
      <c r="L15" s="607"/>
      <c r="M15" s="607"/>
      <c r="N15" s="607"/>
      <c r="O15" s="607"/>
      <c r="P15" s="607"/>
      <c r="Q15" s="608"/>
      <c r="R15" s="609">
        <v>262388</v>
      </c>
      <c r="S15" s="610"/>
      <c r="T15" s="610"/>
      <c r="U15" s="610"/>
      <c r="V15" s="610"/>
      <c r="W15" s="610"/>
      <c r="X15" s="610"/>
      <c r="Y15" s="611"/>
      <c r="Z15" s="665">
        <v>0.1</v>
      </c>
      <c r="AA15" s="665"/>
      <c r="AB15" s="665"/>
      <c r="AC15" s="665"/>
      <c r="AD15" s="666">
        <v>262388</v>
      </c>
      <c r="AE15" s="666"/>
      <c r="AF15" s="666"/>
      <c r="AG15" s="666"/>
      <c r="AH15" s="666"/>
      <c r="AI15" s="666"/>
      <c r="AJ15" s="666"/>
      <c r="AK15" s="666"/>
      <c r="AL15" s="612">
        <v>0.3</v>
      </c>
      <c r="AM15" s="613"/>
      <c r="AN15" s="613"/>
      <c r="AO15" s="667"/>
      <c r="AP15" s="606" t="s">
        <v>253</v>
      </c>
      <c r="AQ15" s="607"/>
      <c r="AR15" s="607"/>
      <c r="AS15" s="607"/>
      <c r="AT15" s="607"/>
      <c r="AU15" s="607"/>
      <c r="AV15" s="607"/>
      <c r="AW15" s="607"/>
      <c r="AX15" s="607"/>
      <c r="AY15" s="607"/>
      <c r="AZ15" s="607"/>
      <c r="BA15" s="607"/>
      <c r="BB15" s="607"/>
      <c r="BC15" s="607"/>
      <c r="BD15" s="607"/>
      <c r="BE15" s="607"/>
      <c r="BF15" s="608"/>
      <c r="BG15" s="609">
        <v>3283578</v>
      </c>
      <c r="BH15" s="610"/>
      <c r="BI15" s="610"/>
      <c r="BJ15" s="610"/>
      <c r="BK15" s="610"/>
      <c r="BL15" s="610"/>
      <c r="BM15" s="610"/>
      <c r="BN15" s="611"/>
      <c r="BO15" s="665">
        <v>4.2</v>
      </c>
      <c r="BP15" s="665"/>
      <c r="BQ15" s="665"/>
      <c r="BR15" s="665"/>
      <c r="BS15" s="597" t="s">
        <v>122</v>
      </c>
      <c r="BT15" s="610"/>
      <c r="BU15" s="610"/>
      <c r="BV15" s="610"/>
      <c r="BW15" s="610"/>
      <c r="BX15" s="610"/>
      <c r="BY15" s="610"/>
      <c r="BZ15" s="610"/>
      <c r="CA15" s="610"/>
      <c r="CB15" s="646"/>
      <c r="CD15" s="647" t="s">
        <v>254</v>
      </c>
      <c r="CE15" s="644"/>
      <c r="CF15" s="644"/>
      <c r="CG15" s="644"/>
      <c r="CH15" s="644"/>
      <c r="CI15" s="644"/>
      <c r="CJ15" s="644"/>
      <c r="CK15" s="644"/>
      <c r="CL15" s="644"/>
      <c r="CM15" s="644"/>
      <c r="CN15" s="644"/>
      <c r="CO15" s="644"/>
      <c r="CP15" s="644"/>
      <c r="CQ15" s="645"/>
      <c r="CR15" s="609">
        <v>17083805</v>
      </c>
      <c r="CS15" s="610"/>
      <c r="CT15" s="610"/>
      <c r="CU15" s="610"/>
      <c r="CV15" s="610"/>
      <c r="CW15" s="610"/>
      <c r="CX15" s="610"/>
      <c r="CY15" s="611"/>
      <c r="CZ15" s="665">
        <v>9.9</v>
      </c>
      <c r="DA15" s="665"/>
      <c r="DB15" s="665"/>
      <c r="DC15" s="665"/>
      <c r="DD15" s="597">
        <v>4787113</v>
      </c>
      <c r="DE15" s="610"/>
      <c r="DF15" s="610"/>
      <c r="DG15" s="610"/>
      <c r="DH15" s="610"/>
      <c r="DI15" s="610"/>
      <c r="DJ15" s="610"/>
      <c r="DK15" s="610"/>
      <c r="DL15" s="610"/>
      <c r="DM15" s="610"/>
      <c r="DN15" s="610"/>
      <c r="DO15" s="610"/>
      <c r="DP15" s="611"/>
      <c r="DQ15" s="597">
        <v>12865903</v>
      </c>
      <c r="DR15" s="610"/>
      <c r="DS15" s="610"/>
      <c r="DT15" s="610"/>
      <c r="DU15" s="610"/>
      <c r="DV15" s="610"/>
      <c r="DW15" s="610"/>
      <c r="DX15" s="610"/>
      <c r="DY15" s="610"/>
      <c r="DZ15" s="610"/>
      <c r="EA15" s="610"/>
      <c r="EB15" s="610"/>
      <c r="EC15" s="646"/>
    </row>
    <row r="16" spans="2:143" ht="11.25" customHeight="1">
      <c r="B16" s="606" t="s">
        <v>255</v>
      </c>
      <c r="C16" s="607"/>
      <c r="D16" s="607"/>
      <c r="E16" s="607"/>
      <c r="F16" s="607"/>
      <c r="G16" s="607"/>
      <c r="H16" s="607"/>
      <c r="I16" s="607"/>
      <c r="J16" s="607"/>
      <c r="K16" s="607"/>
      <c r="L16" s="607"/>
      <c r="M16" s="607"/>
      <c r="N16" s="607"/>
      <c r="O16" s="607"/>
      <c r="P16" s="607"/>
      <c r="Q16" s="608"/>
      <c r="R16" s="609" t="s">
        <v>133</v>
      </c>
      <c r="S16" s="610"/>
      <c r="T16" s="610"/>
      <c r="U16" s="610"/>
      <c r="V16" s="610"/>
      <c r="W16" s="610"/>
      <c r="X16" s="610"/>
      <c r="Y16" s="611"/>
      <c r="Z16" s="665" t="s">
        <v>122</v>
      </c>
      <c r="AA16" s="665"/>
      <c r="AB16" s="665"/>
      <c r="AC16" s="665"/>
      <c r="AD16" s="666" t="s">
        <v>122</v>
      </c>
      <c r="AE16" s="666"/>
      <c r="AF16" s="666"/>
      <c r="AG16" s="666"/>
      <c r="AH16" s="666"/>
      <c r="AI16" s="666"/>
      <c r="AJ16" s="666"/>
      <c r="AK16" s="666"/>
      <c r="AL16" s="612" t="s">
        <v>122</v>
      </c>
      <c r="AM16" s="613"/>
      <c r="AN16" s="613"/>
      <c r="AO16" s="667"/>
      <c r="AP16" s="606" t="s">
        <v>256</v>
      </c>
      <c r="AQ16" s="607"/>
      <c r="AR16" s="607"/>
      <c r="AS16" s="607"/>
      <c r="AT16" s="607"/>
      <c r="AU16" s="607"/>
      <c r="AV16" s="607"/>
      <c r="AW16" s="607"/>
      <c r="AX16" s="607"/>
      <c r="AY16" s="607"/>
      <c r="AZ16" s="607"/>
      <c r="BA16" s="607"/>
      <c r="BB16" s="607"/>
      <c r="BC16" s="607"/>
      <c r="BD16" s="607"/>
      <c r="BE16" s="607"/>
      <c r="BF16" s="608"/>
      <c r="BG16" s="609" t="s">
        <v>122</v>
      </c>
      <c r="BH16" s="610"/>
      <c r="BI16" s="610"/>
      <c r="BJ16" s="610"/>
      <c r="BK16" s="610"/>
      <c r="BL16" s="610"/>
      <c r="BM16" s="610"/>
      <c r="BN16" s="611"/>
      <c r="BO16" s="665" t="s">
        <v>122</v>
      </c>
      <c r="BP16" s="665"/>
      <c r="BQ16" s="665"/>
      <c r="BR16" s="665"/>
      <c r="BS16" s="597" t="s">
        <v>122</v>
      </c>
      <c r="BT16" s="610"/>
      <c r="BU16" s="610"/>
      <c r="BV16" s="610"/>
      <c r="BW16" s="610"/>
      <c r="BX16" s="610"/>
      <c r="BY16" s="610"/>
      <c r="BZ16" s="610"/>
      <c r="CA16" s="610"/>
      <c r="CB16" s="646"/>
      <c r="CD16" s="647" t="s">
        <v>257</v>
      </c>
      <c r="CE16" s="644"/>
      <c r="CF16" s="644"/>
      <c r="CG16" s="644"/>
      <c r="CH16" s="644"/>
      <c r="CI16" s="644"/>
      <c r="CJ16" s="644"/>
      <c r="CK16" s="644"/>
      <c r="CL16" s="644"/>
      <c r="CM16" s="644"/>
      <c r="CN16" s="644"/>
      <c r="CO16" s="644"/>
      <c r="CP16" s="644"/>
      <c r="CQ16" s="645"/>
      <c r="CR16" s="609">
        <v>418942</v>
      </c>
      <c r="CS16" s="610"/>
      <c r="CT16" s="610"/>
      <c r="CU16" s="610"/>
      <c r="CV16" s="610"/>
      <c r="CW16" s="610"/>
      <c r="CX16" s="610"/>
      <c r="CY16" s="611"/>
      <c r="CZ16" s="665">
        <v>0.2</v>
      </c>
      <c r="DA16" s="665"/>
      <c r="DB16" s="665"/>
      <c r="DC16" s="665"/>
      <c r="DD16" s="597" t="s">
        <v>122</v>
      </c>
      <c r="DE16" s="610"/>
      <c r="DF16" s="610"/>
      <c r="DG16" s="610"/>
      <c r="DH16" s="610"/>
      <c r="DI16" s="610"/>
      <c r="DJ16" s="610"/>
      <c r="DK16" s="610"/>
      <c r="DL16" s="610"/>
      <c r="DM16" s="610"/>
      <c r="DN16" s="610"/>
      <c r="DO16" s="610"/>
      <c r="DP16" s="611"/>
      <c r="DQ16" s="597">
        <v>361391</v>
      </c>
      <c r="DR16" s="610"/>
      <c r="DS16" s="610"/>
      <c r="DT16" s="610"/>
      <c r="DU16" s="610"/>
      <c r="DV16" s="610"/>
      <c r="DW16" s="610"/>
      <c r="DX16" s="610"/>
      <c r="DY16" s="610"/>
      <c r="DZ16" s="610"/>
      <c r="EA16" s="610"/>
      <c r="EB16" s="610"/>
      <c r="EC16" s="646"/>
    </row>
    <row r="17" spans="2:133" ht="11.25" customHeight="1">
      <c r="B17" s="606" t="s">
        <v>258</v>
      </c>
      <c r="C17" s="607"/>
      <c r="D17" s="607"/>
      <c r="E17" s="607"/>
      <c r="F17" s="607"/>
      <c r="G17" s="607"/>
      <c r="H17" s="607"/>
      <c r="I17" s="607"/>
      <c r="J17" s="607"/>
      <c r="K17" s="607"/>
      <c r="L17" s="607"/>
      <c r="M17" s="607"/>
      <c r="N17" s="607"/>
      <c r="O17" s="607"/>
      <c r="P17" s="607"/>
      <c r="Q17" s="608"/>
      <c r="R17" s="609">
        <v>341407</v>
      </c>
      <c r="S17" s="610"/>
      <c r="T17" s="610"/>
      <c r="U17" s="610"/>
      <c r="V17" s="610"/>
      <c r="W17" s="610"/>
      <c r="X17" s="610"/>
      <c r="Y17" s="611"/>
      <c r="Z17" s="665">
        <v>0.2</v>
      </c>
      <c r="AA17" s="665"/>
      <c r="AB17" s="665"/>
      <c r="AC17" s="665"/>
      <c r="AD17" s="666">
        <v>341407</v>
      </c>
      <c r="AE17" s="666"/>
      <c r="AF17" s="666"/>
      <c r="AG17" s="666"/>
      <c r="AH17" s="666"/>
      <c r="AI17" s="666"/>
      <c r="AJ17" s="666"/>
      <c r="AK17" s="666"/>
      <c r="AL17" s="612">
        <v>0.4</v>
      </c>
      <c r="AM17" s="613"/>
      <c r="AN17" s="613"/>
      <c r="AO17" s="667"/>
      <c r="AP17" s="606" t="s">
        <v>259</v>
      </c>
      <c r="AQ17" s="607"/>
      <c r="AR17" s="607"/>
      <c r="AS17" s="607"/>
      <c r="AT17" s="607"/>
      <c r="AU17" s="607"/>
      <c r="AV17" s="607"/>
      <c r="AW17" s="607"/>
      <c r="AX17" s="607"/>
      <c r="AY17" s="607"/>
      <c r="AZ17" s="607"/>
      <c r="BA17" s="607"/>
      <c r="BB17" s="607"/>
      <c r="BC17" s="607"/>
      <c r="BD17" s="607"/>
      <c r="BE17" s="607"/>
      <c r="BF17" s="608"/>
      <c r="BG17" s="609">
        <v>658</v>
      </c>
      <c r="BH17" s="610"/>
      <c r="BI17" s="610"/>
      <c r="BJ17" s="610"/>
      <c r="BK17" s="610"/>
      <c r="BL17" s="610"/>
      <c r="BM17" s="610"/>
      <c r="BN17" s="611"/>
      <c r="BO17" s="665">
        <v>0</v>
      </c>
      <c r="BP17" s="665"/>
      <c r="BQ17" s="665"/>
      <c r="BR17" s="665"/>
      <c r="BS17" s="597" t="s">
        <v>122</v>
      </c>
      <c r="BT17" s="610"/>
      <c r="BU17" s="610"/>
      <c r="BV17" s="610"/>
      <c r="BW17" s="610"/>
      <c r="BX17" s="610"/>
      <c r="BY17" s="610"/>
      <c r="BZ17" s="610"/>
      <c r="CA17" s="610"/>
      <c r="CB17" s="646"/>
      <c r="CD17" s="647" t="s">
        <v>260</v>
      </c>
      <c r="CE17" s="644"/>
      <c r="CF17" s="644"/>
      <c r="CG17" s="644"/>
      <c r="CH17" s="644"/>
      <c r="CI17" s="644"/>
      <c r="CJ17" s="644"/>
      <c r="CK17" s="644"/>
      <c r="CL17" s="644"/>
      <c r="CM17" s="644"/>
      <c r="CN17" s="644"/>
      <c r="CO17" s="644"/>
      <c r="CP17" s="644"/>
      <c r="CQ17" s="645"/>
      <c r="CR17" s="609">
        <v>19489216</v>
      </c>
      <c r="CS17" s="610"/>
      <c r="CT17" s="610"/>
      <c r="CU17" s="610"/>
      <c r="CV17" s="610"/>
      <c r="CW17" s="610"/>
      <c r="CX17" s="610"/>
      <c r="CY17" s="611"/>
      <c r="CZ17" s="665">
        <v>11.3</v>
      </c>
      <c r="DA17" s="665"/>
      <c r="DB17" s="665"/>
      <c r="DC17" s="665"/>
      <c r="DD17" s="597" t="s">
        <v>122</v>
      </c>
      <c r="DE17" s="610"/>
      <c r="DF17" s="610"/>
      <c r="DG17" s="610"/>
      <c r="DH17" s="610"/>
      <c r="DI17" s="610"/>
      <c r="DJ17" s="610"/>
      <c r="DK17" s="610"/>
      <c r="DL17" s="610"/>
      <c r="DM17" s="610"/>
      <c r="DN17" s="610"/>
      <c r="DO17" s="610"/>
      <c r="DP17" s="611"/>
      <c r="DQ17" s="597">
        <v>18487665</v>
      </c>
      <c r="DR17" s="610"/>
      <c r="DS17" s="610"/>
      <c r="DT17" s="610"/>
      <c r="DU17" s="610"/>
      <c r="DV17" s="610"/>
      <c r="DW17" s="610"/>
      <c r="DX17" s="610"/>
      <c r="DY17" s="610"/>
      <c r="DZ17" s="610"/>
      <c r="EA17" s="610"/>
      <c r="EB17" s="610"/>
      <c r="EC17" s="646"/>
    </row>
    <row r="18" spans="2:133" ht="11.25" customHeight="1">
      <c r="B18" s="606" t="s">
        <v>261</v>
      </c>
      <c r="C18" s="607"/>
      <c r="D18" s="607"/>
      <c r="E18" s="607"/>
      <c r="F18" s="607"/>
      <c r="G18" s="607"/>
      <c r="H18" s="607"/>
      <c r="I18" s="607"/>
      <c r="J18" s="607"/>
      <c r="K18" s="607"/>
      <c r="L18" s="607"/>
      <c r="M18" s="607"/>
      <c r="N18" s="607"/>
      <c r="O18" s="607"/>
      <c r="P18" s="607"/>
      <c r="Q18" s="608"/>
      <c r="R18" s="609">
        <v>9119524</v>
      </c>
      <c r="S18" s="610"/>
      <c r="T18" s="610"/>
      <c r="U18" s="610"/>
      <c r="V18" s="610"/>
      <c r="W18" s="610"/>
      <c r="X18" s="610"/>
      <c r="Y18" s="611"/>
      <c r="Z18" s="665">
        <v>5.0999999999999996</v>
      </c>
      <c r="AA18" s="665"/>
      <c r="AB18" s="665"/>
      <c r="AC18" s="665"/>
      <c r="AD18" s="666">
        <v>7963937</v>
      </c>
      <c r="AE18" s="666"/>
      <c r="AF18" s="666"/>
      <c r="AG18" s="666"/>
      <c r="AH18" s="666"/>
      <c r="AI18" s="666"/>
      <c r="AJ18" s="666"/>
      <c r="AK18" s="666"/>
      <c r="AL18" s="612">
        <v>8.4</v>
      </c>
      <c r="AM18" s="613"/>
      <c r="AN18" s="613"/>
      <c r="AO18" s="667"/>
      <c r="AP18" s="606" t="s">
        <v>262</v>
      </c>
      <c r="AQ18" s="607"/>
      <c r="AR18" s="607"/>
      <c r="AS18" s="607"/>
      <c r="AT18" s="607"/>
      <c r="AU18" s="607"/>
      <c r="AV18" s="607"/>
      <c r="AW18" s="607"/>
      <c r="AX18" s="607"/>
      <c r="AY18" s="607"/>
      <c r="AZ18" s="607"/>
      <c r="BA18" s="607"/>
      <c r="BB18" s="607"/>
      <c r="BC18" s="607"/>
      <c r="BD18" s="607"/>
      <c r="BE18" s="607"/>
      <c r="BF18" s="608"/>
      <c r="BG18" s="609" t="s">
        <v>122</v>
      </c>
      <c r="BH18" s="610"/>
      <c r="BI18" s="610"/>
      <c r="BJ18" s="610"/>
      <c r="BK18" s="610"/>
      <c r="BL18" s="610"/>
      <c r="BM18" s="610"/>
      <c r="BN18" s="611"/>
      <c r="BO18" s="665" t="s">
        <v>122</v>
      </c>
      <c r="BP18" s="665"/>
      <c r="BQ18" s="665"/>
      <c r="BR18" s="665"/>
      <c r="BS18" s="597" t="s">
        <v>133</v>
      </c>
      <c r="BT18" s="610"/>
      <c r="BU18" s="610"/>
      <c r="BV18" s="610"/>
      <c r="BW18" s="610"/>
      <c r="BX18" s="610"/>
      <c r="BY18" s="610"/>
      <c r="BZ18" s="610"/>
      <c r="CA18" s="610"/>
      <c r="CB18" s="646"/>
      <c r="CD18" s="647" t="s">
        <v>263</v>
      </c>
      <c r="CE18" s="644"/>
      <c r="CF18" s="644"/>
      <c r="CG18" s="644"/>
      <c r="CH18" s="644"/>
      <c r="CI18" s="644"/>
      <c r="CJ18" s="644"/>
      <c r="CK18" s="644"/>
      <c r="CL18" s="644"/>
      <c r="CM18" s="644"/>
      <c r="CN18" s="644"/>
      <c r="CO18" s="644"/>
      <c r="CP18" s="644"/>
      <c r="CQ18" s="645"/>
      <c r="CR18" s="609" t="s">
        <v>133</v>
      </c>
      <c r="CS18" s="610"/>
      <c r="CT18" s="610"/>
      <c r="CU18" s="610"/>
      <c r="CV18" s="610"/>
      <c r="CW18" s="610"/>
      <c r="CX18" s="610"/>
      <c r="CY18" s="611"/>
      <c r="CZ18" s="665" t="s">
        <v>122</v>
      </c>
      <c r="DA18" s="665"/>
      <c r="DB18" s="665"/>
      <c r="DC18" s="665"/>
      <c r="DD18" s="597" t="s">
        <v>122</v>
      </c>
      <c r="DE18" s="610"/>
      <c r="DF18" s="610"/>
      <c r="DG18" s="610"/>
      <c r="DH18" s="610"/>
      <c r="DI18" s="610"/>
      <c r="DJ18" s="610"/>
      <c r="DK18" s="610"/>
      <c r="DL18" s="610"/>
      <c r="DM18" s="610"/>
      <c r="DN18" s="610"/>
      <c r="DO18" s="610"/>
      <c r="DP18" s="611"/>
      <c r="DQ18" s="597" t="s">
        <v>122</v>
      </c>
      <c r="DR18" s="610"/>
      <c r="DS18" s="610"/>
      <c r="DT18" s="610"/>
      <c r="DU18" s="610"/>
      <c r="DV18" s="610"/>
      <c r="DW18" s="610"/>
      <c r="DX18" s="610"/>
      <c r="DY18" s="610"/>
      <c r="DZ18" s="610"/>
      <c r="EA18" s="610"/>
      <c r="EB18" s="610"/>
      <c r="EC18" s="646"/>
    </row>
    <row r="19" spans="2:133" ht="11.25" customHeight="1">
      <c r="B19" s="606" t="s">
        <v>264</v>
      </c>
      <c r="C19" s="607"/>
      <c r="D19" s="607"/>
      <c r="E19" s="607"/>
      <c r="F19" s="607"/>
      <c r="G19" s="607"/>
      <c r="H19" s="607"/>
      <c r="I19" s="607"/>
      <c r="J19" s="607"/>
      <c r="K19" s="607"/>
      <c r="L19" s="607"/>
      <c r="M19" s="607"/>
      <c r="N19" s="607"/>
      <c r="O19" s="607"/>
      <c r="P19" s="607"/>
      <c r="Q19" s="608"/>
      <c r="R19" s="609">
        <v>7963937</v>
      </c>
      <c r="S19" s="610"/>
      <c r="T19" s="610"/>
      <c r="U19" s="610"/>
      <c r="V19" s="610"/>
      <c r="W19" s="610"/>
      <c r="X19" s="610"/>
      <c r="Y19" s="611"/>
      <c r="Z19" s="665">
        <v>4.5</v>
      </c>
      <c r="AA19" s="665"/>
      <c r="AB19" s="665"/>
      <c r="AC19" s="665"/>
      <c r="AD19" s="666">
        <v>7963937</v>
      </c>
      <c r="AE19" s="666"/>
      <c r="AF19" s="666"/>
      <c r="AG19" s="666"/>
      <c r="AH19" s="666"/>
      <c r="AI19" s="666"/>
      <c r="AJ19" s="666"/>
      <c r="AK19" s="666"/>
      <c r="AL19" s="612">
        <v>8.4</v>
      </c>
      <c r="AM19" s="613"/>
      <c r="AN19" s="613"/>
      <c r="AO19" s="667"/>
      <c r="AP19" s="606" t="s">
        <v>265</v>
      </c>
      <c r="AQ19" s="607"/>
      <c r="AR19" s="607"/>
      <c r="AS19" s="607"/>
      <c r="AT19" s="607"/>
      <c r="AU19" s="607"/>
      <c r="AV19" s="607"/>
      <c r="AW19" s="607"/>
      <c r="AX19" s="607"/>
      <c r="AY19" s="607"/>
      <c r="AZ19" s="607"/>
      <c r="BA19" s="607"/>
      <c r="BB19" s="607"/>
      <c r="BC19" s="607"/>
      <c r="BD19" s="607"/>
      <c r="BE19" s="607"/>
      <c r="BF19" s="608"/>
      <c r="BG19" s="609">
        <v>7806283</v>
      </c>
      <c r="BH19" s="610"/>
      <c r="BI19" s="610"/>
      <c r="BJ19" s="610"/>
      <c r="BK19" s="610"/>
      <c r="BL19" s="610"/>
      <c r="BM19" s="610"/>
      <c r="BN19" s="611"/>
      <c r="BO19" s="665">
        <v>9.9</v>
      </c>
      <c r="BP19" s="665"/>
      <c r="BQ19" s="665"/>
      <c r="BR19" s="665"/>
      <c r="BS19" s="597" t="s">
        <v>133</v>
      </c>
      <c r="BT19" s="610"/>
      <c r="BU19" s="610"/>
      <c r="BV19" s="610"/>
      <c r="BW19" s="610"/>
      <c r="BX19" s="610"/>
      <c r="BY19" s="610"/>
      <c r="BZ19" s="610"/>
      <c r="CA19" s="610"/>
      <c r="CB19" s="646"/>
      <c r="CD19" s="647" t="s">
        <v>266</v>
      </c>
      <c r="CE19" s="644"/>
      <c r="CF19" s="644"/>
      <c r="CG19" s="644"/>
      <c r="CH19" s="644"/>
      <c r="CI19" s="644"/>
      <c r="CJ19" s="644"/>
      <c r="CK19" s="644"/>
      <c r="CL19" s="644"/>
      <c r="CM19" s="644"/>
      <c r="CN19" s="644"/>
      <c r="CO19" s="644"/>
      <c r="CP19" s="644"/>
      <c r="CQ19" s="645"/>
      <c r="CR19" s="609" t="s">
        <v>122</v>
      </c>
      <c r="CS19" s="610"/>
      <c r="CT19" s="610"/>
      <c r="CU19" s="610"/>
      <c r="CV19" s="610"/>
      <c r="CW19" s="610"/>
      <c r="CX19" s="610"/>
      <c r="CY19" s="611"/>
      <c r="CZ19" s="665" t="s">
        <v>122</v>
      </c>
      <c r="DA19" s="665"/>
      <c r="DB19" s="665"/>
      <c r="DC19" s="665"/>
      <c r="DD19" s="597" t="s">
        <v>122</v>
      </c>
      <c r="DE19" s="610"/>
      <c r="DF19" s="610"/>
      <c r="DG19" s="610"/>
      <c r="DH19" s="610"/>
      <c r="DI19" s="610"/>
      <c r="DJ19" s="610"/>
      <c r="DK19" s="610"/>
      <c r="DL19" s="610"/>
      <c r="DM19" s="610"/>
      <c r="DN19" s="610"/>
      <c r="DO19" s="610"/>
      <c r="DP19" s="611"/>
      <c r="DQ19" s="597" t="s">
        <v>122</v>
      </c>
      <c r="DR19" s="610"/>
      <c r="DS19" s="610"/>
      <c r="DT19" s="610"/>
      <c r="DU19" s="610"/>
      <c r="DV19" s="610"/>
      <c r="DW19" s="610"/>
      <c r="DX19" s="610"/>
      <c r="DY19" s="610"/>
      <c r="DZ19" s="610"/>
      <c r="EA19" s="610"/>
      <c r="EB19" s="610"/>
      <c r="EC19" s="646"/>
    </row>
    <row r="20" spans="2:133" ht="11.25" customHeight="1">
      <c r="B20" s="606" t="s">
        <v>267</v>
      </c>
      <c r="C20" s="607"/>
      <c r="D20" s="607"/>
      <c r="E20" s="607"/>
      <c r="F20" s="607"/>
      <c r="G20" s="607"/>
      <c r="H20" s="607"/>
      <c r="I20" s="607"/>
      <c r="J20" s="607"/>
      <c r="K20" s="607"/>
      <c r="L20" s="607"/>
      <c r="M20" s="607"/>
      <c r="N20" s="607"/>
      <c r="O20" s="607"/>
      <c r="P20" s="607"/>
      <c r="Q20" s="608"/>
      <c r="R20" s="609">
        <v>1155587</v>
      </c>
      <c r="S20" s="610"/>
      <c r="T20" s="610"/>
      <c r="U20" s="610"/>
      <c r="V20" s="610"/>
      <c r="W20" s="610"/>
      <c r="X20" s="610"/>
      <c r="Y20" s="611"/>
      <c r="Z20" s="665">
        <v>0.6</v>
      </c>
      <c r="AA20" s="665"/>
      <c r="AB20" s="665"/>
      <c r="AC20" s="665"/>
      <c r="AD20" s="666" t="s">
        <v>122</v>
      </c>
      <c r="AE20" s="666"/>
      <c r="AF20" s="666"/>
      <c r="AG20" s="666"/>
      <c r="AH20" s="666"/>
      <c r="AI20" s="666"/>
      <c r="AJ20" s="666"/>
      <c r="AK20" s="666"/>
      <c r="AL20" s="612" t="s">
        <v>122</v>
      </c>
      <c r="AM20" s="613"/>
      <c r="AN20" s="613"/>
      <c r="AO20" s="667"/>
      <c r="AP20" s="606" t="s">
        <v>268</v>
      </c>
      <c r="AQ20" s="607"/>
      <c r="AR20" s="607"/>
      <c r="AS20" s="607"/>
      <c r="AT20" s="607"/>
      <c r="AU20" s="607"/>
      <c r="AV20" s="607"/>
      <c r="AW20" s="607"/>
      <c r="AX20" s="607"/>
      <c r="AY20" s="607"/>
      <c r="AZ20" s="607"/>
      <c r="BA20" s="607"/>
      <c r="BB20" s="607"/>
      <c r="BC20" s="607"/>
      <c r="BD20" s="607"/>
      <c r="BE20" s="607"/>
      <c r="BF20" s="608"/>
      <c r="BG20" s="609">
        <v>7806283</v>
      </c>
      <c r="BH20" s="610"/>
      <c r="BI20" s="610"/>
      <c r="BJ20" s="610"/>
      <c r="BK20" s="610"/>
      <c r="BL20" s="610"/>
      <c r="BM20" s="610"/>
      <c r="BN20" s="611"/>
      <c r="BO20" s="665">
        <v>9.9</v>
      </c>
      <c r="BP20" s="665"/>
      <c r="BQ20" s="665"/>
      <c r="BR20" s="665"/>
      <c r="BS20" s="597" t="s">
        <v>122</v>
      </c>
      <c r="BT20" s="610"/>
      <c r="BU20" s="610"/>
      <c r="BV20" s="610"/>
      <c r="BW20" s="610"/>
      <c r="BX20" s="610"/>
      <c r="BY20" s="610"/>
      <c r="BZ20" s="610"/>
      <c r="CA20" s="610"/>
      <c r="CB20" s="646"/>
      <c r="CD20" s="647" t="s">
        <v>269</v>
      </c>
      <c r="CE20" s="644"/>
      <c r="CF20" s="644"/>
      <c r="CG20" s="644"/>
      <c r="CH20" s="644"/>
      <c r="CI20" s="644"/>
      <c r="CJ20" s="644"/>
      <c r="CK20" s="644"/>
      <c r="CL20" s="644"/>
      <c r="CM20" s="644"/>
      <c r="CN20" s="644"/>
      <c r="CO20" s="644"/>
      <c r="CP20" s="644"/>
      <c r="CQ20" s="645"/>
      <c r="CR20" s="609">
        <v>173132707</v>
      </c>
      <c r="CS20" s="610"/>
      <c r="CT20" s="610"/>
      <c r="CU20" s="610"/>
      <c r="CV20" s="610"/>
      <c r="CW20" s="610"/>
      <c r="CX20" s="610"/>
      <c r="CY20" s="611"/>
      <c r="CZ20" s="665">
        <v>100</v>
      </c>
      <c r="DA20" s="665"/>
      <c r="DB20" s="665"/>
      <c r="DC20" s="665"/>
      <c r="DD20" s="597">
        <v>22812586</v>
      </c>
      <c r="DE20" s="610"/>
      <c r="DF20" s="610"/>
      <c r="DG20" s="610"/>
      <c r="DH20" s="610"/>
      <c r="DI20" s="610"/>
      <c r="DJ20" s="610"/>
      <c r="DK20" s="610"/>
      <c r="DL20" s="610"/>
      <c r="DM20" s="610"/>
      <c r="DN20" s="610"/>
      <c r="DO20" s="610"/>
      <c r="DP20" s="611"/>
      <c r="DQ20" s="597">
        <v>108839463</v>
      </c>
      <c r="DR20" s="610"/>
      <c r="DS20" s="610"/>
      <c r="DT20" s="610"/>
      <c r="DU20" s="610"/>
      <c r="DV20" s="610"/>
      <c r="DW20" s="610"/>
      <c r="DX20" s="610"/>
      <c r="DY20" s="610"/>
      <c r="DZ20" s="610"/>
      <c r="EA20" s="610"/>
      <c r="EB20" s="610"/>
      <c r="EC20" s="646"/>
    </row>
    <row r="21" spans="2:133" ht="11.25" customHeight="1">
      <c r="B21" s="606" t="s">
        <v>270</v>
      </c>
      <c r="C21" s="607"/>
      <c r="D21" s="607"/>
      <c r="E21" s="607"/>
      <c r="F21" s="607"/>
      <c r="G21" s="607"/>
      <c r="H21" s="607"/>
      <c r="I21" s="607"/>
      <c r="J21" s="607"/>
      <c r="K21" s="607"/>
      <c r="L21" s="607"/>
      <c r="M21" s="607"/>
      <c r="N21" s="607"/>
      <c r="O21" s="607"/>
      <c r="P21" s="607"/>
      <c r="Q21" s="608"/>
      <c r="R21" s="609" t="s">
        <v>133</v>
      </c>
      <c r="S21" s="610"/>
      <c r="T21" s="610"/>
      <c r="U21" s="610"/>
      <c r="V21" s="610"/>
      <c r="W21" s="610"/>
      <c r="X21" s="610"/>
      <c r="Y21" s="611"/>
      <c r="Z21" s="665" t="s">
        <v>133</v>
      </c>
      <c r="AA21" s="665"/>
      <c r="AB21" s="665"/>
      <c r="AC21" s="665"/>
      <c r="AD21" s="666" t="s">
        <v>133</v>
      </c>
      <c r="AE21" s="666"/>
      <c r="AF21" s="666"/>
      <c r="AG21" s="666"/>
      <c r="AH21" s="666"/>
      <c r="AI21" s="666"/>
      <c r="AJ21" s="666"/>
      <c r="AK21" s="666"/>
      <c r="AL21" s="612" t="s">
        <v>122</v>
      </c>
      <c r="AM21" s="613"/>
      <c r="AN21" s="613"/>
      <c r="AO21" s="667"/>
      <c r="AP21" s="711" t="s">
        <v>271</v>
      </c>
      <c r="AQ21" s="718"/>
      <c r="AR21" s="718"/>
      <c r="AS21" s="718"/>
      <c r="AT21" s="718"/>
      <c r="AU21" s="718"/>
      <c r="AV21" s="718"/>
      <c r="AW21" s="718"/>
      <c r="AX21" s="718"/>
      <c r="AY21" s="718"/>
      <c r="AZ21" s="718"/>
      <c r="BA21" s="718"/>
      <c r="BB21" s="718"/>
      <c r="BC21" s="718"/>
      <c r="BD21" s="718"/>
      <c r="BE21" s="718"/>
      <c r="BF21" s="713"/>
      <c r="BG21" s="609">
        <v>37237</v>
      </c>
      <c r="BH21" s="610"/>
      <c r="BI21" s="610"/>
      <c r="BJ21" s="610"/>
      <c r="BK21" s="610"/>
      <c r="BL21" s="610"/>
      <c r="BM21" s="610"/>
      <c r="BN21" s="611"/>
      <c r="BO21" s="665">
        <v>0</v>
      </c>
      <c r="BP21" s="665"/>
      <c r="BQ21" s="665"/>
      <c r="BR21" s="665"/>
      <c r="BS21" s="597" t="s">
        <v>122</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272</v>
      </c>
      <c r="C22" s="607"/>
      <c r="D22" s="607"/>
      <c r="E22" s="607"/>
      <c r="F22" s="607"/>
      <c r="G22" s="607"/>
      <c r="H22" s="607"/>
      <c r="I22" s="607"/>
      <c r="J22" s="607"/>
      <c r="K22" s="607"/>
      <c r="L22" s="607"/>
      <c r="M22" s="607"/>
      <c r="N22" s="607"/>
      <c r="O22" s="607"/>
      <c r="P22" s="607"/>
      <c r="Q22" s="608"/>
      <c r="R22" s="609">
        <v>99608416</v>
      </c>
      <c r="S22" s="610"/>
      <c r="T22" s="610"/>
      <c r="U22" s="610"/>
      <c r="V22" s="610"/>
      <c r="W22" s="610"/>
      <c r="X22" s="610"/>
      <c r="Y22" s="611"/>
      <c r="Z22" s="665">
        <v>55.9</v>
      </c>
      <c r="AA22" s="665"/>
      <c r="AB22" s="665"/>
      <c r="AC22" s="665"/>
      <c r="AD22" s="666">
        <v>93751003</v>
      </c>
      <c r="AE22" s="666"/>
      <c r="AF22" s="666"/>
      <c r="AG22" s="666"/>
      <c r="AH22" s="666"/>
      <c r="AI22" s="666"/>
      <c r="AJ22" s="666"/>
      <c r="AK22" s="666"/>
      <c r="AL22" s="612">
        <v>99.4</v>
      </c>
      <c r="AM22" s="613"/>
      <c r="AN22" s="613"/>
      <c r="AO22" s="667"/>
      <c r="AP22" s="711" t="s">
        <v>273</v>
      </c>
      <c r="AQ22" s="718"/>
      <c r="AR22" s="718"/>
      <c r="AS22" s="718"/>
      <c r="AT22" s="718"/>
      <c r="AU22" s="718"/>
      <c r="AV22" s="718"/>
      <c r="AW22" s="718"/>
      <c r="AX22" s="718"/>
      <c r="AY22" s="718"/>
      <c r="AZ22" s="718"/>
      <c r="BA22" s="718"/>
      <c r="BB22" s="718"/>
      <c r="BC22" s="718"/>
      <c r="BD22" s="718"/>
      <c r="BE22" s="718"/>
      <c r="BF22" s="713"/>
      <c r="BG22" s="609">
        <v>3067220</v>
      </c>
      <c r="BH22" s="610"/>
      <c r="BI22" s="610"/>
      <c r="BJ22" s="610"/>
      <c r="BK22" s="610"/>
      <c r="BL22" s="610"/>
      <c r="BM22" s="610"/>
      <c r="BN22" s="611"/>
      <c r="BO22" s="665">
        <v>3.9</v>
      </c>
      <c r="BP22" s="665"/>
      <c r="BQ22" s="665"/>
      <c r="BR22" s="665"/>
      <c r="BS22" s="597" t="s">
        <v>122</v>
      </c>
      <c r="BT22" s="610"/>
      <c r="BU22" s="610"/>
      <c r="BV22" s="610"/>
      <c r="BW22" s="610"/>
      <c r="BX22" s="610"/>
      <c r="BY22" s="610"/>
      <c r="BZ22" s="610"/>
      <c r="CA22" s="610"/>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275</v>
      </c>
      <c r="C23" s="607"/>
      <c r="D23" s="607"/>
      <c r="E23" s="607"/>
      <c r="F23" s="607"/>
      <c r="G23" s="607"/>
      <c r="H23" s="607"/>
      <c r="I23" s="607"/>
      <c r="J23" s="607"/>
      <c r="K23" s="607"/>
      <c r="L23" s="607"/>
      <c r="M23" s="607"/>
      <c r="N23" s="607"/>
      <c r="O23" s="607"/>
      <c r="P23" s="607"/>
      <c r="Q23" s="608"/>
      <c r="R23" s="609">
        <v>79821</v>
      </c>
      <c r="S23" s="610"/>
      <c r="T23" s="610"/>
      <c r="U23" s="610"/>
      <c r="V23" s="610"/>
      <c r="W23" s="610"/>
      <c r="X23" s="610"/>
      <c r="Y23" s="611"/>
      <c r="Z23" s="665">
        <v>0</v>
      </c>
      <c r="AA23" s="665"/>
      <c r="AB23" s="665"/>
      <c r="AC23" s="665"/>
      <c r="AD23" s="666">
        <v>79821</v>
      </c>
      <c r="AE23" s="666"/>
      <c r="AF23" s="666"/>
      <c r="AG23" s="666"/>
      <c r="AH23" s="666"/>
      <c r="AI23" s="666"/>
      <c r="AJ23" s="666"/>
      <c r="AK23" s="666"/>
      <c r="AL23" s="612">
        <v>0.1</v>
      </c>
      <c r="AM23" s="613"/>
      <c r="AN23" s="613"/>
      <c r="AO23" s="667"/>
      <c r="AP23" s="711" t="s">
        <v>276</v>
      </c>
      <c r="AQ23" s="718"/>
      <c r="AR23" s="718"/>
      <c r="AS23" s="718"/>
      <c r="AT23" s="718"/>
      <c r="AU23" s="718"/>
      <c r="AV23" s="718"/>
      <c r="AW23" s="718"/>
      <c r="AX23" s="718"/>
      <c r="AY23" s="718"/>
      <c r="AZ23" s="718"/>
      <c r="BA23" s="718"/>
      <c r="BB23" s="718"/>
      <c r="BC23" s="718"/>
      <c r="BD23" s="718"/>
      <c r="BE23" s="718"/>
      <c r="BF23" s="713"/>
      <c r="BG23" s="609">
        <v>4701826</v>
      </c>
      <c r="BH23" s="610"/>
      <c r="BI23" s="610"/>
      <c r="BJ23" s="610"/>
      <c r="BK23" s="610"/>
      <c r="BL23" s="610"/>
      <c r="BM23" s="610"/>
      <c r="BN23" s="611"/>
      <c r="BO23" s="665">
        <v>6</v>
      </c>
      <c r="BP23" s="665"/>
      <c r="BQ23" s="665"/>
      <c r="BR23" s="665"/>
      <c r="BS23" s="597" t="s">
        <v>122</v>
      </c>
      <c r="BT23" s="610"/>
      <c r="BU23" s="610"/>
      <c r="BV23" s="610"/>
      <c r="BW23" s="610"/>
      <c r="BX23" s="610"/>
      <c r="BY23" s="610"/>
      <c r="BZ23" s="610"/>
      <c r="CA23" s="610"/>
      <c r="CB23" s="646"/>
      <c r="CD23" s="720" t="s">
        <v>216</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6" t="s">
        <v>282</v>
      </c>
      <c r="C24" s="607"/>
      <c r="D24" s="607"/>
      <c r="E24" s="607"/>
      <c r="F24" s="607"/>
      <c r="G24" s="607"/>
      <c r="H24" s="607"/>
      <c r="I24" s="607"/>
      <c r="J24" s="607"/>
      <c r="K24" s="607"/>
      <c r="L24" s="607"/>
      <c r="M24" s="607"/>
      <c r="N24" s="607"/>
      <c r="O24" s="607"/>
      <c r="P24" s="607"/>
      <c r="Q24" s="608"/>
      <c r="R24" s="609">
        <v>1373676</v>
      </c>
      <c r="S24" s="610"/>
      <c r="T24" s="610"/>
      <c r="U24" s="610"/>
      <c r="V24" s="610"/>
      <c r="W24" s="610"/>
      <c r="X24" s="610"/>
      <c r="Y24" s="611"/>
      <c r="Z24" s="665">
        <v>0.8</v>
      </c>
      <c r="AA24" s="665"/>
      <c r="AB24" s="665"/>
      <c r="AC24" s="665"/>
      <c r="AD24" s="666" t="s">
        <v>122</v>
      </c>
      <c r="AE24" s="666"/>
      <c r="AF24" s="666"/>
      <c r="AG24" s="666"/>
      <c r="AH24" s="666"/>
      <c r="AI24" s="666"/>
      <c r="AJ24" s="666"/>
      <c r="AK24" s="666"/>
      <c r="AL24" s="612" t="s">
        <v>122</v>
      </c>
      <c r="AM24" s="613"/>
      <c r="AN24" s="613"/>
      <c r="AO24" s="667"/>
      <c r="AP24" s="711" t="s">
        <v>283</v>
      </c>
      <c r="AQ24" s="718"/>
      <c r="AR24" s="718"/>
      <c r="AS24" s="718"/>
      <c r="AT24" s="718"/>
      <c r="AU24" s="718"/>
      <c r="AV24" s="718"/>
      <c r="AW24" s="718"/>
      <c r="AX24" s="718"/>
      <c r="AY24" s="718"/>
      <c r="AZ24" s="718"/>
      <c r="BA24" s="718"/>
      <c r="BB24" s="718"/>
      <c r="BC24" s="718"/>
      <c r="BD24" s="718"/>
      <c r="BE24" s="718"/>
      <c r="BF24" s="713"/>
      <c r="BG24" s="609" t="s">
        <v>133</v>
      </c>
      <c r="BH24" s="610"/>
      <c r="BI24" s="610"/>
      <c r="BJ24" s="610"/>
      <c r="BK24" s="610"/>
      <c r="BL24" s="610"/>
      <c r="BM24" s="610"/>
      <c r="BN24" s="611"/>
      <c r="BO24" s="665" t="s">
        <v>122</v>
      </c>
      <c r="BP24" s="665"/>
      <c r="BQ24" s="665"/>
      <c r="BR24" s="665"/>
      <c r="BS24" s="597" t="s">
        <v>122</v>
      </c>
      <c r="BT24" s="610"/>
      <c r="BU24" s="610"/>
      <c r="BV24" s="610"/>
      <c r="BW24" s="610"/>
      <c r="BX24" s="610"/>
      <c r="BY24" s="610"/>
      <c r="BZ24" s="610"/>
      <c r="CA24" s="610"/>
      <c r="CB24" s="646"/>
      <c r="CD24" s="674" t="s">
        <v>284</v>
      </c>
      <c r="CE24" s="675"/>
      <c r="CF24" s="675"/>
      <c r="CG24" s="675"/>
      <c r="CH24" s="675"/>
      <c r="CI24" s="675"/>
      <c r="CJ24" s="675"/>
      <c r="CK24" s="675"/>
      <c r="CL24" s="675"/>
      <c r="CM24" s="675"/>
      <c r="CN24" s="675"/>
      <c r="CO24" s="675"/>
      <c r="CP24" s="675"/>
      <c r="CQ24" s="676"/>
      <c r="CR24" s="668">
        <v>98265204</v>
      </c>
      <c r="CS24" s="669"/>
      <c r="CT24" s="669"/>
      <c r="CU24" s="669"/>
      <c r="CV24" s="669"/>
      <c r="CW24" s="669"/>
      <c r="CX24" s="669"/>
      <c r="CY24" s="715"/>
      <c r="CZ24" s="716">
        <v>56.8</v>
      </c>
      <c r="DA24" s="685"/>
      <c r="DB24" s="685"/>
      <c r="DC24" s="719"/>
      <c r="DD24" s="714">
        <v>59576053</v>
      </c>
      <c r="DE24" s="669"/>
      <c r="DF24" s="669"/>
      <c r="DG24" s="669"/>
      <c r="DH24" s="669"/>
      <c r="DI24" s="669"/>
      <c r="DJ24" s="669"/>
      <c r="DK24" s="715"/>
      <c r="DL24" s="714">
        <v>59129470</v>
      </c>
      <c r="DM24" s="669"/>
      <c r="DN24" s="669"/>
      <c r="DO24" s="669"/>
      <c r="DP24" s="669"/>
      <c r="DQ24" s="669"/>
      <c r="DR24" s="669"/>
      <c r="DS24" s="669"/>
      <c r="DT24" s="669"/>
      <c r="DU24" s="669"/>
      <c r="DV24" s="715"/>
      <c r="DW24" s="716">
        <v>59.1</v>
      </c>
      <c r="DX24" s="685"/>
      <c r="DY24" s="685"/>
      <c r="DZ24" s="685"/>
      <c r="EA24" s="685"/>
      <c r="EB24" s="685"/>
      <c r="EC24" s="717"/>
    </row>
    <row r="25" spans="2:133" ht="11.25" customHeight="1">
      <c r="B25" s="606" t="s">
        <v>285</v>
      </c>
      <c r="C25" s="607"/>
      <c r="D25" s="607"/>
      <c r="E25" s="607"/>
      <c r="F25" s="607"/>
      <c r="G25" s="607"/>
      <c r="H25" s="607"/>
      <c r="I25" s="607"/>
      <c r="J25" s="607"/>
      <c r="K25" s="607"/>
      <c r="L25" s="607"/>
      <c r="M25" s="607"/>
      <c r="N25" s="607"/>
      <c r="O25" s="607"/>
      <c r="P25" s="607"/>
      <c r="Q25" s="608"/>
      <c r="R25" s="609">
        <v>2861883</v>
      </c>
      <c r="S25" s="610"/>
      <c r="T25" s="610"/>
      <c r="U25" s="610"/>
      <c r="V25" s="610"/>
      <c r="W25" s="610"/>
      <c r="X25" s="610"/>
      <c r="Y25" s="611"/>
      <c r="Z25" s="665">
        <v>1.6</v>
      </c>
      <c r="AA25" s="665"/>
      <c r="AB25" s="665"/>
      <c r="AC25" s="665"/>
      <c r="AD25" s="666">
        <v>193329</v>
      </c>
      <c r="AE25" s="666"/>
      <c r="AF25" s="666"/>
      <c r="AG25" s="666"/>
      <c r="AH25" s="666"/>
      <c r="AI25" s="666"/>
      <c r="AJ25" s="666"/>
      <c r="AK25" s="666"/>
      <c r="AL25" s="612">
        <v>0.2</v>
      </c>
      <c r="AM25" s="613"/>
      <c r="AN25" s="613"/>
      <c r="AO25" s="667"/>
      <c r="AP25" s="711" t="s">
        <v>286</v>
      </c>
      <c r="AQ25" s="718"/>
      <c r="AR25" s="718"/>
      <c r="AS25" s="718"/>
      <c r="AT25" s="718"/>
      <c r="AU25" s="718"/>
      <c r="AV25" s="718"/>
      <c r="AW25" s="718"/>
      <c r="AX25" s="718"/>
      <c r="AY25" s="718"/>
      <c r="AZ25" s="718"/>
      <c r="BA25" s="718"/>
      <c r="BB25" s="718"/>
      <c r="BC25" s="718"/>
      <c r="BD25" s="718"/>
      <c r="BE25" s="718"/>
      <c r="BF25" s="713"/>
      <c r="BG25" s="609" t="s">
        <v>122</v>
      </c>
      <c r="BH25" s="610"/>
      <c r="BI25" s="610"/>
      <c r="BJ25" s="610"/>
      <c r="BK25" s="610"/>
      <c r="BL25" s="610"/>
      <c r="BM25" s="610"/>
      <c r="BN25" s="611"/>
      <c r="BO25" s="665" t="s">
        <v>122</v>
      </c>
      <c r="BP25" s="665"/>
      <c r="BQ25" s="665"/>
      <c r="BR25" s="665"/>
      <c r="BS25" s="597" t="s">
        <v>122</v>
      </c>
      <c r="BT25" s="610"/>
      <c r="BU25" s="610"/>
      <c r="BV25" s="610"/>
      <c r="BW25" s="610"/>
      <c r="BX25" s="610"/>
      <c r="BY25" s="610"/>
      <c r="BZ25" s="610"/>
      <c r="CA25" s="610"/>
      <c r="CB25" s="646"/>
      <c r="CD25" s="647" t="s">
        <v>287</v>
      </c>
      <c r="CE25" s="644"/>
      <c r="CF25" s="644"/>
      <c r="CG25" s="644"/>
      <c r="CH25" s="644"/>
      <c r="CI25" s="644"/>
      <c r="CJ25" s="644"/>
      <c r="CK25" s="644"/>
      <c r="CL25" s="644"/>
      <c r="CM25" s="644"/>
      <c r="CN25" s="644"/>
      <c r="CO25" s="644"/>
      <c r="CP25" s="644"/>
      <c r="CQ25" s="645"/>
      <c r="CR25" s="609">
        <v>26872149</v>
      </c>
      <c r="CS25" s="598"/>
      <c r="CT25" s="598"/>
      <c r="CU25" s="598"/>
      <c r="CV25" s="598"/>
      <c r="CW25" s="598"/>
      <c r="CX25" s="598"/>
      <c r="CY25" s="599"/>
      <c r="CZ25" s="612">
        <v>15.5</v>
      </c>
      <c r="DA25" s="637"/>
      <c r="DB25" s="637"/>
      <c r="DC25" s="638"/>
      <c r="DD25" s="597">
        <v>25854288</v>
      </c>
      <c r="DE25" s="598"/>
      <c r="DF25" s="598"/>
      <c r="DG25" s="598"/>
      <c r="DH25" s="598"/>
      <c r="DI25" s="598"/>
      <c r="DJ25" s="598"/>
      <c r="DK25" s="599"/>
      <c r="DL25" s="597">
        <v>25451434</v>
      </c>
      <c r="DM25" s="598"/>
      <c r="DN25" s="598"/>
      <c r="DO25" s="598"/>
      <c r="DP25" s="598"/>
      <c r="DQ25" s="598"/>
      <c r="DR25" s="598"/>
      <c r="DS25" s="598"/>
      <c r="DT25" s="598"/>
      <c r="DU25" s="598"/>
      <c r="DV25" s="599"/>
      <c r="DW25" s="612">
        <v>25.4</v>
      </c>
      <c r="DX25" s="637"/>
      <c r="DY25" s="637"/>
      <c r="DZ25" s="637"/>
      <c r="EA25" s="637"/>
      <c r="EB25" s="637"/>
      <c r="EC25" s="639"/>
    </row>
    <row r="26" spans="2:133" ht="11.25" customHeight="1">
      <c r="B26" s="606" t="s">
        <v>288</v>
      </c>
      <c r="C26" s="607"/>
      <c r="D26" s="607"/>
      <c r="E26" s="607"/>
      <c r="F26" s="607"/>
      <c r="G26" s="607"/>
      <c r="H26" s="607"/>
      <c r="I26" s="607"/>
      <c r="J26" s="607"/>
      <c r="K26" s="607"/>
      <c r="L26" s="607"/>
      <c r="M26" s="607"/>
      <c r="N26" s="607"/>
      <c r="O26" s="607"/>
      <c r="P26" s="607"/>
      <c r="Q26" s="608"/>
      <c r="R26" s="609">
        <v>829190</v>
      </c>
      <c r="S26" s="610"/>
      <c r="T26" s="610"/>
      <c r="U26" s="610"/>
      <c r="V26" s="610"/>
      <c r="W26" s="610"/>
      <c r="X26" s="610"/>
      <c r="Y26" s="611"/>
      <c r="Z26" s="665">
        <v>0.5</v>
      </c>
      <c r="AA26" s="665"/>
      <c r="AB26" s="665"/>
      <c r="AC26" s="665"/>
      <c r="AD26" s="666" t="s">
        <v>122</v>
      </c>
      <c r="AE26" s="666"/>
      <c r="AF26" s="666"/>
      <c r="AG26" s="666"/>
      <c r="AH26" s="666"/>
      <c r="AI26" s="666"/>
      <c r="AJ26" s="666"/>
      <c r="AK26" s="666"/>
      <c r="AL26" s="612" t="s">
        <v>122</v>
      </c>
      <c r="AM26" s="613"/>
      <c r="AN26" s="613"/>
      <c r="AO26" s="667"/>
      <c r="AP26" s="711" t="s">
        <v>289</v>
      </c>
      <c r="AQ26" s="712"/>
      <c r="AR26" s="712"/>
      <c r="AS26" s="712"/>
      <c r="AT26" s="712"/>
      <c r="AU26" s="712"/>
      <c r="AV26" s="712"/>
      <c r="AW26" s="712"/>
      <c r="AX26" s="712"/>
      <c r="AY26" s="712"/>
      <c r="AZ26" s="712"/>
      <c r="BA26" s="712"/>
      <c r="BB26" s="712"/>
      <c r="BC26" s="712"/>
      <c r="BD26" s="712"/>
      <c r="BE26" s="712"/>
      <c r="BF26" s="713"/>
      <c r="BG26" s="609" t="s">
        <v>122</v>
      </c>
      <c r="BH26" s="610"/>
      <c r="BI26" s="610"/>
      <c r="BJ26" s="610"/>
      <c r="BK26" s="610"/>
      <c r="BL26" s="610"/>
      <c r="BM26" s="610"/>
      <c r="BN26" s="611"/>
      <c r="BO26" s="665" t="s">
        <v>122</v>
      </c>
      <c r="BP26" s="665"/>
      <c r="BQ26" s="665"/>
      <c r="BR26" s="665"/>
      <c r="BS26" s="597" t="s">
        <v>122</v>
      </c>
      <c r="BT26" s="610"/>
      <c r="BU26" s="610"/>
      <c r="BV26" s="610"/>
      <c r="BW26" s="610"/>
      <c r="BX26" s="610"/>
      <c r="BY26" s="610"/>
      <c r="BZ26" s="610"/>
      <c r="CA26" s="610"/>
      <c r="CB26" s="646"/>
      <c r="CD26" s="647" t="s">
        <v>290</v>
      </c>
      <c r="CE26" s="644"/>
      <c r="CF26" s="644"/>
      <c r="CG26" s="644"/>
      <c r="CH26" s="644"/>
      <c r="CI26" s="644"/>
      <c r="CJ26" s="644"/>
      <c r="CK26" s="644"/>
      <c r="CL26" s="644"/>
      <c r="CM26" s="644"/>
      <c r="CN26" s="644"/>
      <c r="CO26" s="644"/>
      <c r="CP26" s="644"/>
      <c r="CQ26" s="645"/>
      <c r="CR26" s="609">
        <v>18027855</v>
      </c>
      <c r="CS26" s="610"/>
      <c r="CT26" s="610"/>
      <c r="CU26" s="610"/>
      <c r="CV26" s="610"/>
      <c r="CW26" s="610"/>
      <c r="CX26" s="610"/>
      <c r="CY26" s="611"/>
      <c r="CZ26" s="612">
        <v>10.4</v>
      </c>
      <c r="DA26" s="637"/>
      <c r="DB26" s="637"/>
      <c r="DC26" s="638"/>
      <c r="DD26" s="597">
        <v>17190972</v>
      </c>
      <c r="DE26" s="610"/>
      <c r="DF26" s="610"/>
      <c r="DG26" s="610"/>
      <c r="DH26" s="610"/>
      <c r="DI26" s="610"/>
      <c r="DJ26" s="610"/>
      <c r="DK26" s="611"/>
      <c r="DL26" s="597" t="s">
        <v>122</v>
      </c>
      <c r="DM26" s="610"/>
      <c r="DN26" s="610"/>
      <c r="DO26" s="610"/>
      <c r="DP26" s="610"/>
      <c r="DQ26" s="610"/>
      <c r="DR26" s="610"/>
      <c r="DS26" s="610"/>
      <c r="DT26" s="610"/>
      <c r="DU26" s="610"/>
      <c r="DV26" s="611"/>
      <c r="DW26" s="612" t="s">
        <v>122</v>
      </c>
      <c r="DX26" s="637"/>
      <c r="DY26" s="637"/>
      <c r="DZ26" s="637"/>
      <c r="EA26" s="637"/>
      <c r="EB26" s="637"/>
      <c r="EC26" s="639"/>
    </row>
    <row r="27" spans="2:133" ht="11.25" customHeight="1">
      <c r="B27" s="606" t="s">
        <v>291</v>
      </c>
      <c r="C27" s="607"/>
      <c r="D27" s="607"/>
      <c r="E27" s="607"/>
      <c r="F27" s="607"/>
      <c r="G27" s="607"/>
      <c r="H27" s="607"/>
      <c r="I27" s="607"/>
      <c r="J27" s="607"/>
      <c r="K27" s="607"/>
      <c r="L27" s="607"/>
      <c r="M27" s="607"/>
      <c r="N27" s="607"/>
      <c r="O27" s="607"/>
      <c r="P27" s="607"/>
      <c r="Q27" s="608"/>
      <c r="R27" s="609">
        <v>33679404</v>
      </c>
      <c r="S27" s="610"/>
      <c r="T27" s="610"/>
      <c r="U27" s="610"/>
      <c r="V27" s="610"/>
      <c r="W27" s="610"/>
      <c r="X27" s="610"/>
      <c r="Y27" s="611"/>
      <c r="Z27" s="665">
        <v>18.899999999999999</v>
      </c>
      <c r="AA27" s="665"/>
      <c r="AB27" s="665"/>
      <c r="AC27" s="665"/>
      <c r="AD27" s="666" t="s">
        <v>122</v>
      </c>
      <c r="AE27" s="666"/>
      <c r="AF27" s="666"/>
      <c r="AG27" s="666"/>
      <c r="AH27" s="666"/>
      <c r="AI27" s="666"/>
      <c r="AJ27" s="666"/>
      <c r="AK27" s="666"/>
      <c r="AL27" s="612" t="s">
        <v>122</v>
      </c>
      <c r="AM27" s="613"/>
      <c r="AN27" s="613"/>
      <c r="AO27" s="667"/>
      <c r="AP27" s="606" t="s">
        <v>292</v>
      </c>
      <c r="AQ27" s="607"/>
      <c r="AR27" s="607"/>
      <c r="AS27" s="607"/>
      <c r="AT27" s="607"/>
      <c r="AU27" s="607"/>
      <c r="AV27" s="607"/>
      <c r="AW27" s="607"/>
      <c r="AX27" s="607"/>
      <c r="AY27" s="607"/>
      <c r="AZ27" s="607"/>
      <c r="BA27" s="607"/>
      <c r="BB27" s="607"/>
      <c r="BC27" s="607"/>
      <c r="BD27" s="607"/>
      <c r="BE27" s="607"/>
      <c r="BF27" s="608"/>
      <c r="BG27" s="609">
        <v>78660340</v>
      </c>
      <c r="BH27" s="610"/>
      <c r="BI27" s="610"/>
      <c r="BJ27" s="610"/>
      <c r="BK27" s="610"/>
      <c r="BL27" s="610"/>
      <c r="BM27" s="610"/>
      <c r="BN27" s="611"/>
      <c r="BO27" s="665">
        <v>100</v>
      </c>
      <c r="BP27" s="665"/>
      <c r="BQ27" s="665"/>
      <c r="BR27" s="665"/>
      <c r="BS27" s="597">
        <v>949325</v>
      </c>
      <c r="BT27" s="610"/>
      <c r="BU27" s="610"/>
      <c r="BV27" s="610"/>
      <c r="BW27" s="610"/>
      <c r="BX27" s="610"/>
      <c r="BY27" s="610"/>
      <c r="BZ27" s="610"/>
      <c r="CA27" s="610"/>
      <c r="CB27" s="646"/>
      <c r="CD27" s="647" t="s">
        <v>293</v>
      </c>
      <c r="CE27" s="644"/>
      <c r="CF27" s="644"/>
      <c r="CG27" s="644"/>
      <c r="CH27" s="644"/>
      <c r="CI27" s="644"/>
      <c r="CJ27" s="644"/>
      <c r="CK27" s="644"/>
      <c r="CL27" s="644"/>
      <c r="CM27" s="644"/>
      <c r="CN27" s="644"/>
      <c r="CO27" s="644"/>
      <c r="CP27" s="644"/>
      <c r="CQ27" s="645"/>
      <c r="CR27" s="609">
        <v>51904925</v>
      </c>
      <c r="CS27" s="598"/>
      <c r="CT27" s="598"/>
      <c r="CU27" s="598"/>
      <c r="CV27" s="598"/>
      <c r="CW27" s="598"/>
      <c r="CX27" s="598"/>
      <c r="CY27" s="599"/>
      <c r="CZ27" s="612">
        <v>30</v>
      </c>
      <c r="DA27" s="637"/>
      <c r="DB27" s="637"/>
      <c r="DC27" s="638"/>
      <c r="DD27" s="597">
        <v>15235186</v>
      </c>
      <c r="DE27" s="598"/>
      <c r="DF27" s="598"/>
      <c r="DG27" s="598"/>
      <c r="DH27" s="598"/>
      <c r="DI27" s="598"/>
      <c r="DJ27" s="598"/>
      <c r="DK27" s="599"/>
      <c r="DL27" s="597">
        <v>15191457</v>
      </c>
      <c r="DM27" s="598"/>
      <c r="DN27" s="598"/>
      <c r="DO27" s="598"/>
      <c r="DP27" s="598"/>
      <c r="DQ27" s="598"/>
      <c r="DR27" s="598"/>
      <c r="DS27" s="598"/>
      <c r="DT27" s="598"/>
      <c r="DU27" s="598"/>
      <c r="DV27" s="599"/>
      <c r="DW27" s="612">
        <v>15.2</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9">
        <v>15296</v>
      </c>
      <c r="S28" s="610"/>
      <c r="T28" s="610"/>
      <c r="U28" s="610"/>
      <c r="V28" s="610"/>
      <c r="W28" s="610"/>
      <c r="X28" s="610"/>
      <c r="Y28" s="611"/>
      <c r="Z28" s="665">
        <v>0</v>
      </c>
      <c r="AA28" s="665"/>
      <c r="AB28" s="665"/>
      <c r="AC28" s="665"/>
      <c r="AD28" s="666">
        <v>15296</v>
      </c>
      <c r="AE28" s="666"/>
      <c r="AF28" s="666"/>
      <c r="AG28" s="666"/>
      <c r="AH28" s="666"/>
      <c r="AI28" s="666"/>
      <c r="AJ28" s="666"/>
      <c r="AK28" s="666"/>
      <c r="AL28" s="612">
        <v>0</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9">
        <v>19488130</v>
      </c>
      <c r="CS28" s="610"/>
      <c r="CT28" s="610"/>
      <c r="CU28" s="610"/>
      <c r="CV28" s="610"/>
      <c r="CW28" s="610"/>
      <c r="CX28" s="610"/>
      <c r="CY28" s="611"/>
      <c r="CZ28" s="612">
        <v>11.3</v>
      </c>
      <c r="DA28" s="637"/>
      <c r="DB28" s="637"/>
      <c r="DC28" s="638"/>
      <c r="DD28" s="597">
        <v>18486579</v>
      </c>
      <c r="DE28" s="610"/>
      <c r="DF28" s="610"/>
      <c r="DG28" s="610"/>
      <c r="DH28" s="610"/>
      <c r="DI28" s="610"/>
      <c r="DJ28" s="610"/>
      <c r="DK28" s="611"/>
      <c r="DL28" s="597">
        <v>18486579</v>
      </c>
      <c r="DM28" s="610"/>
      <c r="DN28" s="610"/>
      <c r="DO28" s="610"/>
      <c r="DP28" s="610"/>
      <c r="DQ28" s="610"/>
      <c r="DR28" s="610"/>
      <c r="DS28" s="610"/>
      <c r="DT28" s="610"/>
      <c r="DU28" s="610"/>
      <c r="DV28" s="611"/>
      <c r="DW28" s="612">
        <v>18.5</v>
      </c>
      <c r="DX28" s="637"/>
      <c r="DY28" s="637"/>
      <c r="DZ28" s="637"/>
      <c r="EA28" s="637"/>
      <c r="EB28" s="637"/>
      <c r="EC28" s="639"/>
    </row>
    <row r="29" spans="2:133" ht="11.25" customHeight="1">
      <c r="B29" s="606" t="s">
        <v>296</v>
      </c>
      <c r="C29" s="607"/>
      <c r="D29" s="607"/>
      <c r="E29" s="607"/>
      <c r="F29" s="607"/>
      <c r="G29" s="607"/>
      <c r="H29" s="607"/>
      <c r="I29" s="607"/>
      <c r="J29" s="607"/>
      <c r="K29" s="607"/>
      <c r="L29" s="607"/>
      <c r="M29" s="607"/>
      <c r="N29" s="607"/>
      <c r="O29" s="607"/>
      <c r="P29" s="607"/>
      <c r="Q29" s="608"/>
      <c r="R29" s="609">
        <v>11554397</v>
      </c>
      <c r="S29" s="610"/>
      <c r="T29" s="610"/>
      <c r="U29" s="610"/>
      <c r="V29" s="610"/>
      <c r="W29" s="610"/>
      <c r="X29" s="610"/>
      <c r="Y29" s="611"/>
      <c r="Z29" s="665">
        <v>6.5</v>
      </c>
      <c r="AA29" s="665"/>
      <c r="AB29" s="665"/>
      <c r="AC29" s="665"/>
      <c r="AD29" s="666" t="s">
        <v>133</v>
      </c>
      <c r="AE29" s="666"/>
      <c r="AF29" s="666"/>
      <c r="AG29" s="666"/>
      <c r="AH29" s="666"/>
      <c r="AI29" s="666"/>
      <c r="AJ29" s="666"/>
      <c r="AK29" s="666"/>
      <c r="AL29" s="612" t="s">
        <v>122</v>
      </c>
      <c r="AM29" s="613"/>
      <c r="AN29" s="613"/>
      <c r="AO29" s="667"/>
      <c r="AP29" s="677" t="s">
        <v>216</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64</v>
      </c>
      <c r="CG29" s="644"/>
      <c r="CH29" s="644"/>
      <c r="CI29" s="644"/>
      <c r="CJ29" s="644"/>
      <c r="CK29" s="644"/>
      <c r="CL29" s="644"/>
      <c r="CM29" s="644"/>
      <c r="CN29" s="644"/>
      <c r="CO29" s="644"/>
      <c r="CP29" s="644"/>
      <c r="CQ29" s="645"/>
      <c r="CR29" s="609">
        <v>19487058</v>
      </c>
      <c r="CS29" s="598"/>
      <c r="CT29" s="598"/>
      <c r="CU29" s="598"/>
      <c r="CV29" s="598"/>
      <c r="CW29" s="598"/>
      <c r="CX29" s="598"/>
      <c r="CY29" s="599"/>
      <c r="CZ29" s="612">
        <v>11.3</v>
      </c>
      <c r="DA29" s="637"/>
      <c r="DB29" s="637"/>
      <c r="DC29" s="638"/>
      <c r="DD29" s="597">
        <v>18485507</v>
      </c>
      <c r="DE29" s="598"/>
      <c r="DF29" s="598"/>
      <c r="DG29" s="598"/>
      <c r="DH29" s="598"/>
      <c r="DI29" s="598"/>
      <c r="DJ29" s="598"/>
      <c r="DK29" s="599"/>
      <c r="DL29" s="597">
        <v>18485507</v>
      </c>
      <c r="DM29" s="598"/>
      <c r="DN29" s="598"/>
      <c r="DO29" s="598"/>
      <c r="DP29" s="598"/>
      <c r="DQ29" s="598"/>
      <c r="DR29" s="598"/>
      <c r="DS29" s="598"/>
      <c r="DT29" s="598"/>
      <c r="DU29" s="598"/>
      <c r="DV29" s="599"/>
      <c r="DW29" s="612">
        <v>18.5</v>
      </c>
      <c r="DX29" s="637"/>
      <c r="DY29" s="637"/>
      <c r="DZ29" s="637"/>
      <c r="EA29" s="637"/>
      <c r="EB29" s="637"/>
      <c r="EC29" s="639"/>
    </row>
    <row r="30" spans="2:133" ht="11.25" customHeight="1">
      <c r="B30" s="606" t="s">
        <v>300</v>
      </c>
      <c r="C30" s="607"/>
      <c r="D30" s="607"/>
      <c r="E30" s="607"/>
      <c r="F30" s="607"/>
      <c r="G30" s="607"/>
      <c r="H30" s="607"/>
      <c r="I30" s="607"/>
      <c r="J30" s="607"/>
      <c r="K30" s="607"/>
      <c r="L30" s="607"/>
      <c r="M30" s="607"/>
      <c r="N30" s="607"/>
      <c r="O30" s="607"/>
      <c r="P30" s="607"/>
      <c r="Q30" s="608"/>
      <c r="R30" s="609">
        <v>252453</v>
      </c>
      <c r="S30" s="610"/>
      <c r="T30" s="610"/>
      <c r="U30" s="610"/>
      <c r="V30" s="610"/>
      <c r="W30" s="610"/>
      <c r="X30" s="610"/>
      <c r="Y30" s="611"/>
      <c r="Z30" s="665">
        <v>0.1</v>
      </c>
      <c r="AA30" s="665"/>
      <c r="AB30" s="665"/>
      <c r="AC30" s="665"/>
      <c r="AD30" s="666" t="s">
        <v>122</v>
      </c>
      <c r="AE30" s="666"/>
      <c r="AF30" s="666"/>
      <c r="AG30" s="666"/>
      <c r="AH30" s="666"/>
      <c r="AI30" s="666"/>
      <c r="AJ30" s="666"/>
      <c r="AK30" s="666"/>
      <c r="AL30" s="612" t="s">
        <v>122</v>
      </c>
      <c r="AM30" s="613"/>
      <c r="AN30" s="613"/>
      <c r="AO30" s="667"/>
      <c r="AP30" s="693" t="s">
        <v>301</v>
      </c>
      <c r="AQ30" s="694"/>
      <c r="AR30" s="694"/>
      <c r="AS30" s="694"/>
      <c r="AT30" s="699" t="s">
        <v>302</v>
      </c>
      <c r="AU30" s="210"/>
      <c r="AV30" s="210"/>
      <c r="AW30" s="210"/>
      <c r="AX30" s="702" t="s">
        <v>182</v>
      </c>
      <c r="AY30" s="703"/>
      <c r="AZ30" s="703"/>
      <c r="BA30" s="703"/>
      <c r="BB30" s="703"/>
      <c r="BC30" s="703"/>
      <c r="BD30" s="703"/>
      <c r="BE30" s="703"/>
      <c r="BF30" s="704"/>
      <c r="BG30" s="683">
        <v>99.8</v>
      </c>
      <c r="BH30" s="684"/>
      <c r="BI30" s="684"/>
      <c r="BJ30" s="684"/>
      <c r="BK30" s="684"/>
      <c r="BL30" s="684"/>
      <c r="BM30" s="685">
        <v>99.2</v>
      </c>
      <c r="BN30" s="684"/>
      <c r="BO30" s="684"/>
      <c r="BP30" s="684"/>
      <c r="BQ30" s="686"/>
      <c r="BR30" s="683">
        <v>99.8</v>
      </c>
      <c r="BS30" s="684"/>
      <c r="BT30" s="684"/>
      <c r="BU30" s="684"/>
      <c r="BV30" s="684"/>
      <c r="BW30" s="684"/>
      <c r="BX30" s="685">
        <v>99</v>
      </c>
      <c r="BY30" s="684"/>
      <c r="BZ30" s="684"/>
      <c r="CA30" s="684"/>
      <c r="CB30" s="686"/>
      <c r="CD30" s="689"/>
      <c r="CE30" s="690"/>
      <c r="CF30" s="647" t="s">
        <v>303</v>
      </c>
      <c r="CG30" s="644"/>
      <c r="CH30" s="644"/>
      <c r="CI30" s="644"/>
      <c r="CJ30" s="644"/>
      <c r="CK30" s="644"/>
      <c r="CL30" s="644"/>
      <c r="CM30" s="644"/>
      <c r="CN30" s="644"/>
      <c r="CO30" s="644"/>
      <c r="CP30" s="644"/>
      <c r="CQ30" s="645"/>
      <c r="CR30" s="609">
        <v>17963652</v>
      </c>
      <c r="CS30" s="610"/>
      <c r="CT30" s="610"/>
      <c r="CU30" s="610"/>
      <c r="CV30" s="610"/>
      <c r="CW30" s="610"/>
      <c r="CX30" s="610"/>
      <c r="CY30" s="611"/>
      <c r="CZ30" s="612">
        <v>10.4</v>
      </c>
      <c r="DA30" s="637"/>
      <c r="DB30" s="637"/>
      <c r="DC30" s="638"/>
      <c r="DD30" s="597">
        <v>16983512</v>
      </c>
      <c r="DE30" s="610"/>
      <c r="DF30" s="610"/>
      <c r="DG30" s="610"/>
      <c r="DH30" s="610"/>
      <c r="DI30" s="610"/>
      <c r="DJ30" s="610"/>
      <c r="DK30" s="611"/>
      <c r="DL30" s="597">
        <v>16983512</v>
      </c>
      <c r="DM30" s="610"/>
      <c r="DN30" s="610"/>
      <c r="DO30" s="610"/>
      <c r="DP30" s="610"/>
      <c r="DQ30" s="610"/>
      <c r="DR30" s="610"/>
      <c r="DS30" s="610"/>
      <c r="DT30" s="610"/>
      <c r="DU30" s="610"/>
      <c r="DV30" s="611"/>
      <c r="DW30" s="612">
        <v>17</v>
      </c>
      <c r="DX30" s="637"/>
      <c r="DY30" s="637"/>
      <c r="DZ30" s="637"/>
      <c r="EA30" s="637"/>
      <c r="EB30" s="637"/>
      <c r="EC30" s="639"/>
    </row>
    <row r="31" spans="2:133" ht="11.25" customHeight="1">
      <c r="B31" s="606" t="s">
        <v>304</v>
      </c>
      <c r="C31" s="607"/>
      <c r="D31" s="607"/>
      <c r="E31" s="607"/>
      <c r="F31" s="607"/>
      <c r="G31" s="607"/>
      <c r="H31" s="607"/>
      <c r="I31" s="607"/>
      <c r="J31" s="607"/>
      <c r="K31" s="607"/>
      <c r="L31" s="607"/>
      <c r="M31" s="607"/>
      <c r="N31" s="607"/>
      <c r="O31" s="607"/>
      <c r="P31" s="607"/>
      <c r="Q31" s="608"/>
      <c r="R31" s="609">
        <v>150808</v>
      </c>
      <c r="S31" s="610"/>
      <c r="T31" s="610"/>
      <c r="U31" s="610"/>
      <c r="V31" s="610"/>
      <c r="W31" s="610"/>
      <c r="X31" s="610"/>
      <c r="Y31" s="611"/>
      <c r="Z31" s="665">
        <v>0.1</v>
      </c>
      <c r="AA31" s="665"/>
      <c r="AB31" s="665"/>
      <c r="AC31" s="665"/>
      <c r="AD31" s="666" t="s">
        <v>122</v>
      </c>
      <c r="AE31" s="666"/>
      <c r="AF31" s="666"/>
      <c r="AG31" s="666"/>
      <c r="AH31" s="666"/>
      <c r="AI31" s="666"/>
      <c r="AJ31" s="666"/>
      <c r="AK31" s="666"/>
      <c r="AL31" s="612" t="s">
        <v>133</v>
      </c>
      <c r="AM31" s="613"/>
      <c r="AN31" s="613"/>
      <c r="AO31" s="667"/>
      <c r="AP31" s="695"/>
      <c r="AQ31" s="696"/>
      <c r="AR31" s="696"/>
      <c r="AS31" s="696"/>
      <c r="AT31" s="700"/>
      <c r="AU31" s="209" t="s">
        <v>305</v>
      </c>
      <c r="AV31" s="209"/>
      <c r="AW31" s="209"/>
      <c r="AX31" s="606" t="s">
        <v>306</v>
      </c>
      <c r="AY31" s="607"/>
      <c r="AZ31" s="607"/>
      <c r="BA31" s="607"/>
      <c r="BB31" s="607"/>
      <c r="BC31" s="607"/>
      <c r="BD31" s="607"/>
      <c r="BE31" s="607"/>
      <c r="BF31" s="608"/>
      <c r="BG31" s="681">
        <v>99.6</v>
      </c>
      <c r="BH31" s="598"/>
      <c r="BI31" s="598"/>
      <c r="BJ31" s="598"/>
      <c r="BK31" s="598"/>
      <c r="BL31" s="598"/>
      <c r="BM31" s="613">
        <v>99.1</v>
      </c>
      <c r="BN31" s="682"/>
      <c r="BO31" s="682"/>
      <c r="BP31" s="682"/>
      <c r="BQ31" s="643"/>
      <c r="BR31" s="681">
        <v>99.7</v>
      </c>
      <c r="BS31" s="598"/>
      <c r="BT31" s="598"/>
      <c r="BU31" s="598"/>
      <c r="BV31" s="598"/>
      <c r="BW31" s="598"/>
      <c r="BX31" s="613">
        <v>99</v>
      </c>
      <c r="BY31" s="682"/>
      <c r="BZ31" s="682"/>
      <c r="CA31" s="682"/>
      <c r="CB31" s="643"/>
      <c r="CD31" s="689"/>
      <c r="CE31" s="690"/>
      <c r="CF31" s="647" t="s">
        <v>307</v>
      </c>
      <c r="CG31" s="644"/>
      <c r="CH31" s="644"/>
      <c r="CI31" s="644"/>
      <c r="CJ31" s="644"/>
      <c r="CK31" s="644"/>
      <c r="CL31" s="644"/>
      <c r="CM31" s="644"/>
      <c r="CN31" s="644"/>
      <c r="CO31" s="644"/>
      <c r="CP31" s="644"/>
      <c r="CQ31" s="645"/>
      <c r="CR31" s="609">
        <v>1523406</v>
      </c>
      <c r="CS31" s="598"/>
      <c r="CT31" s="598"/>
      <c r="CU31" s="598"/>
      <c r="CV31" s="598"/>
      <c r="CW31" s="598"/>
      <c r="CX31" s="598"/>
      <c r="CY31" s="599"/>
      <c r="CZ31" s="612">
        <v>0.9</v>
      </c>
      <c r="DA31" s="637"/>
      <c r="DB31" s="637"/>
      <c r="DC31" s="638"/>
      <c r="DD31" s="597">
        <v>1501995</v>
      </c>
      <c r="DE31" s="598"/>
      <c r="DF31" s="598"/>
      <c r="DG31" s="598"/>
      <c r="DH31" s="598"/>
      <c r="DI31" s="598"/>
      <c r="DJ31" s="598"/>
      <c r="DK31" s="599"/>
      <c r="DL31" s="597">
        <v>1501995</v>
      </c>
      <c r="DM31" s="598"/>
      <c r="DN31" s="598"/>
      <c r="DO31" s="598"/>
      <c r="DP31" s="598"/>
      <c r="DQ31" s="598"/>
      <c r="DR31" s="598"/>
      <c r="DS31" s="598"/>
      <c r="DT31" s="598"/>
      <c r="DU31" s="598"/>
      <c r="DV31" s="599"/>
      <c r="DW31" s="612">
        <v>1.5</v>
      </c>
      <c r="DX31" s="637"/>
      <c r="DY31" s="637"/>
      <c r="DZ31" s="637"/>
      <c r="EA31" s="637"/>
      <c r="EB31" s="637"/>
      <c r="EC31" s="639"/>
    </row>
    <row r="32" spans="2:133" ht="11.25" customHeight="1">
      <c r="B32" s="606" t="s">
        <v>308</v>
      </c>
      <c r="C32" s="607"/>
      <c r="D32" s="607"/>
      <c r="E32" s="607"/>
      <c r="F32" s="607"/>
      <c r="G32" s="607"/>
      <c r="H32" s="607"/>
      <c r="I32" s="607"/>
      <c r="J32" s="607"/>
      <c r="K32" s="607"/>
      <c r="L32" s="607"/>
      <c r="M32" s="607"/>
      <c r="N32" s="607"/>
      <c r="O32" s="607"/>
      <c r="P32" s="607"/>
      <c r="Q32" s="608"/>
      <c r="R32" s="609">
        <v>3816370</v>
      </c>
      <c r="S32" s="610"/>
      <c r="T32" s="610"/>
      <c r="U32" s="610"/>
      <c r="V32" s="610"/>
      <c r="W32" s="610"/>
      <c r="X32" s="610"/>
      <c r="Y32" s="611"/>
      <c r="Z32" s="665">
        <v>2.1</v>
      </c>
      <c r="AA32" s="665"/>
      <c r="AB32" s="665"/>
      <c r="AC32" s="665"/>
      <c r="AD32" s="666" t="s">
        <v>122</v>
      </c>
      <c r="AE32" s="666"/>
      <c r="AF32" s="666"/>
      <c r="AG32" s="666"/>
      <c r="AH32" s="666"/>
      <c r="AI32" s="666"/>
      <c r="AJ32" s="666"/>
      <c r="AK32" s="666"/>
      <c r="AL32" s="612" t="s">
        <v>133</v>
      </c>
      <c r="AM32" s="613"/>
      <c r="AN32" s="613"/>
      <c r="AO32" s="667"/>
      <c r="AP32" s="697"/>
      <c r="AQ32" s="698"/>
      <c r="AR32" s="698"/>
      <c r="AS32" s="698"/>
      <c r="AT32" s="701"/>
      <c r="AU32" s="211"/>
      <c r="AV32" s="211"/>
      <c r="AW32" s="211"/>
      <c r="AX32" s="615" t="s">
        <v>309</v>
      </c>
      <c r="AY32" s="616"/>
      <c r="AZ32" s="616"/>
      <c r="BA32" s="616"/>
      <c r="BB32" s="616"/>
      <c r="BC32" s="616"/>
      <c r="BD32" s="616"/>
      <c r="BE32" s="616"/>
      <c r="BF32" s="617"/>
      <c r="BG32" s="680">
        <v>99.9</v>
      </c>
      <c r="BH32" s="619"/>
      <c r="BI32" s="619"/>
      <c r="BJ32" s="619"/>
      <c r="BK32" s="619"/>
      <c r="BL32" s="619"/>
      <c r="BM32" s="663">
        <v>99.3</v>
      </c>
      <c r="BN32" s="619"/>
      <c r="BO32" s="619"/>
      <c r="BP32" s="619"/>
      <c r="BQ32" s="656"/>
      <c r="BR32" s="680">
        <v>99.8</v>
      </c>
      <c r="BS32" s="619"/>
      <c r="BT32" s="619"/>
      <c r="BU32" s="619"/>
      <c r="BV32" s="619"/>
      <c r="BW32" s="619"/>
      <c r="BX32" s="663">
        <v>99</v>
      </c>
      <c r="BY32" s="619"/>
      <c r="BZ32" s="619"/>
      <c r="CA32" s="619"/>
      <c r="CB32" s="656"/>
      <c r="CD32" s="691"/>
      <c r="CE32" s="692"/>
      <c r="CF32" s="647" t="s">
        <v>310</v>
      </c>
      <c r="CG32" s="644"/>
      <c r="CH32" s="644"/>
      <c r="CI32" s="644"/>
      <c r="CJ32" s="644"/>
      <c r="CK32" s="644"/>
      <c r="CL32" s="644"/>
      <c r="CM32" s="644"/>
      <c r="CN32" s="644"/>
      <c r="CO32" s="644"/>
      <c r="CP32" s="644"/>
      <c r="CQ32" s="645"/>
      <c r="CR32" s="609">
        <v>1072</v>
      </c>
      <c r="CS32" s="610"/>
      <c r="CT32" s="610"/>
      <c r="CU32" s="610"/>
      <c r="CV32" s="610"/>
      <c r="CW32" s="610"/>
      <c r="CX32" s="610"/>
      <c r="CY32" s="611"/>
      <c r="CZ32" s="612">
        <v>0</v>
      </c>
      <c r="DA32" s="637"/>
      <c r="DB32" s="637"/>
      <c r="DC32" s="638"/>
      <c r="DD32" s="597">
        <v>1072</v>
      </c>
      <c r="DE32" s="610"/>
      <c r="DF32" s="610"/>
      <c r="DG32" s="610"/>
      <c r="DH32" s="610"/>
      <c r="DI32" s="610"/>
      <c r="DJ32" s="610"/>
      <c r="DK32" s="611"/>
      <c r="DL32" s="597">
        <v>1072</v>
      </c>
      <c r="DM32" s="610"/>
      <c r="DN32" s="610"/>
      <c r="DO32" s="610"/>
      <c r="DP32" s="610"/>
      <c r="DQ32" s="610"/>
      <c r="DR32" s="610"/>
      <c r="DS32" s="610"/>
      <c r="DT32" s="610"/>
      <c r="DU32" s="610"/>
      <c r="DV32" s="611"/>
      <c r="DW32" s="612">
        <v>0</v>
      </c>
      <c r="DX32" s="637"/>
      <c r="DY32" s="637"/>
      <c r="DZ32" s="637"/>
      <c r="EA32" s="637"/>
      <c r="EB32" s="637"/>
      <c r="EC32" s="639"/>
    </row>
    <row r="33" spans="2:133" ht="11.25" customHeight="1">
      <c r="B33" s="606" t="s">
        <v>311</v>
      </c>
      <c r="C33" s="607"/>
      <c r="D33" s="607"/>
      <c r="E33" s="607"/>
      <c r="F33" s="607"/>
      <c r="G33" s="607"/>
      <c r="H33" s="607"/>
      <c r="I33" s="607"/>
      <c r="J33" s="607"/>
      <c r="K33" s="607"/>
      <c r="L33" s="607"/>
      <c r="M33" s="607"/>
      <c r="N33" s="607"/>
      <c r="O33" s="607"/>
      <c r="P33" s="607"/>
      <c r="Q33" s="608"/>
      <c r="R33" s="609">
        <v>5116704</v>
      </c>
      <c r="S33" s="610"/>
      <c r="T33" s="610"/>
      <c r="U33" s="610"/>
      <c r="V33" s="610"/>
      <c r="W33" s="610"/>
      <c r="X33" s="610"/>
      <c r="Y33" s="611"/>
      <c r="Z33" s="665">
        <v>2.9</v>
      </c>
      <c r="AA33" s="665"/>
      <c r="AB33" s="665"/>
      <c r="AC33" s="665"/>
      <c r="AD33" s="666" t="s">
        <v>133</v>
      </c>
      <c r="AE33" s="666"/>
      <c r="AF33" s="666"/>
      <c r="AG33" s="666"/>
      <c r="AH33" s="666"/>
      <c r="AI33" s="666"/>
      <c r="AJ33" s="666"/>
      <c r="AK33" s="666"/>
      <c r="AL33" s="612" t="s">
        <v>122</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312</v>
      </c>
      <c r="CE33" s="644"/>
      <c r="CF33" s="644"/>
      <c r="CG33" s="644"/>
      <c r="CH33" s="644"/>
      <c r="CI33" s="644"/>
      <c r="CJ33" s="644"/>
      <c r="CK33" s="644"/>
      <c r="CL33" s="644"/>
      <c r="CM33" s="644"/>
      <c r="CN33" s="644"/>
      <c r="CO33" s="644"/>
      <c r="CP33" s="644"/>
      <c r="CQ33" s="645"/>
      <c r="CR33" s="609">
        <v>51635975</v>
      </c>
      <c r="CS33" s="598"/>
      <c r="CT33" s="598"/>
      <c r="CU33" s="598"/>
      <c r="CV33" s="598"/>
      <c r="CW33" s="598"/>
      <c r="CX33" s="598"/>
      <c r="CY33" s="599"/>
      <c r="CZ33" s="612">
        <v>29.8</v>
      </c>
      <c r="DA33" s="637"/>
      <c r="DB33" s="637"/>
      <c r="DC33" s="638"/>
      <c r="DD33" s="597">
        <v>39848874</v>
      </c>
      <c r="DE33" s="598"/>
      <c r="DF33" s="598"/>
      <c r="DG33" s="598"/>
      <c r="DH33" s="598"/>
      <c r="DI33" s="598"/>
      <c r="DJ33" s="598"/>
      <c r="DK33" s="599"/>
      <c r="DL33" s="597">
        <v>33940430</v>
      </c>
      <c r="DM33" s="598"/>
      <c r="DN33" s="598"/>
      <c r="DO33" s="598"/>
      <c r="DP33" s="598"/>
      <c r="DQ33" s="598"/>
      <c r="DR33" s="598"/>
      <c r="DS33" s="598"/>
      <c r="DT33" s="598"/>
      <c r="DU33" s="598"/>
      <c r="DV33" s="599"/>
      <c r="DW33" s="612">
        <v>33.9</v>
      </c>
      <c r="DX33" s="637"/>
      <c r="DY33" s="637"/>
      <c r="DZ33" s="637"/>
      <c r="EA33" s="637"/>
      <c r="EB33" s="637"/>
      <c r="EC33" s="639"/>
    </row>
    <row r="34" spans="2:133" ht="11.25" customHeight="1">
      <c r="B34" s="606" t="s">
        <v>313</v>
      </c>
      <c r="C34" s="607"/>
      <c r="D34" s="607"/>
      <c r="E34" s="607"/>
      <c r="F34" s="607"/>
      <c r="G34" s="607"/>
      <c r="H34" s="607"/>
      <c r="I34" s="607"/>
      <c r="J34" s="607"/>
      <c r="K34" s="607"/>
      <c r="L34" s="607"/>
      <c r="M34" s="607"/>
      <c r="N34" s="607"/>
      <c r="O34" s="607"/>
      <c r="P34" s="607"/>
      <c r="Q34" s="608"/>
      <c r="R34" s="609">
        <v>5317799</v>
      </c>
      <c r="S34" s="610"/>
      <c r="T34" s="610"/>
      <c r="U34" s="610"/>
      <c r="V34" s="610"/>
      <c r="W34" s="610"/>
      <c r="X34" s="610"/>
      <c r="Y34" s="611"/>
      <c r="Z34" s="665">
        <v>3</v>
      </c>
      <c r="AA34" s="665"/>
      <c r="AB34" s="665"/>
      <c r="AC34" s="665"/>
      <c r="AD34" s="666">
        <v>288009</v>
      </c>
      <c r="AE34" s="666"/>
      <c r="AF34" s="666"/>
      <c r="AG34" s="666"/>
      <c r="AH34" s="666"/>
      <c r="AI34" s="666"/>
      <c r="AJ34" s="666"/>
      <c r="AK34" s="666"/>
      <c r="AL34" s="612">
        <v>0.3</v>
      </c>
      <c r="AM34" s="613"/>
      <c r="AN34" s="613"/>
      <c r="AO34" s="667"/>
      <c r="AP34" s="214"/>
      <c r="AQ34" s="677" t="s">
        <v>314</v>
      </c>
      <c r="AR34" s="678"/>
      <c r="AS34" s="678"/>
      <c r="AT34" s="678"/>
      <c r="AU34" s="678"/>
      <c r="AV34" s="678"/>
      <c r="AW34" s="678"/>
      <c r="AX34" s="678"/>
      <c r="AY34" s="678"/>
      <c r="AZ34" s="678"/>
      <c r="BA34" s="678"/>
      <c r="BB34" s="678"/>
      <c r="BC34" s="678"/>
      <c r="BD34" s="678"/>
      <c r="BE34" s="678"/>
      <c r="BF34" s="679"/>
      <c r="BG34" s="677" t="s">
        <v>315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316</v>
      </c>
      <c r="CE34" s="644"/>
      <c r="CF34" s="644"/>
      <c r="CG34" s="644"/>
      <c r="CH34" s="644"/>
      <c r="CI34" s="644"/>
      <c r="CJ34" s="644"/>
      <c r="CK34" s="644"/>
      <c r="CL34" s="644"/>
      <c r="CM34" s="644"/>
      <c r="CN34" s="644"/>
      <c r="CO34" s="644"/>
      <c r="CP34" s="644"/>
      <c r="CQ34" s="645"/>
      <c r="CR34" s="609">
        <v>19309351</v>
      </c>
      <c r="CS34" s="610"/>
      <c r="CT34" s="610"/>
      <c r="CU34" s="610"/>
      <c r="CV34" s="610"/>
      <c r="CW34" s="610"/>
      <c r="CX34" s="610"/>
      <c r="CY34" s="611"/>
      <c r="CZ34" s="612">
        <v>11.2</v>
      </c>
      <c r="DA34" s="637"/>
      <c r="DB34" s="637"/>
      <c r="DC34" s="638"/>
      <c r="DD34" s="597">
        <v>15525570</v>
      </c>
      <c r="DE34" s="610"/>
      <c r="DF34" s="610"/>
      <c r="DG34" s="610"/>
      <c r="DH34" s="610"/>
      <c r="DI34" s="610"/>
      <c r="DJ34" s="610"/>
      <c r="DK34" s="611"/>
      <c r="DL34" s="597">
        <v>13790458</v>
      </c>
      <c r="DM34" s="610"/>
      <c r="DN34" s="610"/>
      <c r="DO34" s="610"/>
      <c r="DP34" s="610"/>
      <c r="DQ34" s="610"/>
      <c r="DR34" s="610"/>
      <c r="DS34" s="610"/>
      <c r="DT34" s="610"/>
      <c r="DU34" s="610"/>
      <c r="DV34" s="611"/>
      <c r="DW34" s="612">
        <v>13.8</v>
      </c>
      <c r="DX34" s="637"/>
      <c r="DY34" s="637"/>
      <c r="DZ34" s="637"/>
      <c r="EA34" s="637"/>
      <c r="EB34" s="637"/>
      <c r="EC34" s="639"/>
    </row>
    <row r="35" spans="2:133" ht="11.25" customHeight="1">
      <c r="B35" s="606" t="s">
        <v>317</v>
      </c>
      <c r="C35" s="607"/>
      <c r="D35" s="607"/>
      <c r="E35" s="607"/>
      <c r="F35" s="607"/>
      <c r="G35" s="607"/>
      <c r="H35" s="607"/>
      <c r="I35" s="607"/>
      <c r="J35" s="607"/>
      <c r="K35" s="607"/>
      <c r="L35" s="607"/>
      <c r="M35" s="607"/>
      <c r="N35" s="607"/>
      <c r="O35" s="607"/>
      <c r="P35" s="607"/>
      <c r="Q35" s="608"/>
      <c r="R35" s="609">
        <v>13406700</v>
      </c>
      <c r="S35" s="610"/>
      <c r="T35" s="610"/>
      <c r="U35" s="610"/>
      <c r="V35" s="610"/>
      <c r="W35" s="610"/>
      <c r="X35" s="610"/>
      <c r="Y35" s="611"/>
      <c r="Z35" s="665">
        <v>7.5</v>
      </c>
      <c r="AA35" s="665"/>
      <c r="AB35" s="665"/>
      <c r="AC35" s="665"/>
      <c r="AD35" s="666" t="s">
        <v>122</v>
      </c>
      <c r="AE35" s="666"/>
      <c r="AF35" s="666"/>
      <c r="AG35" s="666"/>
      <c r="AH35" s="666"/>
      <c r="AI35" s="666"/>
      <c r="AJ35" s="666"/>
      <c r="AK35" s="666"/>
      <c r="AL35" s="612" t="s">
        <v>122</v>
      </c>
      <c r="AM35" s="613"/>
      <c r="AN35" s="613"/>
      <c r="AO35" s="667"/>
      <c r="AP35" s="214"/>
      <c r="AQ35" s="671" t="s">
        <v>318</v>
      </c>
      <c r="AR35" s="672"/>
      <c r="AS35" s="672"/>
      <c r="AT35" s="672"/>
      <c r="AU35" s="672"/>
      <c r="AV35" s="672"/>
      <c r="AW35" s="672"/>
      <c r="AX35" s="672"/>
      <c r="AY35" s="673"/>
      <c r="AZ35" s="668">
        <v>20057968</v>
      </c>
      <c r="BA35" s="669"/>
      <c r="BB35" s="669"/>
      <c r="BC35" s="669"/>
      <c r="BD35" s="669"/>
      <c r="BE35" s="669"/>
      <c r="BF35" s="670"/>
      <c r="BG35" s="674" t="s">
        <v>319</v>
      </c>
      <c r="BH35" s="675"/>
      <c r="BI35" s="675"/>
      <c r="BJ35" s="675"/>
      <c r="BK35" s="675"/>
      <c r="BL35" s="675"/>
      <c r="BM35" s="675"/>
      <c r="BN35" s="675"/>
      <c r="BO35" s="675"/>
      <c r="BP35" s="675"/>
      <c r="BQ35" s="675"/>
      <c r="BR35" s="675"/>
      <c r="BS35" s="675"/>
      <c r="BT35" s="675"/>
      <c r="BU35" s="676"/>
      <c r="BV35" s="668">
        <v>2135671</v>
      </c>
      <c r="BW35" s="669"/>
      <c r="BX35" s="669"/>
      <c r="BY35" s="669"/>
      <c r="BZ35" s="669"/>
      <c r="CA35" s="669"/>
      <c r="CB35" s="670"/>
      <c r="CD35" s="647" t="s">
        <v>320</v>
      </c>
      <c r="CE35" s="644"/>
      <c r="CF35" s="644"/>
      <c r="CG35" s="644"/>
      <c r="CH35" s="644"/>
      <c r="CI35" s="644"/>
      <c r="CJ35" s="644"/>
      <c r="CK35" s="644"/>
      <c r="CL35" s="644"/>
      <c r="CM35" s="644"/>
      <c r="CN35" s="644"/>
      <c r="CO35" s="644"/>
      <c r="CP35" s="644"/>
      <c r="CQ35" s="645"/>
      <c r="CR35" s="609">
        <v>2103274</v>
      </c>
      <c r="CS35" s="598"/>
      <c r="CT35" s="598"/>
      <c r="CU35" s="598"/>
      <c r="CV35" s="598"/>
      <c r="CW35" s="598"/>
      <c r="CX35" s="598"/>
      <c r="CY35" s="599"/>
      <c r="CZ35" s="612">
        <v>1.2</v>
      </c>
      <c r="DA35" s="637"/>
      <c r="DB35" s="637"/>
      <c r="DC35" s="638"/>
      <c r="DD35" s="597">
        <v>1878756</v>
      </c>
      <c r="DE35" s="598"/>
      <c r="DF35" s="598"/>
      <c r="DG35" s="598"/>
      <c r="DH35" s="598"/>
      <c r="DI35" s="598"/>
      <c r="DJ35" s="598"/>
      <c r="DK35" s="599"/>
      <c r="DL35" s="597">
        <v>1878756</v>
      </c>
      <c r="DM35" s="598"/>
      <c r="DN35" s="598"/>
      <c r="DO35" s="598"/>
      <c r="DP35" s="598"/>
      <c r="DQ35" s="598"/>
      <c r="DR35" s="598"/>
      <c r="DS35" s="598"/>
      <c r="DT35" s="598"/>
      <c r="DU35" s="598"/>
      <c r="DV35" s="599"/>
      <c r="DW35" s="612">
        <v>1.9</v>
      </c>
      <c r="DX35" s="637"/>
      <c r="DY35" s="637"/>
      <c r="DZ35" s="637"/>
      <c r="EA35" s="637"/>
      <c r="EB35" s="637"/>
      <c r="EC35" s="639"/>
    </row>
    <row r="36" spans="2:133" ht="11.25" customHeight="1">
      <c r="B36" s="606" t="s">
        <v>321</v>
      </c>
      <c r="C36" s="607"/>
      <c r="D36" s="607"/>
      <c r="E36" s="607"/>
      <c r="F36" s="607"/>
      <c r="G36" s="607"/>
      <c r="H36" s="607"/>
      <c r="I36" s="607"/>
      <c r="J36" s="607"/>
      <c r="K36" s="607"/>
      <c r="L36" s="607"/>
      <c r="M36" s="607"/>
      <c r="N36" s="607"/>
      <c r="O36" s="607"/>
      <c r="P36" s="607"/>
      <c r="Q36" s="608"/>
      <c r="R36" s="609" t="s">
        <v>122</v>
      </c>
      <c r="S36" s="610"/>
      <c r="T36" s="610"/>
      <c r="U36" s="610"/>
      <c r="V36" s="610"/>
      <c r="W36" s="610"/>
      <c r="X36" s="610"/>
      <c r="Y36" s="611"/>
      <c r="Z36" s="665" t="s">
        <v>122</v>
      </c>
      <c r="AA36" s="665"/>
      <c r="AB36" s="665"/>
      <c r="AC36" s="665"/>
      <c r="AD36" s="666" t="s">
        <v>122</v>
      </c>
      <c r="AE36" s="666"/>
      <c r="AF36" s="666"/>
      <c r="AG36" s="666"/>
      <c r="AH36" s="666"/>
      <c r="AI36" s="666"/>
      <c r="AJ36" s="666"/>
      <c r="AK36" s="666"/>
      <c r="AL36" s="612" t="s">
        <v>122</v>
      </c>
      <c r="AM36" s="613"/>
      <c r="AN36" s="613"/>
      <c r="AO36" s="667"/>
      <c r="AQ36" s="640" t="s">
        <v>322</v>
      </c>
      <c r="AR36" s="641"/>
      <c r="AS36" s="641"/>
      <c r="AT36" s="641"/>
      <c r="AU36" s="641"/>
      <c r="AV36" s="641"/>
      <c r="AW36" s="641"/>
      <c r="AX36" s="641"/>
      <c r="AY36" s="642"/>
      <c r="AZ36" s="609">
        <v>4266854</v>
      </c>
      <c r="BA36" s="610"/>
      <c r="BB36" s="610"/>
      <c r="BC36" s="610"/>
      <c r="BD36" s="598"/>
      <c r="BE36" s="598"/>
      <c r="BF36" s="643"/>
      <c r="BG36" s="647" t="s">
        <v>323</v>
      </c>
      <c r="BH36" s="644"/>
      <c r="BI36" s="644"/>
      <c r="BJ36" s="644"/>
      <c r="BK36" s="644"/>
      <c r="BL36" s="644"/>
      <c r="BM36" s="644"/>
      <c r="BN36" s="644"/>
      <c r="BO36" s="644"/>
      <c r="BP36" s="644"/>
      <c r="BQ36" s="644"/>
      <c r="BR36" s="644"/>
      <c r="BS36" s="644"/>
      <c r="BT36" s="644"/>
      <c r="BU36" s="645"/>
      <c r="BV36" s="609">
        <v>969516</v>
      </c>
      <c r="BW36" s="610"/>
      <c r="BX36" s="610"/>
      <c r="BY36" s="610"/>
      <c r="BZ36" s="610"/>
      <c r="CA36" s="610"/>
      <c r="CB36" s="646"/>
      <c r="CD36" s="647" t="s">
        <v>324</v>
      </c>
      <c r="CE36" s="644"/>
      <c r="CF36" s="644"/>
      <c r="CG36" s="644"/>
      <c r="CH36" s="644"/>
      <c r="CI36" s="644"/>
      <c r="CJ36" s="644"/>
      <c r="CK36" s="644"/>
      <c r="CL36" s="644"/>
      <c r="CM36" s="644"/>
      <c r="CN36" s="644"/>
      <c r="CO36" s="644"/>
      <c r="CP36" s="644"/>
      <c r="CQ36" s="645"/>
      <c r="CR36" s="609">
        <v>10641479</v>
      </c>
      <c r="CS36" s="610"/>
      <c r="CT36" s="610"/>
      <c r="CU36" s="610"/>
      <c r="CV36" s="610"/>
      <c r="CW36" s="610"/>
      <c r="CX36" s="610"/>
      <c r="CY36" s="611"/>
      <c r="CZ36" s="612">
        <v>6.1</v>
      </c>
      <c r="DA36" s="637"/>
      <c r="DB36" s="637"/>
      <c r="DC36" s="638"/>
      <c r="DD36" s="597">
        <v>9523298</v>
      </c>
      <c r="DE36" s="610"/>
      <c r="DF36" s="610"/>
      <c r="DG36" s="610"/>
      <c r="DH36" s="610"/>
      <c r="DI36" s="610"/>
      <c r="DJ36" s="610"/>
      <c r="DK36" s="611"/>
      <c r="DL36" s="597">
        <v>6777096</v>
      </c>
      <c r="DM36" s="610"/>
      <c r="DN36" s="610"/>
      <c r="DO36" s="610"/>
      <c r="DP36" s="610"/>
      <c r="DQ36" s="610"/>
      <c r="DR36" s="610"/>
      <c r="DS36" s="610"/>
      <c r="DT36" s="610"/>
      <c r="DU36" s="610"/>
      <c r="DV36" s="611"/>
      <c r="DW36" s="612">
        <v>6.8</v>
      </c>
      <c r="DX36" s="637"/>
      <c r="DY36" s="637"/>
      <c r="DZ36" s="637"/>
      <c r="EA36" s="637"/>
      <c r="EB36" s="637"/>
      <c r="EC36" s="639"/>
    </row>
    <row r="37" spans="2:133" ht="11.25" customHeight="1">
      <c r="B37" s="606" t="s">
        <v>325</v>
      </c>
      <c r="C37" s="607"/>
      <c r="D37" s="607"/>
      <c r="E37" s="607"/>
      <c r="F37" s="607"/>
      <c r="G37" s="607"/>
      <c r="H37" s="607"/>
      <c r="I37" s="607"/>
      <c r="J37" s="607"/>
      <c r="K37" s="607"/>
      <c r="L37" s="607"/>
      <c r="M37" s="607"/>
      <c r="N37" s="607"/>
      <c r="O37" s="607"/>
      <c r="P37" s="607"/>
      <c r="Q37" s="608"/>
      <c r="R37" s="609">
        <v>5802800</v>
      </c>
      <c r="S37" s="610"/>
      <c r="T37" s="610"/>
      <c r="U37" s="610"/>
      <c r="V37" s="610"/>
      <c r="W37" s="610"/>
      <c r="X37" s="610"/>
      <c r="Y37" s="611"/>
      <c r="Z37" s="665">
        <v>3.3</v>
      </c>
      <c r="AA37" s="665"/>
      <c r="AB37" s="665"/>
      <c r="AC37" s="665"/>
      <c r="AD37" s="666" t="s">
        <v>122</v>
      </c>
      <c r="AE37" s="666"/>
      <c r="AF37" s="666"/>
      <c r="AG37" s="666"/>
      <c r="AH37" s="666"/>
      <c r="AI37" s="666"/>
      <c r="AJ37" s="666"/>
      <c r="AK37" s="666"/>
      <c r="AL37" s="612" t="s">
        <v>122</v>
      </c>
      <c r="AM37" s="613"/>
      <c r="AN37" s="613"/>
      <c r="AO37" s="667"/>
      <c r="AQ37" s="640" t="s">
        <v>326</v>
      </c>
      <c r="AR37" s="641"/>
      <c r="AS37" s="641"/>
      <c r="AT37" s="641"/>
      <c r="AU37" s="641"/>
      <c r="AV37" s="641"/>
      <c r="AW37" s="641"/>
      <c r="AX37" s="641"/>
      <c r="AY37" s="642"/>
      <c r="AZ37" s="609">
        <v>534848</v>
      </c>
      <c r="BA37" s="610"/>
      <c r="BB37" s="610"/>
      <c r="BC37" s="610"/>
      <c r="BD37" s="598"/>
      <c r="BE37" s="598"/>
      <c r="BF37" s="643"/>
      <c r="BG37" s="647" t="s">
        <v>327</v>
      </c>
      <c r="BH37" s="644"/>
      <c r="BI37" s="644"/>
      <c r="BJ37" s="644"/>
      <c r="BK37" s="644"/>
      <c r="BL37" s="644"/>
      <c r="BM37" s="644"/>
      <c r="BN37" s="644"/>
      <c r="BO37" s="644"/>
      <c r="BP37" s="644"/>
      <c r="BQ37" s="644"/>
      <c r="BR37" s="644"/>
      <c r="BS37" s="644"/>
      <c r="BT37" s="644"/>
      <c r="BU37" s="645"/>
      <c r="BV37" s="609">
        <v>59731</v>
      </c>
      <c r="BW37" s="610"/>
      <c r="BX37" s="610"/>
      <c r="BY37" s="610"/>
      <c r="BZ37" s="610"/>
      <c r="CA37" s="610"/>
      <c r="CB37" s="646"/>
      <c r="CD37" s="647" t="s">
        <v>328</v>
      </c>
      <c r="CE37" s="644"/>
      <c r="CF37" s="644"/>
      <c r="CG37" s="644"/>
      <c r="CH37" s="644"/>
      <c r="CI37" s="644"/>
      <c r="CJ37" s="644"/>
      <c r="CK37" s="644"/>
      <c r="CL37" s="644"/>
      <c r="CM37" s="644"/>
      <c r="CN37" s="644"/>
      <c r="CO37" s="644"/>
      <c r="CP37" s="644"/>
      <c r="CQ37" s="645"/>
      <c r="CR37" s="609">
        <v>129346</v>
      </c>
      <c r="CS37" s="598"/>
      <c r="CT37" s="598"/>
      <c r="CU37" s="598"/>
      <c r="CV37" s="598"/>
      <c r="CW37" s="598"/>
      <c r="CX37" s="598"/>
      <c r="CY37" s="599"/>
      <c r="CZ37" s="612">
        <v>0.1</v>
      </c>
      <c r="DA37" s="637"/>
      <c r="DB37" s="637"/>
      <c r="DC37" s="638"/>
      <c r="DD37" s="597">
        <v>129346</v>
      </c>
      <c r="DE37" s="598"/>
      <c r="DF37" s="598"/>
      <c r="DG37" s="598"/>
      <c r="DH37" s="598"/>
      <c r="DI37" s="598"/>
      <c r="DJ37" s="598"/>
      <c r="DK37" s="599"/>
      <c r="DL37" s="597">
        <v>114389</v>
      </c>
      <c r="DM37" s="598"/>
      <c r="DN37" s="598"/>
      <c r="DO37" s="598"/>
      <c r="DP37" s="598"/>
      <c r="DQ37" s="598"/>
      <c r="DR37" s="598"/>
      <c r="DS37" s="598"/>
      <c r="DT37" s="598"/>
      <c r="DU37" s="598"/>
      <c r="DV37" s="599"/>
      <c r="DW37" s="612">
        <v>0.1</v>
      </c>
      <c r="DX37" s="637"/>
      <c r="DY37" s="637"/>
      <c r="DZ37" s="637"/>
      <c r="EA37" s="637"/>
      <c r="EB37" s="637"/>
      <c r="EC37" s="639"/>
    </row>
    <row r="38" spans="2:133" ht="11.25" customHeight="1">
      <c r="B38" s="615" t="s">
        <v>329</v>
      </c>
      <c r="C38" s="616"/>
      <c r="D38" s="616"/>
      <c r="E38" s="616"/>
      <c r="F38" s="616"/>
      <c r="G38" s="616"/>
      <c r="H38" s="616"/>
      <c r="I38" s="616"/>
      <c r="J38" s="616"/>
      <c r="K38" s="616"/>
      <c r="L38" s="616"/>
      <c r="M38" s="616"/>
      <c r="N38" s="616"/>
      <c r="O38" s="616"/>
      <c r="P38" s="616"/>
      <c r="Q38" s="617"/>
      <c r="R38" s="618">
        <v>178062917</v>
      </c>
      <c r="S38" s="655"/>
      <c r="T38" s="655"/>
      <c r="U38" s="655"/>
      <c r="V38" s="655"/>
      <c r="W38" s="655"/>
      <c r="X38" s="655"/>
      <c r="Y38" s="660"/>
      <c r="Z38" s="661">
        <v>100</v>
      </c>
      <c r="AA38" s="661"/>
      <c r="AB38" s="661"/>
      <c r="AC38" s="661"/>
      <c r="AD38" s="662">
        <v>94327458</v>
      </c>
      <c r="AE38" s="662"/>
      <c r="AF38" s="662"/>
      <c r="AG38" s="662"/>
      <c r="AH38" s="662"/>
      <c r="AI38" s="662"/>
      <c r="AJ38" s="662"/>
      <c r="AK38" s="662"/>
      <c r="AL38" s="621">
        <v>100</v>
      </c>
      <c r="AM38" s="663"/>
      <c r="AN38" s="663"/>
      <c r="AO38" s="664"/>
      <c r="AQ38" s="640" t="s">
        <v>330</v>
      </c>
      <c r="AR38" s="641"/>
      <c r="AS38" s="641"/>
      <c r="AT38" s="641"/>
      <c r="AU38" s="641"/>
      <c r="AV38" s="641"/>
      <c r="AW38" s="641"/>
      <c r="AX38" s="641"/>
      <c r="AY38" s="642"/>
      <c r="AZ38" s="609" t="s">
        <v>331</v>
      </c>
      <c r="BA38" s="610"/>
      <c r="BB38" s="610"/>
      <c r="BC38" s="610"/>
      <c r="BD38" s="598"/>
      <c r="BE38" s="598"/>
      <c r="BF38" s="643"/>
      <c r="BG38" s="647" t="s">
        <v>332</v>
      </c>
      <c r="BH38" s="644"/>
      <c r="BI38" s="644"/>
      <c r="BJ38" s="644"/>
      <c r="BK38" s="644"/>
      <c r="BL38" s="644"/>
      <c r="BM38" s="644"/>
      <c r="BN38" s="644"/>
      <c r="BO38" s="644"/>
      <c r="BP38" s="644"/>
      <c r="BQ38" s="644"/>
      <c r="BR38" s="644"/>
      <c r="BS38" s="644"/>
      <c r="BT38" s="644"/>
      <c r="BU38" s="645"/>
      <c r="BV38" s="609">
        <v>93710</v>
      </c>
      <c r="BW38" s="610"/>
      <c r="BX38" s="610"/>
      <c r="BY38" s="610"/>
      <c r="BZ38" s="610"/>
      <c r="CA38" s="610"/>
      <c r="CB38" s="646"/>
      <c r="CD38" s="647" t="s">
        <v>333</v>
      </c>
      <c r="CE38" s="644"/>
      <c r="CF38" s="644"/>
      <c r="CG38" s="644"/>
      <c r="CH38" s="644"/>
      <c r="CI38" s="644"/>
      <c r="CJ38" s="644"/>
      <c r="CK38" s="644"/>
      <c r="CL38" s="644"/>
      <c r="CM38" s="644"/>
      <c r="CN38" s="644"/>
      <c r="CO38" s="644"/>
      <c r="CP38" s="644"/>
      <c r="CQ38" s="645"/>
      <c r="CR38" s="609">
        <v>15365069</v>
      </c>
      <c r="CS38" s="610"/>
      <c r="CT38" s="610"/>
      <c r="CU38" s="610"/>
      <c r="CV38" s="610"/>
      <c r="CW38" s="610"/>
      <c r="CX38" s="610"/>
      <c r="CY38" s="611"/>
      <c r="CZ38" s="612">
        <v>8.9</v>
      </c>
      <c r="DA38" s="637"/>
      <c r="DB38" s="637"/>
      <c r="DC38" s="638"/>
      <c r="DD38" s="597">
        <v>12496058</v>
      </c>
      <c r="DE38" s="610"/>
      <c r="DF38" s="610"/>
      <c r="DG38" s="610"/>
      <c r="DH38" s="610"/>
      <c r="DI38" s="610"/>
      <c r="DJ38" s="610"/>
      <c r="DK38" s="611"/>
      <c r="DL38" s="597">
        <v>11489235</v>
      </c>
      <c r="DM38" s="610"/>
      <c r="DN38" s="610"/>
      <c r="DO38" s="610"/>
      <c r="DP38" s="610"/>
      <c r="DQ38" s="610"/>
      <c r="DR38" s="610"/>
      <c r="DS38" s="610"/>
      <c r="DT38" s="610"/>
      <c r="DU38" s="610"/>
      <c r="DV38" s="611"/>
      <c r="DW38" s="612">
        <v>11.5</v>
      </c>
      <c r="DX38" s="637"/>
      <c r="DY38" s="637"/>
      <c r="DZ38" s="637"/>
      <c r="EA38" s="637"/>
      <c r="EB38" s="637"/>
      <c r="EC38" s="639"/>
    </row>
    <row r="39" spans="2:133" ht="11.25" customHeight="1">
      <c r="AQ39" s="640" t="s">
        <v>334</v>
      </c>
      <c r="AR39" s="641"/>
      <c r="AS39" s="641"/>
      <c r="AT39" s="641"/>
      <c r="AU39" s="641"/>
      <c r="AV39" s="641"/>
      <c r="AW39" s="641"/>
      <c r="AX39" s="641"/>
      <c r="AY39" s="642"/>
      <c r="AZ39" s="609" t="s">
        <v>331</v>
      </c>
      <c r="BA39" s="610"/>
      <c r="BB39" s="610"/>
      <c r="BC39" s="610"/>
      <c r="BD39" s="598"/>
      <c r="BE39" s="598"/>
      <c r="BF39" s="643"/>
      <c r="BG39" s="648" t="s">
        <v>335</v>
      </c>
      <c r="BH39" s="649"/>
      <c r="BI39" s="649"/>
      <c r="BJ39" s="649"/>
      <c r="BK39" s="649"/>
      <c r="BL39" s="215"/>
      <c r="BM39" s="644" t="s">
        <v>336</v>
      </c>
      <c r="BN39" s="644"/>
      <c r="BO39" s="644"/>
      <c r="BP39" s="644"/>
      <c r="BQ39" s="644"/>
      <c r="BR39" s="644"/>
      <c r="BS39" s="644"/>
      <c r="BT39" s="644"/>
      <c r="BU39" s="645"/>
      <c r="BV39" s="609">
        <v>90</v>
      </c>
      <c r="BW39" s="610"/>
      <c r="BX39" s="610"/>
      <c r="BY39" s="610"/>
      <c r="BZ39" s="610"/>
      <c r="CA39" s="610"/>
      <c r="CB39" s="646"/>
      <c r="CD39" s="647" t="s">
        <v>337</v>
      </c>
      <c r="CE39" s="644"/>
      <c r="CF39" s="644"/>
      <c r="CG39" s="644"/>
      <c r="CH39" s="644"/>
      <c r="CI39" s="644"/>
      <c r="CJ39" s="644"/>
      <c r="CK39" s="644"/>
      <c r="CL39" s="644"/>
      <c r="CM39" s="644"/>
      <c r="CN39" s="644"/>
      <c r="CO39" s="644"/>
      <c r="CP39" s="644"/>
      <c r="CQ39" s="645"/>
      <c r="CR39" s="609">
        <v>226772</v>
      </c>
      <c r="CS39" s="598"/>
      <c r="CT39" s="598"/>
      <c r="CU39" s="598"/>
      <c r="CV39" s="598"/>
      <c r="CW39" s="598"/>
      <c r="CX39" s="598"/>
      <c r="CY39" s="599"/>
      <c r="CZ39" s="612">
        <v>0.1</v>
      </c>
      <c r="DA39" s="637"/>
      <c r="DB39" s="637"/>
      <c r="DC39" s="638"/>
      <c r="DD39" s="597">
        <v>117544</v>
      </c>
      <c r="DE39" s="598"/>
      <c r="DF39" s="598"/>
      <c r="DG39" s="598"/>
      <c r="DH39" s="598"/>
      <c r="DI39" s="598"/>
      <c r="DJ39" s="598"/>
      <c r="DK39" s="599"/>
      <c r="DL39" s="597" t="s">
        <v>331</v>
      </c>
      <c r="DM39" s="598"/>
      <c r="DN39" s="598"/>
      <c r="DO39" s="598"/>
      <c r="DP39" s="598"/>
      <c r="DQ39" s="598"/>
      <c r="DR39" s="598"/>
      <c r="DS39" s="598"/>
      <c r="DT39" s="598"/>
      <c r="DU39" s="598"/>
      <c r="DV39" s="599"/>
      <c r="DW39" s="612" t="s">
        <v>331</v>
      </c>
      <c r="DX39" s="637"/>
      <c r="DY39" s="637"/>
      <c r="DZ39" s="637"/>
      <c r="EA39" s="637"/>
      <c r="EB39" s="637"/>
      <c r="EC39" s="639"/>
    </row>
    <row r="40" spans="2:133" ht="11.25" customHeight="1">
      <c r="AQ40" s="640" t="s">
        <v>338</v>
      </c>
      <c r="AR40" s="641"/>
      <c r="AS40" s="641"/>
      <c r="AT40" s="641"/>
      <c r="AU40" s="641"/>
      <c r="AV40" s="641"/>
      <c r="AW40" s="641"/>
      <c r="AX40" s="641"/>
      <c r="AY40" s="642"/>
      <c r="AZ40" s="609">
        <v>4332639</v>
      </c>
      <c r="BA40" s="610"/>
      <c r="BB40" s="610"/>
      <c r="BC40" s="610"/>
      <c r="BD40" s="598"/>
      <c r="BE40" s="598"/>
      <c r="BF40" s="643"/>
      <c r="BG40" s="648"/>
      <c r="BH40" s="649"/>
      <c r="BI40" s="649"/>
      <c r="BJ40" s="649"/>
      <c r="BK40" s="649"/>
      <c r="BL40" s="215"/>
      <c r="BM40" s="644" t="s">
        <v>339</v>
      </c>
      <c r="BN40" s="644"/>
      <c r="BO40" s="644"/>
      <c r="BP40" s="644"/>
      <c r="BQ40" s="644"/>
      <c r="BR40" s="644"/>
      <c r="BS40" s="644"/>
      <c r="BT40" s="644"/>
      <c r="BU40" s="645"/>
      <c r="BV40" s="609">
        <v>132</v>
      </c>
      <c r="BW40" s="610"/>
      <c r="BX40" s="610"/>
      <c r="BY40" s="610"/>
      <c r="BZ40" s="610"/>
      <c r="CA40" s="610"/>
      <c r="CB40" s="646"/>
      <c r="CD40" s="647" t="s">
        <v>340</v>
      </c>
      <c r="CE40" s="644"/>
      <c r="CF40" s="644"/>
      <c r="CG40" s="644"/>
      <c r="CH40" s="644"/>
      <c r="CI40" s="644"/>
      <c r="CJ40" s="644"/>
      <c r="CK40" s="644"/>
      <c r="CL40" s="644"/>
      <c r="CM40" s="644"/>
      <c r="CN40" s="644"/>
      <c r="CO40" s="644"/>
      <c r="CP40" s="644"/>
      <c r="CQ40" s="645"/>
      <c r="CR40" s="609">
        <v>3990030</v>
      </c>
      <c r="CS40" s="610"/>
      <c r="CT40" s="610"/>
      <c r="CU40" s="610"/>
      <c r="CV40" s="610"/>
      <c r="CW40" s="610"/>
      <c r="CX40" s="610"/>
      <c r="CY40" s="611"/>
      <c r="CZ40" s="612">
        <v>2.2999999999999998</v>
      </c>
      <c r="DA40" s="637"/>
      <c r="DB40" s="637"/>
      <c r="DC40" s="638"/>
      <c r="DD40" s="597">
        <v>307648</v>
      </c>
      <c r="DE40" s="610"/>
      <c r="DF40" s="610"/>
      <c r="DG40" s="610"/>
      <c r="DH40" s="610"/>
      <c r="DI40" s="610"/>
      <c r="DJ40" s="610"/>
      <c r="DK40" s="611"/>
      <c r="DL40" s="597">
        <v>4885</v>
      </c>
      <c r="DM40" s="610"/>
      <c r="DN40" s="610"/>
      <c r="DO40" s="610"/>
      <c r="DP40" s="610"/>
      <c r="DQ40" s="610"/>
      <c r="DR40" s="610"/>
      <c r="DS40" s="610"/>
      <c r="DT40" s="610"/>
      <c r="DU40" s="610"/>
      <c r="DV40" s="611"/>
      <c r="DW40" s="612">
        <v>0</v>
      </c>
      <c r="DX40" s="637"/>
      <c r="DY40" s="637"/>
      <c r="DZ40" s="637"/>
      <c r="EA40" s="637"/>
      <c r="EB40" s="637"/>
      <c r="EC40" s="639"/>
    </row>
    <row r="41" spans="2:133" ht="11.25" customHeight="1">
      <c r="AQ41" s="652" t="s">
        <v>341</v>
      </c>
      <c r="AR41" s="653"/>
      <c r="AS41" s="653"/>
      <c r="AT41" s="653"/>
      <c r="AU41" s="653"/>
      <c r="AV41" s="653"/>
      <c r="AW41" s="653"/>
      <c r="AX41" s="653"/>
      <c r="AY41" s="654"/>
      <c r="AZ41" s="618">
        <v>10923627</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377</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9" t="s">
        <v>122</v>
      </c>
      <c r="CS41" s="598"/>
      <c r="CT41" s="598"/>
      <c r="CU41" s="598"/>
      <c r="CV41" s="598"/>
      <c r="CW41" s="598"/>
      <c r="CX41" s="598"/>
      <c r="CY41" s="599"/>
      <c r="CZ41" s="612" t="s">
        <v>122</v>
      </c>
      <c r="DA41" s="637"/>
      <c r="DB41" s="637"/>
      <c r="DC41" s="638"/>
      <c r="DD41" s="597" t="s">
        <v>331</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345</v>
      </c>
      <c r="CE42" s="607"/>
      <c r="CF42" s="607"/>
      <c r="CG42" s="607"/>
      <c r="CH42" s="607"/>
      <c r="CI42" s="607"/>
      <c r="CJ42" s="607"/>
      <c r="CK42" s="607"/>
      <c r="CL42" s="607"/>
      <c r="CM42" s="607"/>
      <c r="CN42" s="607"/>
      <c r="CO42" s="607"/>
      <c r="CP42" s="607"/>
      <c r="CQ42" s="608"/>
      <c r="CR42" s="609">
        <v>23231528</v>
      </c>
      <c r="CS42" s="610"/>
      <c r="CT42" s="610"/>
      <c r="CU42" s="610"/>
      <c r="CV42" s="610"/>
      <c r="CW42" s="610"/>
      <c r="CX42" s="610"/>
      <c r="CY42" s="611"/>
      <c r="CZ42" s="612">
        <v>13.4</v>
      </c>
      <c r="DA42" s="613"/>
      <c r="DB42" s="613"/>
      <c r="DC42" s="614"/>
      <c r="DD42" s="597">
        <v>9414536</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347</v>
      </c>
      <c r="CE43" s="607"/>
      <c r="CF43" s="607"/>
      <c r="CG43" s="607"/>
      <c r="CH43" s="607"/>
      <c r="CI43" s="607"/>
      <c r="CJ43" s="607"/>
      <c r="CK43" s="607"/>
      <c r="CL43" s="607"/>
      <c r="CM43" s="607"/>
      <c r="CN43" s="607"/>
      <c r="CO43" s="607"/>
      <c r="CP43" s="607"/>
      <c r="CQ43" s="608"/>
      <c r="CR43" s="609">
        <v>434244</v>
      </c>
      <c r="CS43" s="598"/>
      <c r="CT43" s="598"/>
      <c r="CU43" s="598"/>
      <c r="CV43" s="598"/>
      <c r="CW43" s="598"/>
      <c r="CX43" s="598"/>
      <c r="CY43" s="599"/>
      <c r="CZ43" s="612">
        <v>0.3</v>
      </c>
      <c r="DA43" s="637"/>
      <c r="DB43" s="637"/>
      <c r="DC43" s="638"/>
      <c r="DD43" s="597">
        <v>434244</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348</v>
      </c>
      <c r="CD44" s="631" t="s">
        <v>299</v>
      </c>
      <c r="CE44" s="632"/>
      <c r="CF44" s="606" t="s">
        <v>349</v>
      </c>
      <c r="CG44" s="607"/>
      <c r="CH44" s="607"/>
      <c r="CI44" s="607"/>
      <c r="CJ44" s="607"/>
      <c r="CK44" s="607"/>
      <c r="CL44" s="607"/>
      <c r="CM44" s="607"/>
      <c r="CN44" s="607"/>
      <c r="CO44" s="607"/>
      <c r="CP44" s="607"/>
      <c r="CQ44" s="608"/>
      <c r="CR44" s="609">
        <v>22812586</v>
      </c>
      <c r="CS44" s="610"/>
      <c r="CT44" s="610"/>
      <c r="CU44" s="610"/>
      <c r="CV44" s="610"/>
      <c r="CW44" s="610"/>
      <c r="CX44" s="610"/>
      <c r="CY44" s="611"/>
      <c r="CZ44" s="612">
        <v>13.2</v>
      </c>
      <c r="DA44" s="613"/>
      <c r="DB44" s="613"/>
      <c r="DC44" s="614"/>
      <c r="DD44" s="597">
        <v>9053145</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350</v>
      </c>
      <c r="CG45" s="607"/>
      <c r="CH45" s="607"/>
      <c r="CI45" s="607"/>
      <c r="CJ45" s="607"/>
      <c r="CK45" s="607"/>
      <c r="CL45" s="607"/>
      <c r="CM45" s="607"/>
      <c r="CN45" s="607"/>
      <c r="CO45" s="607"/>
      <c r="CP45" s="607"/>
      <c r="CQ45" s="608"/>
      <c r="CR45" s="609">
        <v>6202874</v>
      </c>
      <c r="CS45" s="598"/>
      <c r="CT45" s="598"/>
      <c r="CU45" s="598"/>
      <c r="CV45" s="598"/>
      <c r="CW45" s="598"/>
      <c r="CX45" s="598"/>
      <c r="CY45" s="599"/>
      <c r="CZ45" s="612">
        <v>3.6</v>
      </c>
      <c r="DA45" s="637"/>
      <c r="DB45" s="637"/>
      <c r="DC45" s="638"/>
      <c r="DD45" s="597">
        <v>383537</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351</v>
      </c>
      <c r="CG46" s="607"/>
      <c r="CH46" s="607"/>
      <c r="CI46" s="607"/>
      <c r="CJ46" s="607"/>
      <c r="CK46" s="607"/>
      <c r="CL46" s="607"/>
      <c r="CM46" s="607"/>
      <c r="CN46" s="607"/>
      <c r="CO46" s="607"/>
      <c r="CP46" s="607"/>
      <c r="CQ46" s="608"/>
      <c r="CR46" s="609">
        <v>15774105</v>
      </c>
      <c r="CS46" s="610"/>
      <c r="CT46" s="610"/>
      <c r="CU46" s="610"/>
      <c r="CV46" s="610"/>
      <c r="CW46" s="610"/>
      <c r="CX46" s="610"/>
      <c r="CY46" s="611"/>
      <c r="CZ46" s="612">
        <v>9.1</v>
      </c>
      <c r="DA46" s="613"/>
      <c r="DB46" s="613"/>
      <c r="DC46" s="614"/>
      <c r="DD46" s="597">
        <v>8449883</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352</v>
      </c>
      <c r="CG47" s="607"/>
      <c r="CH47" s="607"/>
      <c r="CI47" s="607"/>
      <c r="CJ47" s="607"/>
      <c r="CK47" s="607"/>
      <c r="CL47" s="607"/>
      <c r="CM47" s="607"/>
      <c r="CN47" s="607"/>
      <c r="CO47" s="607"/>
      <c r="CP47" s="607"/>
      <c r="CQ47" s="608"/>
      <c r="CR47" s="609">
        <v>418942</v>
      </c>
      <c r="CS47" s="598"/>
      <c r="CT47" s="598"/>
      <c r="CU47" s="598"/>
      <c r="CV47" s="598"/>
      <c r="CW47" s="598"/>
      <c r="CX47" s="598"/>
      <c r="CY47" s="599"/>
      <c r="CZ47" s="612">
        <v>0.2</v>
      </c>
      <c r="DA47" s="637"/>
      <c r="DB47" s="637"/>
      <c r="DC47" s="638"/>
      <c r="DD47" s="597">
        <v>361391</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353</v>
      </c>
      <c r="CG48" s="607"/>
      <c r="CH48" s="607"/>
      <c r="CI48" s="607"/>
      <c r="CJ48" s="607"/>
      <c r="CK48" s="607"/>
      <c r="CL48" s="607"/>
      <c r="CM48" s="607"/>
      <c r="CN48" s="607"/>
      <c r="CO48" s="607"/>
      <c r="CP48" s="607"/>
      <c r="CQ48" s="608"/>
      <c r="CR48" s="609" t="s">
        <v>331</v>
      </c>
      <c r="CS48" s="610"/>
      <c r="CT48" s="610"/>
      <c r="CU48" s="610"/>
      <c r="CV48" s="610"/>
      <c r="CW48" s="610"/>
      <c r="CX48" s="610"/>
      <c r="CY48" s="611"/>
      <c r="CZ48" s="612" t="s">
        <v>331</v>
      </c>
      <c r="DA48" s="613"/>
      <c r="DB48" s="613"/>
      <c r="DC48" s="614"/>
      <c r="DD48" s="597" t="s">
        <v>331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354</v>
      </c>
      <c r="CE49" s="616"/>
      <c r="CF49" s="616"/>
      <c r="CG49" s="616"/>
      <c r="CH49" s="616"/>
      <c r="CI49" s="616"/>
      <c r="CJ49" s="616"/>
      <c r="CK49" s="616"/>
      <c r="CL49" s="616"/>
      <c r="CM49" s="616"/>
      <c r="CN49" s="616"/>
      <c r="CO49" s="616"/>
      <c r="CP49" s="616"/>
      <c r="CQ49" s="617"/>
      <c r="CR49" s="618">
        <v>173132707</v>
      </c>
      <c r="CS49" s="619"/>
      <c r="CT49" s="619"/>
      <c r="CU49" s="619"/>
      <c r="CV49" s="619"/>
      <c r="CW49" s="619"/>
      <c r="CX49" s="619"/>
      <c r="CY49" s="620"/>
      <c r="CZ49" s="621">
        <v>100</v>
      </c>
      <c r="DA49" s="622"/>
      <c r="DB49" s="622"/>
      <c r="DC49" s="623"/>
      <c r="DD49" s="624">
        <v>108839463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LliMXc8Do2gBXnCw1M0b+MA9J/yP/EbMG61FAvZaLvs/XxBQeIDHuBgslX2AElI4KaUEhTcWqBUHtEvrFDW7UA==" saltValue="GUbxK81sy10P4MiQ0B9m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W12" sqref="CW12:DA1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9" t="s">
        <v>356</v>
      </c>
      <c r="DK2" s="1120"/>
      <c r="DL2" s="1120"/>
      <c r="DM2" s="1120"/>
      <c r="DN2" s="1120"/>
      <c r="DO2" s="1121"/>
      <c r="DP2" s="229"/>
      <c r="DQ2" s="1119" t="s">
        <v>357</v>
      </c>
      <c r="DR2" s="1120"/>
      <c r="DS2" s="1120"/>
      <c r="DT2" s="1120"/>
      <c r="DU2" s="1120"/>
      <c r="DV2" s="1120"/>
      <c r="DW2" s="1120"/>
      <c r="DX2" s="1120"/>
      <c r="DY2" s="1120"/>
      <c r="DZ2" s="112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22"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34" t="s">
        <v>374</v>
      </c>
      <c r="DH5" s="1135"/>
      <c r="DI5" s="1135"/>
      <c r="DJ5" s="1135"/>
      <c r="DK5" s="1136"/>
      <c r="DL5" s="1134" t="s">
        <v>375</v>
      </c>
      <c r="DM5" s="1135"/>
      <c r="DN5" s="1135"/>
      <c r="DO5" s="1135"/>
      <c r="DP5" s="1136"/>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3"/>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7"/>
      <c r="DH6" s="1138"/>
      <c r="DI6" s="1138"/>
      <c r="DJ6" s="1138"/>
      <c r="DK6" s="1139"/>
      <c r="DL6" s="1137"/>
      <c r="DM6" s="1138"/>
      <c r="DN6" s="1138"/>
      <c r="DO6" s="1138"/>
      <c r="DP6" s="1139"/>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40">
        <v>177820</v>
      </c>
      <c r="R7" s="1141"/>
      <c r="S7" s="1141"/>
      <c r="T7" s="1141"/>
      <c r="U7" s="1141"/>
      <c r="V7" s="1141">
        <v>172997</v>
      </c>
      <c r="W7" s="1141"/>
      <c r="X7" s="1141"/>
      <c r="Y7" s="1141"/>
      <c r="Z7" s="1141"/>
      <c r="AA7" s="1141">
        <v>4823</v>
      </c>
      <c r="AB7" s="1141"/>
      <c r="AC7" s="1141"/>
      <c r="AD7" s="1141"/>
      <c r="AE7" s="1142"/>
      <c r="AF7" s="1143">
        <v>4128</v>
      </c>
      <c r="AG7" s="1144"/>
      <c r="AH7" s="1144"/>
      <c r="AI7" s="1144"/>
      <c r="AJ7" s="1145"/>
      <c r="AK7" s="1130">
        <v>9</v>
      </c>
      <c r="AL7" s="1131"/>
      <c r="AM7" s="1131"/>
      <c r="AN7" s="1131"/>
      <c r="AO7" s="1131"/>
      <c r="AP7" s="1131">
        <v>172367</v>
      </c>
      <c r="AQ7" s="1131"/>
      <c r="AR7" s="1131"/>
      <c r="AS7" s="1131"/>
      <c r="AT7" s="1131"/>
      <c r="AU7" s="1132" t="s">
        <v>586</v>
      </c>
      <c r="AV7" s="1132"/>
      <c r="AW7" s="1132"/>
      <c r="AX7" s="1132"/>
      <c r="AY7" s="1133"/>
      <c r="AZ7" s="232"/>
      <c r="BA7" s="232"/>
      <c r="BB7" s="232"/>
      <c r="BC7" s="232"/>
      <c r="BD7" s="232"/>
      <c r="BE7" s="233"/>
      <c r="BF7" s="233"/>
      <c r="BG7" s="233"/>
      <c r="BH7" s="233"/>
      <c r="BI7" s="233"/>
      <c r="BJ7" s="233"/>
      <c r="BK7" s="233"/>
      <c r="BL7" s="233"/>
      <c r="BM7" s="233"/>
      <c r="BN7" s="233"/>
      <c r="BO7" s="233"/>
      <c r="BP7" s="233"/>
      <c r="BQ7" s="239">
        <v>1</v>
      </c>
      <c r="BR7" s="240"/>
      <c r="BS7" s="1045" t="s">
        <v>580</v>
      </c>
      <c r="BT7" s="1046"/>
      <c r="BU7" s="1046"/>
      <c r="BV7" s="1046"/>
      <c r="BW7" s="1046"/>
      <c r="BX7" s="1046"/>
      <c r="BY7" s="1046"/>
      <c r="BZ7" s="1046"/>
      <c r="CA7" s="1046"/>
      <c r="CB7" s="1046"/>
      <c r="CC7" s="1046"/>
      <c r="CD7" s="1046"/>
      <c r="CE7" s="1046"/>
      <c r="CF7" s="1046"/>
      <c r="CG7" s="1047"/>
      <c r="CH7" s="1127">
        <v>8</v>
      </c>
      <c r="CI7" s="1128"/>
      <c r="CJ7" s="1128"/>
      <c r="CK7" s="1128"/>
      <c r="CL7" s="1129"/>
      <c r="CM7" s="1127">
        <v>248</v>
      </c>
      <c r="CN7" s="1128"/>
      <c r="CO7" s="1128"/>
      <c r="CP7" s="1128"/>
      <c r="CQ7" s="1129"/>
      <c r="CR7" s="1127">
        <v>28</v>
      </c>
      <c r="CS7" s="1128"/>
      <c r="CT7" s="1128"/>
      <c r="CU7" s="1128"/>
      <c r="CV7" s="1129"/>
      <c r="CW7" s="1127">
        <v>8</v>
      </c>
      <c r="CX7" s="1128"/>
      <c r="CY7" s="1128"/>
      <c r="CZ7" s="1128"/>
      <c r="DA7" s="1129"/>
      <c r="DB7" s="1127" t="s">
        <v>588</v>
      </c>
      <c r="DC7" s="1128"/>
      <c r="DD7" s="1128"/>
      <c r="DE7" s="1128"/>
      <c r="DF7" s="1129"/>
      <c r="DG7" s="1127" t="s">
        <v>588</v>
      </c>
      <c r="DH7" s="1128"/>
      <c r="DI7" s="1128"/>
      <c r="DJ7" s="1128"/>
      <c r="DK7" s="1129"/>
      <c r="DL7" s="1127" t="s">
        <v>588</v>
      </c>
      <c r="DM7" s="1128"/>
      <c r="DN7" s="1128"/>
      <c r="DO7" s="1128"/>
      <c r="DP7" s="1129"/>
      <c r="DQ7" s="1127" t="s">
        <v>588</v>
      </c>
      <c r="DR7" s="1128"/>
      <c r="DS7" s="1128"/>
      <c r="DT7" s="1128"/>
      <c r="DU7" s="1129"/>
      <c r="DV7" s="1124"/>
      <c r="DW7" s="1125"/>
      <c r="DX7" s="1125"/>
      <c r="DY7" s="1125"/>
      <c r="DZ7" s="1126"/>
      <c r="EA7" s="234"/>
    </row>
    <row r="8" spans="1:131" s="235" customFormat="1" ht="26.25" customHeight="1">
      <c r="A8" s="241">
        <v>2</v>
      </c>
      <c r="B8" s="1062" t="s">
        <v>378</v>
      </c>
      <c r="C8" s="1063"/>
      <c r="D8" s="1063"/>
      <c r="E8" s="1063"/>
      <c r="F8" s="1063"/>
      <c r="G8" s="1063"/>
      <c r="H8" s="1063"/>
      <c r="I8" s="1063"/>
      <c r="J8" s="1063"/>
      <c r="K8" s="1063"/>
      <c r="L8" s="1063"/>
      <c r="M8" s="1063"/>
      <c r="N8" s="1063"/>
      <c r="O8" s="1063"/>
      <c r="P8" s="1064"/>
      <c r="Q8" s="1074">
        <v>470</v>
      </c>
      <c r="R8" s="1075"/>
      <c r="S8" s="1075"/>
      <c r="T8" s="1075"/>
      <c r="U8" s="1075"/>
      <c r="V8" s="1075">
        <v>470</v>
      </c>
      <c r="W8" s="1075"/>
      <c r="X8" s="1075"/>
      <c r="Y8" s="1075"/>
      <c r="Z8" s="1075"/>
      <c r="AA8" s="1075"/>
      <c r="AB8" s="1075"/>
      <c r="AC8" s="1075"/>
      <c r="AD8" s="1075"/>
      <c r="AE8" s="1076"/>
      <c r="AF8" s="1068" t="s">
        <v>379</v>
      </c>
      <c r="AG8" s="1069"/>
      <c r="AH8" s="1069"/>
      <c r="AI8" s="1069"/>
      <c r="AJ8" s="1070"/>
      <c r="AK8" s="1117" t="s">
        <v>572</v>
      </c>
      <c r="AL8" s="1118"/>
      <c r="AM8" s="1118"/>
      <c r="AN8" s="1118"/>
      <c r="AO8" s="1118"/>
      <c r="AP8" s="1118" t="s">
        <v>573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581</v>
      </c>
      <c r="BT8" s="1046"/>
      <c r="BU8" s="1046"/>
      <c r="BV8" s="1046"/>
      <c r="BW8" s="1046"/>
      <c r="BX8" s="1046"/>
      <c r="BY8" s="1046"/>
      <c r="BZ8" s="1046"/>
      <c r="CA8" s="1046"/>
      <c r="CB8" s="1046"/>
      <c r="CC8" s="1046"/>
      <c r="CD8" s="1046"/>
      <c r="CE8" s="1046"/>
      <c r="CF8" s="1046"/>
      <c r="CG8" s="1047"/>
      <c r="CH8" s="1020">
        <v>1</v>
      </c>
      <c r="CI8" s="1021"/>
      <c r="CJ8" s="1021"/>
      <c r="CK8" s="1021"/>
      <c r="CL8" s="1022"/>
      <c r="CM8" s="1020">
        <v>83</v>
      </c>
      <c r="CN8" s="1021"/>
      <c r="CO8" s="1021"/>
      <c r="CP8" s="1021"/>
      <c r="CQ8" s="1022"/>
      <c r="CR8" s="1020">
        <v>8</v>
      </c>
      <c r="CS8" s="1021"/>
      <c r="CT8" s="1021"/>
      <c r="CU8" s="1021"/>
      <c r="CV8" s="1022"/>
      <c r="CW8" s="1020" t="s">
        <v>587</v>
      </c>
      <c r="CX8" s="1021"/>
      <c r="CY8" s="1021"/>
      <c r="CZ8" s="1021"/>
      <c r="DA8" s="1022"/>
      <c r="DB8" s="1020" t="s">
        <v>588</v>
      </c>
      <c r="DC8" s="1021"/>
      <c r="DD8" s="1021"/>
      <c r="DE8" s="1021"/>
      <c r="DF8" s="1022"/>
      <c r="DG8" s="1020" t="s">
        <v>588</v>
      </c>
      <c r="DH8" s="1021"/>
      <c r="DI8" s="1021"/>
      <c r="DJ8" s="1021"/>
      <c r="DK8" s="1022"/>
      <c r="DL8" s="1020" t="s">
        <v>588</v>
      </c>
      <c r="DM8" s="1021"/>
      <c r="DN8" s="1021"/>
      <c r="DO8" s="1021"/>
      <c r="DP8" s="1022"/>
      <c r="DQ8" s="1020" t="s">
        <v>588</v>
      </c>
      <c r="DR8" s="1021"/>
      <c r="DS8" s="1021"/>
      <c r="DT8" s="1021"/>
      <c r="DU8" s="1022"/>
      <c r="DV8" s="1023"/>
      <c r="DW8" s="1024"/>
      <c r="DX8" s="1024"/>
      <c r="DY8" s="1024"/>
      <c r="DZ8" s="1025"/>
      <c r="EA8" s="234"/>
    </row>
    <row r="9" spans="1:131" s="235" customFormat="1" ht="26.25" customHeight="1">
      <c r="A9" s="241">
        <v>3</v>
      </c>
      <c r="B9" s="1062" t="s">
        <v>380</v>
      </c>
      <c r="C9" s="1063"/>
      <c r="D9" s="1063"/>
      <c r="E9" s="1063"/>
      <c r="F9" s="1063"/>
      <c r="G9" s="1063"/>
      <c r="H9" s="1063"/>
      <c r="I9" s="1063"/>
      <c r="J9" s="1063"/>
      <c r="K9" s="1063"/>
      <c r="L9" s="1063"/>
      <c r="M9" s="1063"/>
      <c r="N9" s="1063"/>
      <c r="O9" s="1063"/>
      <c r="P9" s="1064"/>
      <c r="Q9" s="1074">
        <v>166</v>
      </c>
      <c r="R9" s="1075"/>
      <c r="S9" s="1075"/>
      <c r="T9" s="1075"/>
      <c r="U9" s="1075"/>
      <c r="V9" s="1075">
        <v>59</v>
      </c>
      <c r="W9" s="1075"/>
      <c r="X9" s="1075"/>
      <c r="Y9" s="1075"/>
      <c r="Z9" s="1075"/>
      <c r="AA9" s="1075">
        <v>107</v>
      </c>
      <c r="AB9" s="1075"/>
      <c r="AC9" s="1075"/>
      <c r="AD9" s="1075"/>
      <c r="AE9" s="1076"/>
      <c r="AF9" s="1068" t="s">
        <v>381</v>
      </c>
      <c r="AG9" s="1069"/>
      <c r="AH9" s="1069"/>
      <c r="AI9" s="1069"/>
      <c r="AJ9" s="1070"/>
      <c r="AK9" s="1117">
        <v>6</v>
      </c>
      <c r="AL9" s="1118"/>
      <c r="AM9" s="1118"/>
      <c r="AN9" s="1118"/>
      <c r="AO9" s="1118"/>
      <c r="AP9" s="1118" t="s">
        <v>573</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582</v>
      </c>
      <c r="BT9" s="1046"/>
      <c r="BU9" s="1046"/>
      <c r="BV9" s="1046"/>
      <c r="BW9" s="1046"/>
      <c r="BX9" s="1046"/>
      <c r="BY9" s="1046"/>
      <c r="BZ9" s="1046"/>
      <c r="CA9" s="1046"/>
      <c r="CB9" s="1046"/>
      <c r="CC9" s="1046"/>
      <c r="CD9" s="1046"/>
      <c r="CE9" s="1046"/>
      <c r="CF9" s="1046"/>
      <c r="CG9" s="1047"/>
      <c r="CH9" s="1020">
        <v>0</v>
      </c>
      <c r="CI9" s="1021"/>
      <c r="CJ9" s="1021"/>
      <c r="CK9" s="1021"/>
      <c r="CL9" s="1022"/>
      <c r="CM9" s="1020">
        <v>65</v>
      </c>
      <c r="CN9" s="1021"/>
      <c r="CO9" s="1021"/>
      <c r="CP9" s="1021"/>
      <c r="CQ9" s="1022"/>
      <c r="CR9" s="1020">
        <v>5</v>
      </c>
      <c r="CS9" s="1021"/>
      <c r="CT9" s="1021"/>
      <c r="CU9" s="1021"/>
      <c r="CV9" s="1022"/>
      <c r="CW9" s="1020" t="s">
        <v>588</v>
      </c>
      <c r="CX9" s="1021"/>
      <c r="CY9" s="1021"/>
      <c r="CZ9" s="1021"/>
      <c r="DA9" s="1022"/>
      <c r="DB9" s="1020" t="s">
        <v>589</v>
      </c>
      <c r="DC9" s="1021"/>
      <c r="DD9" s="1021"/>
      <c r="DE9" s="1021"/>
      <c r="DF9" s="1022"/>
      <c r="DG9" s="1020" t="s">
        <v>589</v>
      </c>
      <c r="DH9" s="1021"/>
      <c r="DI9" s="1021"/>
      <c r="DJ9" s="1021"/>
      <c r="DK9" s="1022"/>
      <c r="DL9" s="1020" t="s">
        <v>589</v>
      </c>
      <c r="DM9" s="1021"/>
      <c r="DN9" s="1021"/>
      <c r="DO9" s="1021"/>
      <c r="DP9" s="1022"/>
      <c r="DQ9" s="1020" t="s">
        <v>589</v>
      </c>
      <c r="DR9" s="1021"/>
      <c r="DS9" s="1021"/>
      <c r="DT9" s="1021"/>
      <c r="DU9" s="1022"/>
      <c r="DV9" s="1023"/>
      <c r="DW9" s="1024"/>
      <c r="DX9" s="1024"/>
      <c r="DY9" s="1024"/>
      <c r="DZ9" s="1025"/>
      <c r="EA9" s="234"/>
    </row>
    <row r="10" spans="1:131" s="235" customFormat="1" ht="26.25" customHeight="1">
      <c r="A10" s="241">
        <v>4</v>
      </c>
      <c r="B10" s="1062" t="s">
        <v>382</v>
      </c>
      <c r="C10" s="1063"/>
      <c r="D10" s="1063"/>
      <c r="E10" s="1063"/>
      <c r="F10" s="1063"/>
      <c r="G10" s="1063"/>
      <c r="H10" s="1063"/>
      <c r="I10" s="1063"/>
      <c r="J10" s="1063"/>
      <c r="K10" s="1063"/>
      <c r="L10" s="1063"/>
      <c r="M10" s="1063"/>
      <c r="N10" s="1063"/>
      <c r="O10" s="1063"/>
      <c r="P10" s="1064"/>
      <c r="Q10" s="1074">
        <v>288</v>
      </c>
      <c r="R10" s="1075"/>
      <c r="S10" s="1075"/>
      <c r="T10" s="1075"/>
      <c r="U10" s="1075"/>
      <c r="V10" s="1075">
        <v>288</v>
      </c>
      <c r="W10" s="1075"/>
      <c r="X10" s="1075"/>
      <c r="Y10" s="1075"/>
      <c r="Z10" s="1075"/>
      <c r="AA10" s="1075"/>
      <c r="AB10" s="1075"/>
      <c r="AC10" s="1075"/>
      <c r="AD10" s="1075"/>
      <c r="AE10" s="1076"/>
      <c r="AF10" s="1068" t="s">
        <v>122</v>
      </c>
      <c r="AG10" s="1069"/>
      <c r="AH10" s="1069"/>
      <c r="AI10" s="1069"/>
      <c r="AJ10" s="1070"/>
      <c r="AK10" s="1117" t="s">
        <v>573</v>
      </c>
      <c r="AL10" s="1118"/>
      <c r="AM10" s="1118"/>
      <c r="AN10" s="1118"/>
      <c r="AO10" s="1118"/>
      <c r="AP10" s="1118" t="s">
        <v>573</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583</v>
      </c>
      <c r="BT10" s="1046"/>
      <c r="BU10" s="1046"/>
      <c r="BV10" s="1046"/>
      <c r="BW10" s="1046"/>
      <c r="BX10" s="1046"/>
      <c r="BY10" s="1046"/>
      <c r="BZ10" s="1046"/>
      <c r="CA10" s="1046"/>
      <c r="CB10" s="1046"/>
      <c r="CC10" s="1046"/>
      <c r="CD10" s="1046"/>
      <c r="CE10" s="1046"/>
      <c r="CF10" s="1046"/>
      <c r="CG10" s="1047"/>
      <c r="CH10" s="1020">
        <v>9</v>
      </c>
      <c r="CI10" s="1021"/>
      <c r="CJ10" s="1021"/>
      <c r="CK10" s="1021"/>
      <c r="CL10" s="1022"/>
      <c r="CM10" s="1020">
        <v>48</v>
      </c>
      <c r="CN10" s="1021"/>
      <c r="CO10" s="1021"/>
      <c r="CP10" s="1021"/>
      <c r="CQ10" s="1022"/>
      <c r="CR10" s="1020">
        <v>30</v>
      </c>
      <c r="CS10" s="1021"/>
      <c r="CT10" s="1021"/>
      <c r="CU10" s="1021"/>
      <c r="CV10" s="1022"/>
      <c r="CW10" s="1020" t="s">
        <v>588</v>
      </c>
      <c r="CX10" s="1021"/>
      <c r="CY10" s="1021"/>
      <c r="CZ10" s="1021"/>
      <c r="DA10" s="1022"/>
      <c r="DB10" s="1020" t="s">
        <v>588</v>
      </c>
      <c r="DC10" s="1021"/>
      <c r="DD10" s="1021"/>
      <c r="DE10" s="1021"/>
      <c r="DF10" s="1022"/>
      <c r="DG10" s="1020" t="s">
        <v>588</v>
      </c>
      <c r="DH10" s="1021"/>
      <c r="DI10" s="1021"/>
      <c r="DJ10" s="1021"/>
      <c r="DK10" s="1022"/>
      <c r="DL10" s="1020" t="s">
        <v>588</v>
      </c>
      <c r="DM10" s="1021"/>
      <c r="DN10" s="1021"/>
      <c r="DO10" s="1021"/>
      <c r="DP10" s="1022"/>
      <c r="DQ10" s="1020" t="s">
        <v>588</v>
      </c>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584</v>
      </c>
      <c r="BT11" s="1046"/>
      <c r="BU11" s="1046"/>
      <c r="BV11" s="1046"/>
      <c r="BW11" s="1046"/>
      <c r="BX11" s="1046"/>
      <c r="BY11" s="1046"/>
      <c r="BZ11" s="1046"/>
      <c r="CA11" s="1046"/>
      <c r="CB11" s="1046"/>
      <c r="CC11" s="1046"/>
      <c r="CD11" s="1046"/>
      <c r="CE11" s="1046"/>
      <c r="CF11" s="1046"/>
      <c r="CG11" s="1047"/>
      <c r="CH11" s="1020">
        <v>21</v>
      </c>
      <c r="CI11" s="1021"/>
      <c r="CJ11" s="1021"/>
      <c r="CK11" s="1021"/>
      <c r="CL11" s="1022"/>
      <c r="CM11" s="1020">
        <v>1486</v>
      </c>
      <c r="CN11" s="1021"/>
      <c r="CO11" s="1021"/>
      <c r="CP11" s="1021"/>
      <c r="CQ11" s="1022"/>
      <c r="CR11" s="1020">
        <v>684</v>
      </c>
      <c r="CS11" s="1021"/>
      <c r="CT11" s="1021"/>
      <c r="CU11" s="1021"/>
      <c r="CV11" s="1022"/>
      <c r="CW11" s="1020">
        <v>2</v>
      </c>
      <c r="CX11" s="1021"/>
      <c r="CY11" s="1021"/>
      <c r="CZ11" s="1021"/>
      <c r="DA11" s="1022"/>
      <c r="DB11" s="1020" t="s">
        <v>588</v>
      </c>
      <c r="DC11" s="1021"/>
      <c r="DD11" s="1021"/>
      <c r="DE11" s="1021"/>
      <c r="DF11" s="1022"/>
      <c r="DG11" s="1020" t="s">
        <v>588</v>
      </c>
      <c r="DH11" s="1021"/>
      <c r="DI11" s="1021"/>
      <c r="DJ11" s="1021"/>
      <c r="DK11" s="1022"/>
      <c r="DL11" s="1020" t="s">
        <v>588</v>
      </c>
      <c r="DM11" s="1021"/>
      <c r="DN11" s="1021"/>
      <c r="DO11" s="1021"/>
      <c r="DP11" s="1022"/>
      <c r="DQ11" s="1020" t="s">
        <v>588</v>
      </c>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585</v>
      </c>
      <c r="BT12" s="1046"/>
      <c r="BU12" s="1046"/>
      <c r="BV12" s="1046"/>
      <c r="BW12" s="1046"/>
      <c r="BX12" s="1046"/>
      <c r="BY12" s="1046"/>
      <c r="BZ12" s="1046"/>
      <c r="CA12" s="1046"/>
      <c r="CB12" s="1046"/>
      <c r="CC12" s="1046"/>
      <c r="CD12" s="1046"/>
      <c r="CE12" s="1046"/>
      <c r="CF12" s="1046"/>
      <c r="CG12" s="1047"/>
      <c r="CH12" s="1020">
        <v>5</v>
      </c>
      <c r="CI12" s="1021"/>
      <c r="CJ12" s="1021"/>
      <c r="CK12" s="1021"/>
      <c r="CL12" s="1022"/>
      <c r="CM12" s="1020">
        <v>19</v>
      </c>
      <c r="CN12" s="1021"/>
      <c r="CO12" s="1021"/>
      <c r="CP12" s="1021"/>
      <c r="CQ12" s="1022"/>
      <c r="CR12" s="1020">
        <v>2</v>
      </c>
      <c r="CS12" s="1021"/>
      <c r="CT12" s="1021"/>
      <c r="CU12" s="1021"/>
      <c r="CV12" s="1022"/>
      <c r="CW12" s="1020">
        <v>5</v>
      </c>
      <c r="CX12" s="1021"/>
      <c r="CY12" s="1021"/>
      <c r="CZ12" s="1021"/>
      <c r="DA12" s="1022"/>
      <c r="DB12" s="1020" t="s">
        <v>589</v>
      </c>
      <c r="DC12" s="1021"/>
      <c r="DD12" s="1021"/>
      <c r="DE12" s="1021"/>
      <c r="DF12" s="1022"/>
      <c r="DG12" s="1020" t="s">
        <v>589</v>
      </c>
      <c r="DH12" s="1021"/>
      <c r="DI12" s="1021"/>
      <c r="DJ12" s="1021"/>
      <c r="DK12" s="1022"/>
      <c r="DL12" s="1020" t="s">
        <v>589</v>
      </c>
      <c r="DM12" s="1021"/>
      <c r="DN12" s="1021"/>
      <c r="DO12" s="1021"/>
      <c r="DP12" s="1022"/>
      <c r="DQ12" s="1020" t="s">
        <v>589</v>
      </c>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f>Q7+Q8+Q9+Q10</f>
        <v>178744</v>
      </c>
      <c r="R23" s="1100"/>
      <c r="S23" s="1100"/>
      <c r="T23" s="1100"/>
      <c r="U23" s="1100"/>
      <c r="V23" s="1100">
        <f t="shared" ref="V23" si="0">V7+V8+V9+V10</f>
        <v>173814</v>
      </c>
      <c r="W23" s="1100"/>
      <c r="X23" s="1100"/>
      <c r="Y23" s="1100"/>
      <c r="Z23" s="1100"/>
      <c r="AA23" s="1100">
        <f t="shared" ref="AA23" si="1">AA7+AA8+AA9+AA10</f>
        <v>4930</v>
      </c>
      <c r="AB23" s="1100"/>
      <c r="AC23" s="1100"/>
      <c r="AD23" s="1100"/>
      <c r="AE23" s="1101"/>
      <c r="AF23" s="1102">
        <v>4128</v>
      </c>
      <c r="AG23" s="1100"/>
      <c r="AH23" s="1100"/>
      <c r="AI23" s="1100"/>
      <c r="AJ23" s="1103"/>
      <c r="AK23" s="1104"/>
      <c r="AL23" s="1105"/>
      <c r="AM23" s="1105"/>
      <c r="AN23" s="1105"/>
      <c r="AO23" s="1105"/>
      <c r="AP23" s="1100">
        <f>AP7</f>
        <v>172367</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397</v>
      </c>
      <c r="C28" s="1082"/>
      <c r="D28" s="1082"/>
      <c r="E28" s="1082"/>
      <c r="F28" s="1082"/>
      <c r="G28" s="1082"/>
      <c r="H28" s="1082"/>
      <c r="I28" s="1082"/>
      <c r="J28" s="1082"/>
      <c r="K28" s="1082"/>
      <c r="L28" s="1082"/>
      <c r="M28" s="1082"/>
      <c r="N28" s="1082"/>
      <c r="O28" s="1082"/>
      <c r="P28" s="1083"/>
      <c r="Q28" s="1084">
        <v>57268</v>
      </c>
      <c r="R28" s="1085"/>
      <c r="S28" s="1085"/>
      <c r="T28" s="1085"/>
      <c r="U28" s="1085"/>
      <c r="V28" s="1085">
        <v>55132</v>
      </c>
      <c r="W28" s="1085"/>
      <c r="X28" s="1085"/>
      <c r="Y28" s="1085"/>
      <c r="Z28" s="1085"/>
      <c r="AA28" s="1085">
        <f>Q28-V28</f>
        <v>2136</v>
      </c>
      <c r="AB28" s="1085"/>
      <c r="AC28" s="1085"/>
      <c r="AD28" s="1085"/>
      <c r="AE28" s="1086"/>
      <c r="AF28" s="1087">
        <v>2136</v>
      </c>
      <c r="AG28" s="1085"/>
      <c r="AH28" s="1085"/>
      <c r="AI28" s="1085"/>
      <c r="AJ28" s="1088"/>
      <c r="AK28" s="1089">
        <v>3951</v>
      </c>
      <c r="AL28" s="1077"/>
      <c r="AM28" s="1077"/>
      <c r="AN28" s="1077"/>
      <c r="AO28" s="1077"/>
      <c r="AP28" s="1077" t="s">
        <v>572</v>
      </c>
      <c r="AQ28" s="1077"/>
      <c r="AR28" s="1077"/>
      <c r="AS28" s="1077"/>
      <c r="AT28" s="1077"/>
      <c r="AU28" s="1077" t="s">
        <v>572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398</v>
      </c>
      <c r="C29" s="1063"/>
      <c r="D29" s="1063"/>
      <c r="E29" s="1063"/>
      <c r="F29" s="1063"/>
      <c r="G29" s="1063"/>
      <c r="H29" s="1063"/>
      <c r="I29" s="1063"/>
      <c r="J29" s="1063"/>
      <c r="K29" s="1063"/>
      <c r="L29" s="1063"/>
      <c r="M29" s="1063"/>
      <c r="N29" s="1063"/>
      <c r="O29" s="1063"/>
      <c r="P29" s="1064"/>
      <c r="Q29" s="1074">
        <v>36482</v>
      </c>
      <c r="R29" s="1075"/>
      <c r="S29" s="1075"/>
      <c r="T29" s="1075"/>
      <c r="U29" s="1075"/>
      <c r="V29" s="1075">
        <v>36478</v>
      </c>
      <c r="W29" s="1075"/>
      <c r="X29" s="1075"/>
      <c r="Y29" s="1075"/>
      <c r="Z29" s="1075"/>
      <c r="AA29" s="1075">
        <f t="shared" ref="AA29:AA34" si="2">Q29-V29</f>
        <v>4</v>
      </c>
      <c r="AB29" s="1075"/>
      <c r="AC29" s="1075"/>
      <c r="AD29" s="1075"/>
      <c r="AE29" s="1076"/>
      <c r="AF29" s="1068">
        <v>4</v>
      </c>
      <c r="AG29" s="1069"/>
      <c r="AH29" s="1069"/>
      <c r="AI29" s="1069"/>
      <c r="AJ29" s="1070"/>
      <c r="AK29" s="1011">
        <v>5010</v>
      </c>
      <c r="AL29" s="1002"/>
      <c r="AM29" s="1002"/>
      <c r="AN29" s="1002"/>
      <c r="AO29" s="1002"/>
      <c r="AP29" s="1002" t="s">
        <v>573</v>
      </c>
      <c r="AQ29" s="1002"/>
      <c r="AR29" s="1002"/>
      <c r="AS29" s="1002"/>
      <c r="AT29" s="1002"/>
      <c r="AU29" s="1002" t="s">
        <v>572</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399</v>
      </c>
      <c r="C30" s="1063"/>
      <c r="D30" s="1063"/>
      <c r="E30" s="1063"/>
      <c r="F30" s="1063"/>
      <c r="G30" s="1063"/>
      <c r="H30" s="1063"/>
      <c r="I30" s="1063"/>
      <c r="J30" s="1063"/>
      <c r="K30" s="1063"/>
      <c r="L30" s="1063"/>
      <c r="M30" s="1063"/>
      <c r="N30" s="1063"/>
      <c r="O30" s="1063"/>
      <c r="P30" s="1064"/>
      <c r="Q30" s="1074">
        <v>5208</v>
      </c>
      <c r="R30" s="1075"/>
      <c r="S30" s="1075"/>
      <c r="T30" s="1075"/>
      <c r="U30" s="1075"/>
      <c r="V30" s="1075">
        <v>5180</v>
      </c>
      <c r="W30" s="1075"/>
      <c r="X30" s="1075"/>
      <c r="Y30" s="1075"/>
      <c r="Z30" s="1075"/>
      <c r="AA30" s="1075">
        <f t="shared" si="2"/>
        <v>28</v>
      </c>
      <c r="AB30" s="1075"/>
      <c r="AC30" s="1075"/>
      <c r="AD30" s="1075"/>
      <c r="AE30" s="1076"/>
      <c r="AF30" s="1068">
        <v>28</v>
      </c>
      <c r="AG30" s="1069"/>
      <c r="AH30" s="1069"/>
      <c r="AI30" s="1069"/>
      <c r="AJ30" s="1070"/>
      <c r="AK30" s="1011">
        <v>1054</v>
      </c>
      <c r="AL30" s="1002"/>
      <c r="AM30" s="1002"/>
      <c r="AN30" s="1002"/>
      <c r="AO30" s="1002"/>
      <c r="AP30" s="1002" t="s">
        <v>573</v>
      </c>
      <c r="AQ30" s="1002"/>
      <c r="AR30" s="1002"/>
      <c r="AS30" s="1002"/>
      <c r="AT30" s="1002"/>
      <c r="AU30" s="1002" t="s">
        <v>573</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400</v>
      </c>
      <c r="C31" s="1063"/>
      <c r="D31" s="1063"/>
      <c r="E31" s="1063"/>
      <c r="F31" s="1063"/>
      <c r="G31" s="1063"/>
      <c r="H31" s="1063"/>
      <c r="I31" s="1063"/>
      <c r="J31" s="1063"/>
      <c r="K31" s="1063"/>
      <c r="L31" s="1063"/>
      <c r="M31" s="1063"/>
      <c r="N31" s="1063"/>
      <c r="O31" s="1063"/>
      <c r="P31" s="1064"/>
      <c r="Q31" s="1074">
        <v>10171</v>
      </c>
      <c r="R31" s="1075"/>
      <c r="S31" s="1075"/>
      <c r="T31" s="1075"/>
      <c r="U31" s="1075"/>
      <c r="V31" s="1075">
        <v>7507</v>
      </c>
      <c r="W31" s="1075"/>
      <c r="X31" s="1075"/>
      <c r="Y31" s="1075"/>
      <c r="Z31" s="1075"/>
      <c r="AA31" s="1075">
        <f t="shared" si="2"/>
        <v>2664</v>
      </c>
      <c r="AB31" s="1075"/>
      <c r="AC31" s="1075"/>
      <c r="AD31" s="1075"/>
      <c r="AE31" s="1076"/>
      <c r="AF31" s="1068">
        <v>7832</v>
      </c>
      <c r="AG31" s="1069"/>
      <c r="AH31" s="1069"/>
      <c r="AI31" s="1069"/>
      <c r="AJ31" s="1070"/>
      <c r="AK31" s="1011">
        <v>535</v>
      </c>
      <c r="AL31" s="1002"/>
      <c r="AM31" s="1002"/>
      <c r="AN31" s="1002"/>
      <c r="AO31" s="1002"/>
      <c r="AP31" s="1002">
        <v>22801</v>
      </c>
      <c r="AQ31" s="1002"/>
      <c r="AR31" s="1002"/>
      <c r="AS31" s="1002"/>
      <c r="AT31" s="1002"/>
      <c r="AU31" s="1002">
        <v>495</v>
      </c>
      <c r="AV31" s="1002"/>
      <c r="AW31" s="1002"/>
      <c r="AX31" s="1002"/>
      <c r="AY31" s="1002"/>
      <c r="AZ31" s="1073"/>
      <c r="BA31" s="1073"/>
      <c r="BB31" s="1073"/>
      <c r="BC31" s="1073"/>
      <c r="BD31" s="1073"/>
      <c r="BE31" s="1057" t="s">
        <v>401</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402</v>
      </c>
      <c r="C32" s="1063"/>
      <c r="D32" s="1063"/>
      <c r="E32" s="1063"/>
      <c r="F32" s="1063"/>
      <c r="G32" s="1063"/>
      <c r="H32" s="1063"/>
      <c r="I32" s="1063"/>
      <c r="J32" s="1063"/>
      <c r="K32" s="1063"/>
      <c r="L32" s="1063"/>
      <c r="M32" s="1063"/>
      <c r="N32" s="1063"/>
      <c r="O32" s="1063"/>
      <c r="P32" s="1064"/>
      <c r="Q32" s="1074">
        <v>11640</v>
      </c>
      <c r="R32" s="1075"/>
      <c r="S32" s="1075"/>
      <c r="T32" s="1075"/>
      <c r="U32" s="1075"/>
      <c r="V32" s="1075">
        <v>11640</v>
      </c>
      <c r="W32" s="1075"/>
      <c r="X32" s="1075"/>
      <c r="Y32" s="1075"/>
      <c r="Z32" s="1075"/>
      <c r="AA32" s="1075">
        <f t="shared" si="2"/>
        <v>0</v>
      </c>
      <c r="AB32" s="1075"/>
      <c r="AC32" s="1075"/>
      <c r="AD32" s="1075"/>
      <c r="AE32" s="1076"/>
      <c r="AF32" s="1068">
        <v>1255</v>
      </c>
      <c r="AG32" s="1069"/>
      <c r="AH32" s="1069"/>
      <c r="AI32" s="1069"/>
      <c r="AJ32" s="1070"/>
      <c r="AK32" s="1011">
        <v>4158</v>
      </c>
      <c r="AL32" s="1002"/>
      <c r="AM32" s="1002"/>
      <c r="AN32" s="1002"/>
      <c r="AO32" s="1002"/>
      <c r="AP32" s="1002">
        <v>84981</v>
      </c>
      <c r="AQ32" s="1002"/>
      <c r="AR32" s="1002"/>
      <c r="AS32" s="1002"/>
      <c r="AT32" s="1002"/>
      <c r="AU32" s="1002">
        <v>4158</v>
      </c>
      <c r="AV32" s="1002"/>
      <c r="AW32" s="1002"/>
      <c r="AX32" s="1002"/>
      <c r="AY32" s="1002"/>
      <c r="AZ32" s="1073"/>
      <c r="BA32" s="1073"/>
      <c r="BB32" s="1073"/>
      <c r="BC32" s="1073"/>
      <c r="BD32" s="1073"/>
      <c r="BE32" s="1057" t="s">
        <v>403</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404</v>
      </c>
      <c r="C33" s="1063"/>
      <c r="D33" s="1063"/>
      <c r="E33" s="1063"/>
      <c r="F33" s="1063"/>
      <c r="G33" s="1063"/>
      <c r="H33" s="1063"/>
      <c r="I33" s="1063"/>
      <c r="J33" s="1063"/>
      <c r="K33" s="1063"/>
      <c r="L33" s="1063"/>
      <c r="M33" s="1063"/>
      <c r="N33" s="1063"/>
      <c r="O33" s="1063"/>
      <c r="P33" s="1064"/>
      <c r="Q33" s="1074">
        <v>372</v>
      </c>
      <c r="R33" s="1075"/>
      <c r="S33" s="1075"/>
      <c r="T33" s="1075"/>
      <c r="U33" s="1075"/>
      <c r="V33" s="1075">
        <v>292</v>
      </c>
      <c r="W33" s="1075"/>
      <c r="X33" s="1075"/>
      <c r="Y33" s="1075"/>
      <c r="Z33" s="1075"/>
      <c r="AA33" s="1075">
        <f t="shared" si="2"/>
        <v>80</v>
      </c>
      <c r="AB33" s="1075"/>
      <c r="AC33" s="1075"/>
      <c r="AD33" s="1075"/>
      <c r="AE33" s="1076"/>
      <c r="AF33" s="1068">
        <v>80</v>
      </c>
      <c r="AG33" s="1069"/>
      <c r="AH33" s="1069"/>
      <c r="AI33" s="1069"/>
      <c r="AJ33" s="1070"/>
      <c r="AK33" s="1011" t="s">
        <v>573</v>
      </c>
      <c r="AL33" s="1002"/>
      <c r="AM33" s="1002"/>
      <c r="AN33" s="1002"/>
      <c r="AO33" s="1002"/>
      <c r="AP33" s="1002">
        <v>164</v>
      </c>
      <c r="AQ33" s="1002"/>
      <c r="AR33" s="1002"/>
      <c r="AS33" s="1002"/>
      <c r="AT33" s="1002"/>
      <c r="AU33" s="1002">
        <v>164</v>
      </c>
      <c r="AV33" s="1002"/>
      <c r="AW33" s="1002"/>
      <c r="AX33" s="1002"/>
      <c r="AY33" s="1002"/>
      <c r="AZ33" s="1073"/>
      <c r="BA33" s="1073"/>
      <c r="BB33" s="1073"/>
      <c r="BC33" s="1073"/>
      <c r="BD33" s="1073"/>
      <c r="BE33" s="1057" t="s">
        <v>405</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406</v>
      </c>
      <c r="C34" s="1063"/>
      <c r="D34" s="1063"/>
      <c r="E34" s="1063"/>
      <c r="F34" s="1063"/>
      <c r="G34" s="1063"/>
      <c r="H34" s="1063"/>
      <c r="I34" s="1063"/>
      <c r="J34" s="1063"/>
      <c r="K34" s="1063"/>
      <c r="L34" s="1063"/>
      <c r="M34" s="1063"/>
      <c r="N34" s="1063"/>
      <c r="O34" s="1063"/>
      <c r="P34" s="1064"/>
      <c r="Q34" s="1074">
        <v>136</v>
      </c>
      <c r="R34" s="1075"/>
      <c r="S34" s="1075"/>
      <c r="T34" s="1075"/>
      <c r="U34" s="1075"/>
      <c r="V34" s="1075">
        <v>136</v>
      </c>
      <c r="W34" s="1075"/>
      <c r="X34" s="1075"/>
      <c r="Y34" s="1075"/>
      <c r="Z34" s="1075"/>
      <c r="AA34" s="1075">
        <f t="shared" si="2"/>
        <v>0</v>
      </c>
      <c r="AB34" s="1075"/>
      <c r="AC34" s="1075"/>
      <c r="AD34" s="1075"/>
      <c r="AE34" s="1076"/>
      <c r="AF34" s="1068" t="s">
        <v>407</v>
      </c>
      <c r="AG34" s="1069"/>
      <c r="AH34" s="1069"/>
      <c r="AI34" s="1069"/>
      <c r="AJ34" s="1070"/>
      <c r="AK34" s="1011">
        <v>109</v>
      </c>
      <c r="AL34" s="1002"/>
      <c r="AM34" s="1002"/>
      <c r="AN34" s="1002"/>
      <c r="AO34" s="1002"/>
      <c r="AP34" s="1002">
        <v>960</v>
      </c>
      <c r="AQ34" s="1002"/>
      <c r="AR34" s="1002"/>
      <c r="AS34" s="1002"/>
      <c r="AT34" s="1002"/>
      <c r="AU34" s="1002">
        <v>960</v>
      </c>
      <c r="AV34" s="1002"/>
      <c r="AW34" s="1002"/>
      <c r="AX34" s="1002"/>
      <c r="AY34" s="1002"/>
      <c r="AZ34" s="1073"/>
      <c r="BA34" s="1073"/>
      <c r="BB34" s="1073"/>
      <c r="BC34" s="1073"/>
      <c r="BD34" s="1073"/>
      <c r="BE34" s="1057" t="s">
        <v>408</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409</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11335</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381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392</v>
      </c>
      <c r="AG66" s="1039"/>
      <c r="AH66" s="1039"/>
      <c r="AI66" s="1039"/>
      <c r="AJ66" s="1040"/>
      <c r="AK66" s="1032" t="s">
        <v>416</v>
      </c>
      <c r="AL66" s="1027"/>
      <c r="AM66" s="1027"/>
      <c r="AN66" s="1027"/>
      <c r="AO66" s="1028"/>
      <c r="AP66" s="1032" t="s">
        <v>394</v>
      </c>
      <c r="AQ66" s="1033"/>
      <c r="AR66" s="1033"/>
      <c r="AS66" s="1033"/>
      <c r="AT66" s="1034"/>
      <c r="AU66" s="1032" t="s">
        <v>417</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574</v>
      </c>
      <c r="C68" s="1017"/>
      <c r="D68" s="1017"/>
      <c r="E68" s="1017"/>
      <c r="F68" s="1017"/>
      <c r="G68" s="1017"/>
      <c r="H68" s="1017"/>
      <c r="I68" s="1017"/>
      <c r="J68" s="1017"/>
      <c r="K68" s="1017"/>
      <c r="L68" s="1017"/>
      <c r="M68" s="1017"/>
      <c r="N68" s="1017"/>
      <c r="O68" s="1017"/>
      <c r="P68" s="1018"/>
      <c r="Q68" s="1019">
        <v>636</v>
      </c>
      <c r="R68" s="1013"/>
      <c r="S68" s="1013"/>
      <c r="T68" s="1013"/>
      <c r="U68" s="1013"/>
      <c r="V68" s="1013">
        <v>588</v>
      </c>
      <c r="W68" s="1013"/>
      <c r="X68" s="1013"/>
      <c r="Y68" s="1013"/>
      <c r="Z68" s="1013"/>
      <c r="AA68" s="1013">
        <v>48</v>
      </c>
      <c r="AB68" s="1013"/>
      <c r="AC68" s="1013"/>
      <c r="AD68" s="1013"/>
      <c r="AE68" s="1013"/>
      <c r="AF68" s="1013">
        <v>48</v>
      </c>
      <c r="AG68" s="1013"/>
      <c r="AH68" s="1013"/>
      <c r="AI68" s="1013"/>
      <c r="AJ68" s="1013"/>
      <c r="AK68" s="1013" t="s">
        <v>572</v>
      </c>
      <c r="AL68" s="1013"/>
      <c r="AM68" s="1013"/>
      <c r="AN68" s="1013"/>
      <c r="AO68" s="1013"/>
      <c r="AP68" s="1013">
        <v>76</v>
      </c>
      <c r="AQ68" s="1013"/>
      <c r="AR68" s="1013"/>
      <c r="AS68" s="1013"/>
      <c r="AT68" s="1013"/>
      <c r="AU68" s="1013">
        <v>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575</v>
      </c>
      <c r="C69" s="1006"/>
      <c r="D69" s="1006"/>
      <c r="E69" s="1006"/>
      <c r="F69" s="1006"/>
      <c r="G69" s="1006"/>
      <c r="H69" s="1006"/>
      <c r="I69" s="1006"/>
      <c r="J69" s="1006"/>
      <c r="K69" s="1006"/>
      <c r="L69" s="1006"/>
      <c r="M69" s="1006"/>
      <c r="N69" s="1006"/>
      <c r="O69" s="1006"/>
      <c r="P69" s="1007"/>
      <c r="Q69" s="1008">
        <v>196657</v>
      </c>
      <c r="R69" s="1002"/>
      <c r="S69" s="1002"/>
      <c r="T69" s="1002"/>
      <c r="U69" s="1002"/>
      <c r="V69" s="1002">
        <v>186520</v>
      </c>
      <c r="W69" s="1002"/>
      <c r="X69" s="1002"/>
      <c r="Y69" s="1002"/>
      <c r="Z69" s="1002"/>
      <c r="AA69" s="1002">
        <v>10137</v>
      </c>
      <c r="AB69" s="1002"/>
      <c r="AC69" s="1002"/>
      <c r="AD69" s="1002"/>
      <c r="AE69" s="1002"/>
      <c r="AF69" s="1002">
        <v>10137</v>
      </c>
      <c r="AG69" s="1002"/>
      <c r="AH69" s="1002"/>
      <c r="AI69" s="1002"/>
      <c r="AJ69" s="1002"/>
      <c r="AK69" s="1002" t="s">
        <v>573</v>
      </c>
      <c r="AL69" s="1002"/>
      <c r="AM69" s="1002"/>
      <c r="AN69" s="1002"/>
      <c r="AO69" s="1002"/>
      <c r="AP69" s="1002" t="s">
        <v>573</v>
      </c>
      <c r="AQ69" s="1002"/>
      <c r="AR69" s="1002"/>
      <c r="AS69" s="1002"/>
      <c r="AT69" s="1002"/>
      <c r="AU69" s="1002" t="s">
        <v>572</v>
      </c>
      <c r="AV69" s="1002"/>
      <c r="AW69" s="1002"/>
      <c r="AX69" s="1002"/>
      <c r="AY69" s="1002"/>
      <c r="AZ69" s="1003" t="s">
        <v>578</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576</v>
      </c>
      <c r="C70" s="1006"/>
      <c r="D70" s="1006"/>
      <c r="E70" s="1006"/>
      <c r="F70" s="1006"/>
      <c r="G70" s="1006"/>
      <c r="H70" s="1006"/>
      <c r="I70" s="1006"/>
      <c r="J70" s="1006"/>
      <c r="K70" s="1006"/>
      <c r="L70" s="1006"/>
      <c r="M70" s="1006"/>
      <c r="N70" s="1006"/>
      <c r="O70" s="1006"/>
      <c r="P70" s="1007"/>
      <c r="Q70" s="1008">
        <v>256</v>
      </c>
      <c r="R70" s="1002"/>
      <c r="S70" s="1002"/>
      <c r="T70" s="1002"/>
      <c r="U70" s="1002"/>
      <c r="V70" s="1002">
        <v>182</v>
      </c>
      <c r="W70" s="1002"/>
      <c r="X70" s="1002"/>
      <c r="Y70" s="1002"/>
      <c r="Z70" s="1002"/>
      <c r="AA70" s="1002">
        <v>74</v>
      </c>
      <c r="AB70" s="1002"/>
      <c r="AC70" s="1002"/>
      <c r="AD70" s="1002"/>
      <c r="AE70" s="1002"/>
      <c r="AF70" s="1002">
        <v>74</v>
      </c>
      <c r="AG70" s="1002"/>
      <c r="AH70" s="1002"/>
      <c r="AI70" s="1002"/>
      <c r="AJ70" s="1002"/>
      <c r="AK70" s="1002">
        <v>27</v>
      </c>
      <c r="AL70" s="1002"/>
      <c r="AM70" s="1002"/>
      <c r="AN70" s="1002"/>
      <c r="AO70" s="1002"/>
      <c r="AP70" s="1002" t="s">
        <v>573</v>
      </c>
      <c r="AQ70" s="1002"/>
      <c r="AR70" s="1002"/>
      <c r="AS70" s="1002"/>
      <c r="AT70" s="1002"/>
      <c r="AU70" s="1002" t="s">
        <v>572</v>
      </c>
      <c r="AV70" s="1002"/>
      <c r="AW70" s="1002"/>
      <c r="AX70" s="1002"/>
      <c r="AY70" s="1002"/>
      <c r="AZ70" s="1003" t="s">
        <v>579</v>
      </c>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577</v>
      </c>
      <c r="C71" s="1006"/>
      <c r="D71" s="1006"/>
      <c r="E71" s="1006"/>
      <c r="F71" s="1006"/>
      <c r="G71" s="1006"/>
      <c r="H71" s="1006"/>
      <c r="I71" s="1006"/>
      <c r="J71" s="1006"/>
      <c r="K71" s="1006"/>
      <c r="L71" s="1006"/>
      <c r="M71" s="1006"/>
      <c r="N71" s="1006"/>
      <c r="O71" s="1006"/>
      <c r="P71" s="1007"/>
      <c r="Q71" s="1008">
        <v>62</v>
      </c>
      <c r="R71" s="1002"/>
      <c r="S71" s="1002"/>
      <c r="T71" s="1002"/>
      <c r="U71" s="1002"/>
      <c r="V71" s="1002">
        <v>47</v>
      </c>
      <c r="W71" s="1002"/>
      <c r="X71" s="1002"/>
      <c r="Y71" s="1002"/>
      <c r="Z71" s="1002"/>
      <c r="AA71" s="1002">
        <v>15</v>
      </c>
      <c r="AB71" s="1002"/>
      <c r="AC71" s="1002"/>
      <c r="AD71" s="1002"/>
      <c r="AE71" s="1002"/>
      <c r="AF71" s="1002">
        <v>15</v>
      </c>
      <c r="AG71" s="1002"/>
      <c r="AH71" s="1002"/>
      <c r="AI71" s="1002"/>
      <c r="AJ71" s="1002"/>
      <c r="AK71" s="1002" t="s">
        <v>573</v>
      </c>
      <c r="AL71" s="1002"/>
      <c r="AM71" s="1002"/>
      <c r="AN71" s="1002"/>
      <c r="AO71" s="1002"/>
      <c r="AP71" s="1002" t="s">
        <v>573</v>
      </c>
      <c r="AQ71" s="1002"/>
      <c r="AR71" s="1002"/>
      <c r="AS71" s="1002"/>
      <c r="AT71" s="1002"/>
      <c r="AU71" s="1002" t="s">
        <v>573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298</v>
      </c>
      <c r="AG109" s="925"/>
      <c r="AH109" s="925"/>
      <c r="AI109" s="925"/>
      <c r="AJ109" s="926"/>
      <c r="AK109" s="927" t="s">
        <v>297</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298</v>
      </c>
      <c r="BW109" s="925"/>
      <c r="BX109" s="925"/>
      <c r="BY109" s="925"/>
      <c r="BZ109" s="926"/>
      <c r="CA109" s="927" t="s">
        <v>297</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298</v>
      </c>
      <c r="DM109" s="925"/>
      <c r="DN109" s="925"/>
      <c r="DO109" s="925"/>
      <c r="DP109" s="926"/>
      <c r="DQ109" s="927" t="s">
        <v>297</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19830340</v>
      </c>
      <c r="AB110" s="918"/>
      <c r="AC110" s="918"/>
      <c r="AD110" s="918"/>
      <c r="AE110" s="919"/>
      <c r="AF110" s="920">
        <v>19308125</v>
      </c>
      <c r="AG110" s="918"/>
      <c r="AH110" s="918"/>
      <c r="AI110" s="918"/>
      <c r="AJ110" s="919"/>
      <c r="AK110" s="920">
        <v>18620397</v>
      </c>
      <c r="AL110" s="918"/>
      <c r="AM110" s="918"/>
      <c r="AN110" s="918"/>
      <c r="AO110" s="919"/>
      <c r="AP110" s="921">
        <v>22</v>
      </c>
      <c r="AQ110" s="922"/>
      <c r="AR110" s="922"/>
      <c r="AS110" s="922"/>
      <c r="AT110" s="923"/>
      <c r="AU110" s="957" t="s">
        <v>67</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177264431</v>
      </c>
      <c r="BR110" s="865"/>
      <c r="BS110" s="865"/>
      <c r="BT110" s="865"/>
      <c r="BU110" s="865"/>
      <c r="BV110" s="865">
        <v>177059900</v>
      </c>
      <c r="BW110" s="865"/>
      <c r="BX110" s="865"/>
      <c r="BY110" s="865"/>
      <c r="BZ110" s="865"/>
      <c r="CA110" s="865">
        <v>172366948</v>
      </c>
      <c r="CB110" s="865"/>
      <c r="CC110" s="865"/>
      <c r="CD110" s="865"/>
      <c r="CE110" s="865"/>
      <c r="CF110" s="889">
        <v>203.2</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1144422</v>
      </c>
      <c r="DH110" s="865"/>
      <c r="DI110" s="865"/>
      <c r="DJ110" s="865"/>
      <c r="DK110" s="865"/>
      <c r="DL110" s="865">
        <v>1002062</v>
      </c>
      <c r="DM110" s="865"/>
      <c r="DN110" s="865"/>
      <c r="DO110" s="865"/>
      <c r="DP110" s="865"/>
      <c r="DQ110" s="865">
        <v>1981876</v>
      </c>
      <c r="DR110" s="865"/>
      <c r="DS110" s="865"/>
      <c r="DT110" s="865"/>
      <c r="DU110" s="865"/>
      <c r="DV110" s="866">
        <v>2.2999999999999998</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386</v>
      </c>
      <c r="AB111" s="946"/>
      <c r="AC111" s="946"/>
      <c r="AD111" s="946"/>
      <c r="AE111" s="947"/>
      <c r="AF111" s="948" t="s">
        <v>386</v>
      </c>
      <c r="AG111" s="946"/>
      <c r="AH111" s="946"/>
      <c r="AI111" s="946"/>
      <c r="AJ111" s="947"/>
      <c r="AK111" s="948" t="s">
        <v>435</v>
      </c>
      <c r="AL111" s="946"/>
      <c r="AM111" s="946"/>
      <c r="AN111" s="946"/>
      <c r="AO111" s="947"/>
      <c r="AP111" s="949" t="s">
        <v>435</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4442191</v>
      </c>
      <c r="BR111" s="837"/>
      <c r="BS111" s="837"/>
      <c r="BT111" s="837"/>
      <c r="BU111" s="837"/>
      <c r="BV111" s="837">
        <v>2279700</v>
      </c>
      <c r="BW111" s="837"/>
      <c r="BX111" s="837"/>
      <c r="BY111" s="837"/>
      <c r="BZ111" s="837"/>
      <c r="CA111" s="837">
        <v>2724578</v>
      </c>
      <c r="CB111" s="837"/>
      <c r="CC111" s="837"/>
      <c r="CD111" s="837"/>
      <c r="CE111" s="837"/>
      <c r="CF111" s="898">
        <v>3.2</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435</v>
      </c>
      <c r="DM111" s="837"/>
      <c r="DN111" s="837"/>
      <c r="DO111" s="837"/>
      <c r="DP111" s="837"/>
      <c r="DQ111" s="837" t="s">
        <v>435</v>
      </c>
      <c r="DR111" s="837"/>
      <c r="DS111" s="837"/>
      <c r="DT111" s="837"/>
      <c r="DU111" s="837"/>
      <c r="DV111" s="814" t="s">
        <v>386</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33333</v>
      </c>
      <c r="AB112" s="800"/>
      <c r="AC112" s="800"/>
      <c r="AD112" s="800"/>
      <c r="AE112" s="801"/>
      <c r="AF112" s="802">
        <v>33333</v>
      </c>
      <c r="AG112" s="800"/>
      <c r="AH112" s="800"/>
      <c r="AI112" s="800"/>
      <c r="AJ112" s="801"/>
      <c r="AK112" s="802">
        <v>33333</v>
      </c>
      <c r="AL112" s="800"/>
      <c r="AM112" s="800"/>
      <c r="AN112" s="800"/>
      <c r="AO112" s="801"/>
      <c r="AP112" s="847">
        <v>0</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52226907</v>
      </c>
      <c r="BR112" s="837"/>
      <c r="BS112" s="837"/>
      <c r="BT112" s="837"/>
      <c r="BU112" s="837"/>
      <c r="BV112" s="837">
        <v>51303205</v>
      </c>
      <c r="BW112" s="837"/>
      <c r="BX112" s="837"/>
      <c r="BY112" s="837"/>
      <c r="BZ112" s="837"/>
      <c r="CA112" s="837">
        <v>50152642</v>
      </c>
      <c r="CB112" s="837"/>
      <c r="CC112" s="837"/>
      <c r="CD112" s="837"/>
      <c r="CE112" s="837"/>
      <c r="CF112" s="898">
        <v>59.1</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386</v>
      </c>
      <c r="DH112" s="837"/>
      <c r="DI112" s="837"/>
      <c r="DJ112" s="837"/>
      <c r="DK112" s="837"/>
      <c r="DL112" s="837" t="s">
        <v>386</v>
      </c>
      <c r="DM112" s="837"/>
      <c r="DN112" s="837"/>
      <c r="DO112" s="837"/>
      <c r="DP112" s="837"/>
      <c r="DQ112" s="837" t="s">
        <v>386</v>
      </c>
      <c r="DR112" s="837"/>
      <c r="DS112" s="837"/>
      <c r="DT112" s="837"/>
      <c r="DU112" s="837"/>
      <c r="DV112" s="814" t="s">
        <v>386</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3952305</v>
      </c>
      <c r="AB113" s="946"/>
      <c r="AC113" s="946"/>
      <c r="AD113" s="946"/>
      <c r="AE113" s="947"/>
      <c r="AF113" s="948">
        <v>4138844</v>
      </c>
      <c r="AG113" s="946"/>
      <c r="AH113" s="946"/>
      <c r="AI113" s="946"/>
      <c r="AJ113" s="947"/>
      <c r="AK113" s="948">
        <v>4142615</v>
      </c>
      <c r="AL113" s="946"/>
      <c r="AM113" s="946"/>
      <c r="AN113" s="946"/>
      <c r="AO113" s="947"/>
      <c r="AP113" s="949">
        <v>4.9000000000000004</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1648</v>
      </c>
      <c r="BR113" s="837"/>
      <c r="BS113" s="837"/>
      <c r="BT113" s="837"/>
      <c r="BU113" s="837"/>
      <c r="BV113" s="837">
        <v>1055</v>
      </c>
      <c r="BW113" s="837"/>
      <c r="BX113" s="837"/>
      <c r="BY113" s="837"/>
      <c r="BZ113" s="837"/>
      <c r="CA113" s="837">
        <v>514</v>
      </c>
      <c r="CB113" s="837"/>
      <c r="CC113" s="837"/>
      <c r="CD113" s="837"/>
      <c r="CE113" s="837"/>
      <c r="CF113" s="898">
        <v>0</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386</v>
      </c>
      <c r="DH113" s="800"/>
      <c r="DI113" s="800"/>
      <c r="DJ113" s="800"/>
      <c r="DK113" s="801"/>
      <c r="DL113" s="802" t="s">
        <v>386</v>
      </c>
      <c r="DM113" s="800"/>
      <c r="DN113" s="800"/>
      <c r="DO113" s="800"/>
      <c r="DP113" s="801"/>
      <c r="DQ113" s="802" t="s">
        <v>386</v>
      </c>
      <c r="DR113" s="800"/>
      <c r="DS113" s="800"/>
      <c r="DT113" s="800"/>
      <c r="DU113" s="801"/>
      <c r="DV113" s="847" t="s">
        <v>386</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532</v>
      </c>
      <c r="AB114" s="800"/>
      <c r="AC114" s="800"/>
      <c r="AD114" s="800"/>
      <c r="AE114" s="801"/>
      <c r="AF114" s="802">
        <v>512</v>
      </c>
      <c r="AG114" s="800"/>
      <c r="AH114" s="800"/>
      <c r="AI114" s="800"/>
      <c r="AJ114" s="801"/>
      <c r="AK114" s="802">
        <v>510</v>
      </c>
      <c r="AL114" s="800"/>
      <c r="AM114" s="800"/>
      <c r="AN114" s="800"/>
      <c r="AO114" s="801"/>
      <c r="AP114" s="847">
        <v>0</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23811943</v>
      </c>
      <c r="BR114" s="837"/>
      <c r="BS114" s="837"/>
      <c r="BT114" s="837"/>
      <c r="BU114" s="837"/>
      <c r="BV114" s="837">
        <v>23580658</v>
      </c>
      <c r="BW114" s="837"/>
      <c r="BX114" s="837"/>
      <c r="BY114" s="837"/>
      <c r="BZ114" s="837"/>
      <c r="CA114" s="837">
        <v>23491882</v>
      </c>
      <c r="CB114" s="837"/>
      <c r="CC114" s="837"/>
      <c r="CD114" s="837"/>
      <c r="CE114" s="837"/>
      <c r="CF114" s="898">
        <v>27.7</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386</v>
      </c>
      <c r="DH114" s="800"/>
      <c r="DI114" s="800"/>
      <c r="DJ114" s="800"/>
      <c r="DK114" s="801"/>
      <c r="DL114" s="802" t="s">
        <v>386</v>
      </c>
      <c r="DM114" s="800"/>
      <c r="DN114" s="800"/>
      <c r="DO114" s="800"/>
      <c r="DP114" s="801"/>
      <c r="DQ114" s="802" t="s">
        <v>386</v>
      </c>
      <c r="DR114" s="800"/>
      <c r="DS114" s="800"/>
      <c r="DT114" s="800"/>
      <c r="DU114" s="801"/>
      <c r="DV114" s="847" t="s">
        <v>386</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379528</v>
      </c>
      <c r="AB115" s="946"/>
      <c r="AC115" s="946"/>
      <c r="AD115" s="946"/>
      <c r="AE115" s="947"/>
      <c r="AF115" s="948">
        <v>378378</v>
      </c>
      <c r="AG115" s="946"/>
      <c r="AH115" s="946"/>
      <c r="AI115" s="946"/>
      <c r="AJ115" s="947"/>
      <c r="AK115" s="948">
        <v>373467</v>
      </c>
      <c r="AL115" s="946"/>
      <c r="AM115" s="946"/>
      <c r="AN115" s="946"/>
      <c r="AO115" s="947"/>
      <c r="AP115" s="949">
        <v>0.4</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v>3433</v>
      </c>
      <c r="BR115" s="837"/>
      <c r="BS115" s="837"/>
      <c r="BT115" s="837"/>
      <c r="BU115" s="837"/>
      <c r="BV115" s="837" t="s">
        <v>435</v>
      </c>
      <c r="BW115" s="837"/>
      <c r="BX115" s="837"/>
      <c r="BY115" s="837"/>
      <c r="BZ115" s="837"/>
      <c r="CA115" s="837">
        <v>1444</v>
      </c>
      <c r="CB115" s="837"/>
      <c r="CC115" s="837"/>
      <c r="CD115" s="837"/>
      <c r="CE115" s="837"/>
      <c r="CF115" s="898">
        <v>0</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2307935</v>
      </c>
      <c r="DH115" s="800"/>
      <c r="DI115" s="800"/>
      <c r="DJ115" s="800"/>
      <c r="DK115" s="801"/>
      <c r="DL115" s="802">
        <v>504932</v>
      </c>
      <c r="DM115" s="800"/>
      <c r="DN115" s="800"/>
      <c r="DO115" s="800"/>
      <c r="DP115" s="801"/>
      <c r="DQ115" s="802">
        <v>187125</v>
      </c>
      <c r="DR115" s="800"/>
      <c r="DS115" s="800"/>
      <c r="DT115" s="800"/>
      <c r="DU115" s="801"/>
      <c r="DV115" s="847">
        <v>0.2</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386</v>
      </c>
      <c r="AB116" s="800"/>
      <c r="AC116" s="800"/>
      <c r="AD116" s="800"/>
      <c r="AE116" s="801"/>
      <c r="AF116" s="802" t="s">
        <v>386</v>
      </c>
      <c r="AG116" s="800"/>
      <c r="AH116" s="800"/>
      <c r="AI116" s="800"/>
      <c r="AJ116" s="801"/>
      <c r="AK116" s="802" t="s">
        <v>435</v>
      </c>
      <c r="AL116" s="800"/>
      <c r="AM116" s="800"/>
      <c r="AN116" s="800"/>
      <c r="AO116" s="801"/>
      <c r="AP116" s="847" t="s">
        <v>435</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386</v>
      </c>
      <c r="BR116" s="837"/>
      <c r="BS116" s="837"/>
      <c r="BT116" s="837"/>
      <c r="BU116" s="837"/>
      <c r="BV116" s="837" t="s">
        <v>386</v>
      </c>
      <c r="BW116" s="837"/>
      <c r="BX116" s="837"/>
      <c r="BY116" s="837"/>
      <c r="BZ116" s="837"/>
      <c r="CA116" s="837" t="s">
        <v>386</v>
      </c>
      <c r="CB116" s="837"/>
      <c r="CC116" s="837"/>
      <c r="CD116" s="837"/>
      <c r="CE116" s="837"/>
      <c r="CF116" s="898" t="s">
        <v>386</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435</v>
      </c>
      <c r="DH116" s="800"/>
      <c r="DI116" s="800"/>
      <c r="DJ116" s="800"/>
      <c r="DK116" s="801"/>
      <c r="DL116" s="802" t="s">
        <v>386</v>
      </c>
      <c r="DM116" s="800"/>
      <c r="DN116" s="800"/>
      <c r="DO116" s="800"/>
      <c r="DP116" s="801"/>
      <c r="DQ116" s="802" t="s">
        <v>386</v>
      </c>
      <c r="DR116" s="800"/>
      <c r="DS116" s="800"/>
      <c r="DT116" s="800"/>
      <c r="DU116" s="801"/>
      <c r="DV116" s="847" t="s">
        <v>435</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24196038</v>
      </c>
      <c r="AB117" s="932"/>
      <c r="AC117" s="932"/>
      <c r="AD117" s="932"/>
      <c r="AE117" s="933"/>
      <c r="AF117" s="934">
        <v>23859192</v>
      </c>
      <c r="AG117" s="932"/>
      <c r="AH117" s="932"/>
      <c r="AI117" s="932"/>
      <c r="AJ117" s="933"/>
      <c r="AK117" s="934">
        <v>23170322</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456</v>
      </c>
      <c r="BW117" s="837"/>
      <c r="BX117" s="837"/>
      <c r="BY117" s="837"/>
      <c r="BZ117" s="837"/>
      <c r="CA117" s="837" t="s">
        <v>122</v>
      </c>
      <c r="CB117" s="837"/>
      <c r="CC117" s="837"/>
      <c r="CD117" s="837"/>
      <c r="CE117" s="837"/>
      <c r="CF117" s="898" t="s">
        <v>122</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381</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298</v>
      </c>
      <c r="AG118" s="925"/>
      <c r="AH118" s="925"/>
      <c r="AI118" s="925"/>
      <c r="AJ118" s="926"/>
      <c r="AK118" s="927" t="s">
        <v>297</v>
      </c>
      <c r="AL118" s="925"/>
      <c r="AM118" s="925"/>
      <c r="AN118" s="925"/>
      <c r="AO118" s="926"/>
      <c r="AP118" s="928" t="s">
        <v>428</v>
      </c>
      <c r="AQ118" s="929"/>
      <c r="AR118" s="929"/>
      <c r="AS118" s="929"/>
      <c r="AT118" s="930"/>
      <c r="AU118" s="959"/>
      <c r="AV118" s="960"/>
      <c r="AW118" s="960"/>
      <c r="AX118" s="960"/>
      <c r="AY118" s="960"/>
      <c r="AZ118" s="902" t="s">
        <v>458</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459</v>
      </c>
      <c r="BW118" s="868"/>
      <c r="BX118" s="868"/>
      <c r="BY118" s="868"/>
      <c r="BZ118" s="868"/>
      <c r="CA118" s="868" t="s">
        <v>456</v>
      </c>
      <c r="CB118" s="868"/>
      <c r="CC118" s="868"/>
      <c r="CD118" s="868"/>
      <c r="CE118" s="868"/>
      <c r="CF118" s="898" t="s">
        <v>122</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156338</v>
      </c>
      <c r="AB119" s="918"/>
      <c r="AC119" s="918"/>
      <c r="AD119" s="918"/>
      <c r="AE119" s="919"/>
      <c r="AF119" s="920">
        <v>156338</v>
      </c>
      <c r="AG119" s="918"/>
      <c r="AH119" s="918"/>
      <c r="AI119" s="918"/>
      <c r="AJ119" s="919"/>
      <c r="AK119" s="920">
        <v>156338</v>
      </c>
      <c r="AL119" s="918"/>
      <c r="AM119" s="918"/>
      <c r="AN119" s="918"/>
      <c r="AO119" s="919"/>
      <c r="AP119" s="921">
        <v>0.2</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461</v>
      </c>
      <c r="BP119" s="901"/>
      <c r="BQ119" s="905">
        <v>257750553</v>
      </c>
      <c r="BR119" s="868"/>
      <c r="BS119" s="868"/>
      <c r="BT119" s="868"/>
      <c r="BU119" s="868"/>
      <c r="BV119" s="868">
        <v>254224518</v>
      </c>
      <c r="BW119" s="868"/>
      <c r="BX119" s="868"/>
      <c r="BY119" s="868"/>
      <c r="BZ119" s="868"/>
      <c r="CA119" s="868">
        <v>248738008</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989834</v>
      </c>
      <c r="DH119" s="783"/>
      <c r="DI119" s="783"/>
      <c r="DJ119" s="783"/>
      <c r="DK119" s="784"/>
      <c r="DL119" s="785">
        <v>772706</v>
      </c>
      <c r="DM119" s="783"/>
      <c r="DN119" s="783"/>
      <c r="DO119" s="783"/>
      <c r="DP119" s="784"/>
      <c r="DQ119" s="785">
        <v>555577</v>
      </c>
      <c r="DR119" s="783"/>
      <c r="DS119" s="783"/>
      <c r="DT119" s="783"/>
      <c r="DU119" s="784"/>
      <c r="DV119" s="871">
        <v>0.7</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122</v>
      </c>
      <c r="AG120" s="800"/>
      <c r="AH120" s="800"/>
      <c r="AI120" s="800"/>
      <c r="AJ120" s="801"/>
      <c r="AK120" s="802" t="s">
        <v>381</v>
      </c>
      <c r="AL120" s="800"/>
      <c r="AM120" s="800"/>
      <c r="AN120" s="800"/>
      <c r="AO120" s="801"/>
      <c r="AP120" s="847" t="s">
        <v>122</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27814440</v>
      </c>
      <c r="BR120" s="865"/>
      <c r="BS120" s="865"/>
      <c r="BT120" s="865"/>
      <c r="BU120" s="865"/>
      <c r="BV120" s="865">
        <v>28445596</v>
      </c>
      <c r="BW120" s="865"/>
      <c r="BX120" s="865"/>
      <c r="BY120" s="865"/>
      <c r="BZ120" s="865"/>
      <c r="CA120" s="865">
        <v>25105497</v>
      </c>
      <c r="CB120" s="865"/>
      <c r="CC120" s="865"/>
      <c r="CD120" s="865"/>
      <c r="CE120" s="865"/>
      <c r="CF120" s="889">
        <v>29.6</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50265037</v>
      </c>
      <c r="DH120" s="865"/>
      <c r="DI120" s="865"/>
      <c r="DJ120" s="865"/>
      <c r="DK120" s="865"/>
      <c r="DL120" s="865">
        <v>49422514</v>
      </c>
      <c r="DM120" s="865"/>
      <c r="DN120" s="865"/>
      <c r="DO120" s="865"/>
      <c r="DP120" s="865"/>
      <c r="DQ120" s="865">
        <v>48354280</v>
      </c>
      <c r="DR120" s="865"/>
      <c r="DS120" s="865"/>
      <c r="DT120" s="865"/>
      <c r="DU120" s="865"/>
      <c r="DV120" s="866">
        <v>57</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38055541</v>
      </c>
      <c r="BR121" s="837"/>
      <c r="BS121" s="837"/>
      <c r="BT121" s="837"/>
      <c r="BU121" s="837"/>
      <c r="BV121" s="837">
        <v>38114311</v>
      </c>
      <c r="BW121" s="837"/>
      <c r="BX121" s="837"/>
      <c r="BY121" s="837"/>
      <c r="BZ121" s="837"/>
      <c r="CA121" s="837">
        <v>36923466</v>
      </c>
      <c r="CB121" s="837"/>
      <c r="CC121" s="837"/>
      <c r="CD121" s="837"/>
      <c r="CE121" s="837"/>
      <c r="CF121" s="898">
        <v>43.5</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1097627</v>
      </c>
      <c r="DH121" s="837"/>
      <c r="DI121" s="837"/>
      <c r="DJ121" s="837"/>
      <c r="DK121" s="837"/>
      <c r="DL121" s="837">
        <v>1026991</v>
      </c>
      <c r="DM121" s="837"/>
      <c r="DN121" s="837"/>
      <c r="DO121" s="837"/>
      <c r="DP121" s="837"/>
      <c r="DQ121" s="837">
        <v>954714</v>
      </c>
      <c r="DR121" s="837"/>
      <c r="DS121" s="837"/>
      <c r="DT121" s="837"/>
      <c r="DU121" s="837"/>
      <c r="DV121" s="814">
        <v>1.1000000000000001</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381</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160263754</v>
      </c>
      <c r="BR122" s="868"/>
      <c r="BS122" s="868"/>
      <c r="BT122" s="868"/>
      <c r="BU122" s="868"/>
      <c r="BV122" s="868">
        <v>156819958</v>
      </c>
      <c r="BW122" s="868"/>
      <c r="BX122" s="868"/>
      <c r="BY122" s="868"/>
      <c r="BZ122" s="868"/>
      <c r="CA122" s="868">
        <v>151432450</v>
      </c>
      <c r="CB122" s="868"/>
      <c r="CC122" s="868"/>
      <c r="CD122" s="868"/>
      <c r="CE122" s="868"/>
      <c r="CF122" s="869">
        <v>178.6</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864243</v>
      </c>
      <c r="DH122" s="837"/>
      <c r="DI122" s="837"/>
      <c r="DJ122" s="837"/>
      <c r="DK122" s="837"/>
      <c r="DL122" s="837">
        <v>853700</v>
      </c>
      <c r="DM122" s="837"/>
      <c r="DN122" s="837"/>
      <c r="DO122" s="837"/>
      <c r="DP122" s="837"/>
      <c r="DQ122" s="837">
        <v>843648</v>
      </c>
      <c r="DR122" s="837"/>
      <c r="DS122" s="837"/>
      <c r="DT122" s="837"/>
      <c r="DU122" s="837"/>
      <c r="DV122" s="814">
        <v>1</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381</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472</v>
      </c>
      <c r="BP123" s="901"/>
      <c r="BQ123" s="855">
        <v>226133735</v>
      </c>
      <c r="BR123" s="856"/>
      <c r="BS123" s="856"/>
      <c r="BT123" s="856"/>
      <c r="BU123" s="856"/>
      <c r="BV123" s="856">
        <v>223379865</v>
      </c>
      <c r="BW123" s="856"/>
      <c r="BX123" s="856"/>
      <c r="BY123" s="856"/>
      <c r="BZ123" s="856"/>
      <c r="CA123" s="856">
        <v>213461413</v>
      </c>
      <c r="CB123" s="856"/>
      <c r="CC123" s="856"/>
      <c r="CD123" s="856"/>
      <c r="CE123" s="856"/>
      <c r="CF123" s="766"/>
      <c r="CG123" s="767"/>
      <c r="CH123" s="767"/>
      <c r="CI123" s="767"/>
      <c r="CJ123" s="857"/>
      <c r="CK123" s="892"/>
      <c r="CL123" s="878"/>
      <c r="CM123" s="878"/>
      <c r="CN123" s="878"/>
      <c r="CO123" s="879"/>
      <c r="CP123" s="858" t="s">
        <v>473</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122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381</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37.9</v>
      </c>
      <c r="BR124" s="854"/>
      <c r="BS124" s="854"/>
      <c r="BT124" s="854"/>
      <c r="BU124" s="854"/>
      <c r="BV124" s="854">
        <v>36.6</v>
      </c>
      <c r="BW124" s="854"/>
      <c r="BX124" s="854"/>
      <c r="BY124" s="854"/>
      <c r="BZ124" s="854"/>
      <c r="CA124" s="854">
        <v>41.5</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122</v>
      </c>
      <c r="DM124" s="783"/>
      <c r="DN124" s="783"/>
      <c r="DO124" s="783"/>
      <c r="DP124" s="784"/>
      <c r="DQ124" s="785" t="s">
        <v>456</v>
      </c>
      <c r="DR124" s="783"/>
      <c r="DS124" s="783"/>
      <c r="DT124" s="783"/>
      <c r="DU124" s="784"/>
      <c r="DV124" s="871" t="s">
        <v>122</v>
      </c>
      <c r="DW124" s="872"/>
      <c r="DX124" s="872"/>
      <c r="DY124" s="872"/>
      <c r="DZ124" s="873"/>
    </row>
    <row r="125" spans="1:130" s="226" customFormat="1" ht="26.25" customHeight="1">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381</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381</v>
      </c>
      <c r="DH125" s="865"/>
      <c r="DI125" s="865"/>
      <c r="DJ125" s="865"/>
      <c r="DK125" s="865"/>
      <c r="DL125" s="865" t="s">
        <v>381</v>
      </c>
      <c r="DM125" s="865"/>
      <c r="DN125" s="865"/>
      <c r="DO125" s="865"/>
      <c r="DP125" s="865"/>
      <c r="DQ125" s="865" t="s">
        <v>122</v>
      </c>
      <c r="DR125" s="865"/>
      <c r="DS125" s="865"/>
      <c r="DT125" s="865"/>
      <c r="DU125" s="865"/>
      <c r="DV125" s="866" t="s">
        <v>381</v>
      </c>
      <c r="DW125" s="866"/>
      <c r="DX125" s="866"/>
      <c r="DY125" s="866"/>
      <c r="DZ125" s="867"/>
    </row>
    <row r="126" spans="1:130" s="226" customFormat="1" ht="26.25" customHeight="1" thickBot="1">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217129</v>
      </c>
      <c r="AB126" s="800"/>
      <c r="AC126" s="800"/>
      <c r="AD126" s="800"/>
      <c r="AE126" s="801"/>
      <c r="AF126" s="802">
        <v>217129</v>
      </c>
      <c r="AG126" s="800"/>
      <c r="AH126" s="800"/>
      <c r="AI126" s="800"/>
      <c r="AJ126" s="801"/>
      <c r="AK126" s="802">
        <v>217129</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381</v>
      </c>
      <c r="DH126" s="837"/>
      <c r="DI126" s="837"/>
      <c r="DJ126" s="837"/>
      <c r="DK126" s="837"/>
      <c r="DL126" s="837" t="s">
        <v>456</v>
      </c>
      <c r="DM126" s="837"/>
      <c r="DN126" s="837"/>
      <c r="DO126" s="837"/>
      <c r="DP126" s="837"/>
      <c r="DQ126" s="837" t="s">
        <v>381</v>
      </c>
      <c r="DR126" s="837"/>
      <c r="DS126" s="837"/>
      <c r="DT126" s="837"/>
      <c r="DU126" s="837"/>
      <c r="DV126" s="814" t="s">
        <v>122</v>
      </c>
      <c r="DW126" s="814"/>
      <c r="DX126" s="814"/>
      <c r="DY126" s="814"/>
      <c r="DZ126" s="815"/>
    </row>
    <row r="127" spans="1:130" s="226" customFormat="1" ht="26.25" customHeight="1">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6061</v>
      </c>
      <c r="AB127" s="800"/>
      <c r="AC127" s="800"/>
      <c r="AD127" s="800"/>
      <c r="AE127" s="801"/>
      <c r="AF127" s="802">
        <v>4911</v>
      </c>
      <c r="AG127" s="800"/>
      <c r="AH127" s="800"/>
      <c r="AI127" s="800"/>
      <c r="AJ127" s="801"/>
      <c r="AK127" s="802" t="s">
        <v>122</v>
      </c>
      <c r="AL127" s="800"/>
      <c r="AM127" s="800"/>
      <c r="AN127" s="800"/>
      <c r="AO127" s="801"/>
      <c r="AP127" s="847" t="s">
        <v>381</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381</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v>4383925</v>
      </c>
      <c r="AB128" s="821"/>
      <c r="AC128" s="821"/>
      <c r="AD128" s="821"/>
      <c r="AE128" s="822"/>
      <c r="AF128" s="823">
        <v>4631944</v>
      </c>
      <c r="AG128" s="821"/>
      <c r="AH128" s="821"/>
      <c r="AI128" s="821"/>
      <c r="AJ128" s="822"/>
      <c r="AK128" s="823">
        <v>4136441</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488</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v>3433</v>
      </c>
      <c r="DH128" s="811"/>
      <c r="DI128" s="811"/>
      <c r="DJ128" s="811"/>
      <c r="DK128" s="811"/>
      <c r="DL128" s="811" t="s">
        <v>122</v>
      </c>
      <c r="DM128" s="811"/>
      <c r="DN128" s="811"/>
      <c r="DO128" s="811"/>
      <c r="DP128" s="811"/>
      <c r="DQ128" s="811">
        <v>1444</v>
      </c>
      <c r="DR128" s="811"/>
      <c r="DS128" s="811"/>
      <c r="DT128" s="811"/>
      <c r="DU128" s="811"/>
      <c r="DV128" s="812">
        <v>0</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97849735</v>
      </c>
      <c r="AB129" s="800"/>
      <c r="AC129" s="800"/>
      <c r="AD129" s="800"/>
      <c r="AE129" s="801"/>
      <c r="AF129" s="802">
        <v>98661947</v>
      </c>
      <c r="AG129" s="800"/>
      <c r="AH129" s="800"/>
      <c r="AI129" s="800"/>
      <c r="AJ129" s="801"/>
      <c r="AK129" s="802">
        <v>99256981</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122</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14509875</v>
      </c>
      <c r="AB130" s="800"/>
      <c r="AC130" s="800"/>
      <c r="AD130" s="800"/>
      <c r="AE130" s="801"/>
      <c r="AF130" s="802">
        <v>14501436</v>
      </c>
      <c r="AG130" s="800"/>
      <c r="AH130" s="800"/>
      <c r="AI130" s="800"/>
      <c r="AJ130" s="801"/>
      <c r="AK130" s="802">
        <v>14446640</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5.7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83339860</v>
      </c>
      <c r="AB131" s="783"/>
      <c r="AC131" s="783"/>
      <c r="AD131" s="783"/>
      <c r="AE131" s="784"/>
      <c r="AF131" s="785">
        <v>84160511</v>
      </c>
      <c r="AG131" s="783"/>
      <c r="AH131" s="783"/>
      <c r="AI131" s="783"/>
      <c r="AJ131" s="784"/>
      <c r="AK131" s="785">
        <v>84810341</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v>41.5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6.3621873129999997</v>
      </c>
      <c r="AB132" s="763"/>
      <c r="AC132" s="763"/>
      <c r="AD132" s="763"/>
      <c r="AE132" s="764"/>
      <c r="AF132" s="765">
        <v>5.6152368179999996</v>
      </c>
      <c r="AG132" s="763"/>
      <c r="AH132" s="763"/>
      <c r="AI132" s="763"/>
      <c r="AJ132" s="764"/>
      <c r="AK132" s="765">
        <v>5.4088227279999996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6.7</v>
      </c>
      <c r="AB133" s="742"/>
      <c r="AC133" s="742"/>
      <c r="AD133" s="742"/>
      <c r="AE133" s="743"/>
      <c r="AF133" s="741">
        <v>6.1</v>
      </c>
      <c r="AG133" s="742"/>
      <c r="AH133" s="742"/>
      <c r="AI133" s="742"/>
      <c r="AJ133" s="743"/>
      <c r="AK133" s="741">
        <v>5.7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rLgPWZh9D+/kD0hhjMM1YdvQDWMwQAkEdPr8gJKVPgvHDqHq7Oe9pLtdOK5Q3E3XHrm1fb3f8fMaHRnddRiXA==" saltValue="ZjRahOenu0vlEZGwcczNCQ==" spinCount="100000" sheet="1" objects="1" scenarios="1" formatRows="0"/>
  <mergeCells count="2033">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CH7:CL7"/>
    <mergeCell ref="CM7:CQ7"/>
    <mergeCell ref="AU7:AY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8" zoomScaleNormal="85" zoomScaleSheetLayoutView="100" workbookViewId="0">
      <selection activeCell="CI96" sqref="CI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9YaVp67d2OwmVSLqCzBxWeCjYUO/SDlapFwWAloi3XRcVyB88Ll0XU0fUT2d2Xfvh2UQDjrXBxX0FOn5LtVeA==" saltValue="O9UIpB8BY9dn0NW4Uwh8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W58" zoomScaleNormal="100" zoomScaleSheetLayoutView="55" workbookViewId="0">
      <selection activeCell="CW89" sqref="CW89"/>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GEHb8DCKTZS//qLrSp925ud/y0sfKVveKrKTinlTD1fxpcd+ULpjAopByZzglkxrU6XshbF1B1EhE45VDT3cQ==" saltValue="Y1HidlFv0+Tjvma4j9pNH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508</v>
      </c>
      <c r="AL9" s="1166"/>
      <c r="AM9" s="1166"/>
      <c r="AN9" s="1167"/>
      <c r="AO9" s="292">
        <v>26872149</v>
      </c>
      <c r="AP9" s="292">
        <v>56035</v>
      </c>
      <c r="AQ9" s="293">
        <v>57800</v>
      </c>
      <c r="AR9" s="294">
        <v>-3.1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509</v>
      </c>
      <c r="AL10" s="1166"/>
      <c r="AM10" s="1166"/>
      <c r="AN10" s="1167"/>
      <c r="AO10" s="295">
        <v>1053910</v>
      </c>
      <c r="AP10" s="295">
        <v>2198</v>
      </c>
      <c r="AQ10" s="296">
        <v>2573</v>
      </c>
      <c r="AR10" s="297">
        <v>-14.6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510</v>
      </c>
      <c r="AL11" s="1166"/>
      <c r="AM11" s="1166"/>
      <c r="AN11" s="1167"/>
      <c r="AO11" s="295">
        <v>22580</v>
      </c>
      <c r="AP11" s="295">
        <v>47</v>
      </c>
      <c r="AQ11" s="296">
        <v>1586</v>
      </c>
      <c r="AR11" s="297">
        <v>-97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511</v>
      </c>
      <c r="AL12" s="1166"/>
      <c r="AM12" s="1166"/>
      <c r="AN12" s="1167"/>
      <c r="AO12" s="295">
        <v>129474</v>
      </c>
      <c r="AP12" s="295">
        <v>270</v>
      </c>
      <c r="AQ12" s="296">
        <v>532</v>
      </c>
      <c r="AR12" s="297">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512</v>
      </c>
      <c r="AL13" s="1166"/>
      <c r="AM13" s="1166"/>
      <c r="AN13" s="1167"/>
      <c r="AO13" s="295" t="s">
        <v>513</v>
      </c>
      <c r="AP13" s="295" t="s">
        <v>513</v>
      </c>
      <c r="AQ13" s="296">
        <v>18</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514</v>
      </c>
      <c r="AL14" s="1166"/>
      <c r="AM14" s="1166"/>
      <c r="AN14" s="1167"/>
      <c r="AO14" s="295">
        <v>698444</v>
      </c>
      <c r="AP14" s="295">
        <v>1456</v>
      </c>
      <c r="AQ14" s="296">
        <v>1833</v>
      </c>
      <c r="AR14" s="297">
        <v>-20.6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515</v>
      </c>
      <c r="AL15" s="1166"/>
      <c r="AM15" s="1166"/>
      <c r="AN15" s="1167"/>
      <c r="AO15" s="295">
        <v>434244</v>
      </c>
      <c r="AP15" s="295">
        <v>906</v>
      </c>
      <c r="AQ15" s="296">
        <v>1281</v>
      </c>
      <c r="AR15" s="297">
        <v>-29.3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516</v>
      </c>
      <c r="AL16" s="1169"/>
      <c r="AM16" s="1169"/>
      <c r="AN16" s="1170"/>
      <c r="AO16" s="295">
        <v>-1944607</v>
      </c>
      <c r="AP16" s="295">
        <v>-4055</v>
      </c>
      <c r="AQ16" s="296">
        <v>-4437</v>
      </c>
      <c r="AR16" s="297">
        <v>-8.6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182</v>
      </c>
      <c r="AL17" s="1169"/>
      <c r="AM17" s="1169"/>
      <c r="AN17" s="1170"/>
      <c r="AO17" s="295">
        <v>27266194</v>
      </c>
      <c r="AP17" s="295">
        <v>56857</v>
      </c>
      <c r="AQ17" s="296">
        <v>61185</v>
      </c>
      <c r="AR17" s="297">
        <v>-7.1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2" t="s">
        <v>521</v>
      </c>
      <c r="AL21" s="1163"/>
      <c r="AM21" s="1163"/>
      <c r="AN21" s="1164"/>
      <c r="AO21" s="307">
        <v>5.96</v>
      </c>
      <c r="AP21" s="308">
        <v>6.2</v>
      </c>
      <c r="AQ21" s="309">
        <v>-0.24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2" t="s">
        <v>522</v>
      </c>
      <c r="AL22" s="1163"/>
      <c r="AM22" s="1163"/>
      <c r="AN22" s="1164"/>
      <c r="AO22" s="312">
        <v>100.2</v>
      </c>
      <c r="AP22" s="313">
        <v>100.2</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3" t="s">
        <v>527</v>
      </c>
      <c r="AL32" s="1154"/>
      <c r="AM32" s="1154"/>
      <c r="AN32" s="1155"/>
      <c r="AO32" s="322">
        <v>18620397</v>
      </c>
      <c r="AP32" s="322">
        <v>38828</v>
      </c>
      <c r="AQ32" s="323">
        <v>37891</v>
      </c>
      <c r="AR32" s="324">
        <v>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3" t="s">
        <v>528</v>
      </c>
      <c r="AL33" s="1154"/>
      <c r="AM33" s="1154"/>
      <c r="AN33" s="1155"/>
      <c r="AO33" s="322" t="s">
        <v>513</v>
      </c>
      <c r="AP33" s="322" t="s">
        <v>513</v>
      </c>
      <c r="AQ33" s="323">
        <v>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3" t="s">
        <v>529</v>
      </c>
      <c r="AL34" s="1154"/>
      <c r="AM34" s="1154"/>
      <c r="AN34" s="1155"/>
      <c r="AO34" s="322">
        <v>33333</v>
      </c>
      <c r="AP34" s="322">
        <v>70</v>
      </c>
      <c r="AQ34" s="323">
        <v>103</v>
      </c>
      <c r="AR34" s="324">
        <v>-32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3" t="s">
        <v>530</v>
      </c>
      <c r="AL35" s="1154"/>
      <c r="AM35" s="1154"/>
      <c r="AN35" s="1155"/>
      <c r="AO35" s="322">
        <v>4142615</v>
      </c>
      <c r="AP35" s="322">
        <v>8638</v>
      </c>
      <c r="AQ35" s="323">
        <v>9138</v>
      </c>
      <c r="AR35" s="324">
        <v>-5.5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3" t="s">
        <v>531</v>
      </c>
      <c r="AL36" s="1154"/>
      <c r="AM36" s="1154"/>
      <c r="AN36" s="1155"/>
      <c r="AO36" s="322">
        <v>510</v>
      </c>
      <c r="AP36" s="322">
        <v>1</v>
      </c>
      <c r="AQ36" s="323">
        <v>348</v>
      </c>
      <c r="AR36" s="324">
        <v>-99.7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3" t="s">
        <v>532</v>
      </c>
      <c r="AL37" s="1154"/>
      <c r="AM37" s="1154"/>
      <c r="AN37" s="1155"/>
      <c r="AO37" s="322">
        <v>373467</v>
      </c>
      <c r="AP37" s="322">
        <v>779</v>
      </c>
      <c r="AQ37" s="323">
        <v>851</v>
      </c>
      <c r="AR37" s="324">
        <v>-8.5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6" t="s">
        <v>533</v>
      </c>
      <c r="AL38" s="1157"/>
      <c r="AM38" s="1157"/>
      <c r="AN38" s="1158"/>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6" t="s">
        <v>534</v>
      </c>
      <c r="AL39" s="1157"/>
      <c r="AM39" s="1157"/>
      <c r="AN39" s="1158"/>
      <c r="AO39" s="322">
        <v>-4136441</v>
      </c>
      <c r="AP39" s="322">
        <v>-8626</v>
      </c>
      <c r="AQ39" s="323">
        <v>-8418</v>
      </c>
      <c r="AR39" s="324">
        <v>2.5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3" t="s">
        <v>535</v>
      </c>
      <c r="AL40" s="1154"/>
      <c r="AM40" s="1154"/>
      <c r="AN40" s="1155"/>
      <c r="AO40" s="322">
        <v>-14446640</v>
      </c>
      <c r="AP40" s="322">
        <v>-30125</v>
      </c>
      <c r="AQ40" s="323">
        <v>-29250</v>
      </c>
      <c r="AR40" s="324">
        <v>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9" t="s">
        <v>292</v>
      </c>
      <c r="AL41" s="1160"/>
      <c r="AM41" s="1160"/>
      <c r="AN41" s="1161"/>
      <c r="AO41" s="322">
        <v>4587241</v>
      </c>
      <c r="AP41" s="322">
        <v>9566</v>
      </c>
      <c r="AQ41" s="323">
        <v>10666</v>
      </c>
      <c r="AR41" s="324">
        <v>-10.3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6" t="s">
        <v>503</v>
      </c>
      <c r="AN49" s="1148" t="s">
        <v>539</v>
      </c>
      <c r="AO49" s="1149"/>
      <c r="AP49" s="1149"/>
      <c r="AQ49" s="1149"/>
      <c r="AR49" s="115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7"/>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20279452</v>
      </c>
      <c r="AN51" s="344">
        <v>42355</v>
      </c>
      <c r="AO51" s="345">
        <v>-31.1</v>
      </c>
      <c r="AP51" s="346">
        <v>47677</v>
      </c>
      <c r="AQ51" s="347">
        <v>14.3</v>
      </c>
      <c r="AR51" s="348">
        <v>-45.4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9267329</v>
      </c>
      <c r="AN52" s="352">
        <v>19356</v>
      </c>
      <c r="AO52" s="353">
        <v>-31.9</v>
      </c>
      <c r="AP52" s="354">
        <v>23360</v>
      </c>
      <c r="AQ52" s="355">
        <v>2.7</v>
      </c>
      <c r="AR52" s="356">
        <v>-34.6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21205600</v>
      </c>
      <c r="AN53" s="344">
        <v>44290</v>
      </c>
      <c r="AO53" s="345">
        <v>4.5999999999999996</v>
      </c>
      <c r="AP53" s="346">
        <v>51613</v>
      </c>
      <c r="AQ53" s="347">
        <v>8.3000000000000007</v>
      </c>
      <c r="AR53" s="348">
        <v>-3.7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10560261</v>
      </c>
      <c r="AN54" s="352">
        <v>22056</v>
      </c>
      <c r="AO54" s="353">
        <v>13.9</v>
      </c>
      <c r="AP54" s="354">
        <v>25872</v>
      </c>
      <c r="AQ54" s="355">
        <v>10.8</v>
      </c>
      <c r="AR54" s="356">
        <v>3.1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17364139</v>
      </c>
      <c r="AN55" s="344">
        <v>36225</v>
      </c>
      <c r="AO55" s="345">
        <v>-18.2</v>
      </c>
      <c r="AP55" s="346">
        <v>50880</v>
      </c>
      <c r="AQ55" s="347">
        <v>-1.4</v>
      </c>
      <c r="AR55" s="348">
        <v>-16.8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10371399</v>
      </c>
      <c r="AN56" s="352">
        <v>21637</v>
      </c>
      <c r="AO56" s="353">
        <v>-1.9</v>
      </c>
      <c r="AP56" s="354">
        <v>27819</v>
      </c>
      <c r="AQ56" s="355">
        <v>7.5</v>
      </c>
      <c r="AR56" s="356">
        <v>-9.4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23318434</v>
      </c>
      <c r="AN57" s="344">
        <v>48608</v>
      </c>
      <c r="AO57" s="345">
        <v>34.200000000000003</v>
      </c>
      <c r="AP57" s="346">
        <v>46395</v>
      </c>
      <c r="AQ57" s="347">
        <v>-8.8000000000000007</v>
      </c>
      <c r="AR57" s="348">
        <v>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14972467</v>
      </c>
      <c r="AN58" s="352">
        <v>31210</v>
      </c>
      <c r="AO58" s="353">
        <v>44.2</v>
      </c>
      <c r="AP58" s="354">
        <v>26304</v>
      </c>
      <c r="AQ58" s="355">
        <v>-5.4</v>
      </c>
      <c r="AR58" s="356">
        <v>49.6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22812586</v>
      </c>
      <c r="AN59" s="344">
        <v>47570</v>
      </c>
      <c r="AO59" s="345">
        <v>-2.1</v>
      </c>
      <c r="AP59" s="346">
        <v>48088</v>
      </c>
      <c r="AQ59" s="347">
        <v>3.6</v>
      </c>
      <c r="AR59" s="348">
        <v>-5.7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15774105</v>
      </c>
      <c r="AN60" s="352">
        <v>32893</v>
      </c>
      <c r="AO60" s="353">
        <v>5.4</v>
      </c>
      <c r="AP60" s="354">
        <v>25183</v>
      </c>
      <c r="AQ60" s="355">
        <v>-4.3</v>
      </c>
      <c r="AR60" s="356">
        <v>9.6999999999999993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20996042</v>
      </c>
      <c r="AN61" s="359">
        <v>43810</v>
      </c>
      <c r="AO61" s="360">
        <v>-2.5</v>
      </c>
      <c r="AP61" s="361">
        <v>48931</v>
      </c>
      <c r="AQ61" s="362">
        <v>3.2</v>
      </c>
      <c r="AR61" s="348">
        <v>-5.7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12189112</v>
      </c>
      <c r="AN62" s="352">
        <v>25430</v>
      </c>
      <c r="AO62" s="353">
        <v>5.9</v>
      </c>
      <c r="AP62" s="354">
        <v>25708</v>
      </c>
      <c r="AQ62" s="355">
        <v>2.2999999999999998</v>
      </c>
      <c r="AR62" s="356">
        <v>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leDTzRYhDsjEZSFGpenS064H/T1ekjVap5yCh9tex+TncboKBaFjMn2agsr+9gNd9OZBZT3UGXh964SxHmjA==" saltValue="tfo0sjQhHUv+RrIx4TYi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AF102" sqref="AF102"/>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mcjaFcXNsOH3E8zVpZUOgsDaa7VS9cdr59P6SEZpOkUjH7ZKdZOELmH+a0XzWFrqsxolltrVTMfCUgHJVhw==" saltValue="70IgV4E9abJFTXQY+prI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election activeCell="BL87" sqref="BL8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4mv3mEqUB1llGc25ZokK+DEPMMboa2/6leBGbT/MVDWGH7E41JT4rbXRnIEnU1QfxItY9LqHiI4jwcysCOkMQ==" saltValue="BIiqWwFRLm2U4kM9ePuk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71" t="s">
        <v>3</v>
      </c>
      <c r="D47" s="1171"/>
      <c r="E47" s="1172"/>
      <c r="F47" s="11">
        <v>8.64</v>
      </c>
      <c r="G47" s="12">
        <v>9.16</v>
      </c>
      <c r="H47" s="12">
        <v>9.26</v>
      </c>
      <c r="I47" s="12">
        <v>9.19</v>
      </c>
      <c r="J47" s="13">
        <v>6.8</v>
      </c>
    </row>
    <row r="48" spans="2:10" ht="57.75" customHeight="1">
      <c r="B48" s="14"/>
      <c r="C48" s="1173" t="s">
        <v>4</v>
      </c>
      <c r="D48" s="1173"/>
      <c r="E48" s="1174"/>
      <c r="F48" s="15">
        <v>3.64</v>
      </c>
      <c r="G48" s="16">
        <v>3.41</v>
      </c>
      <c r="H48" s="16">
        <v>4.24</v>
      </c>
      <c r="I48" s="16">
        <v>4.5999999999999996</v>
      </c>
      <c r="J48" s="17">
        <v>4.16</v>
      </c>
    </row>
    <row r="49" spans="2:10" ht="57.75" customHeight="1" thickBot="1">
      <c r="B49" s="18"/>
      <c r="C49" s="1175" t="s">
        <v>5</v>
      </c>
      <c r="D49" s="1175"/>
      <c r="E49" s="1176"/>
      <c r="F49" s="19">
        <v>0.17</v>
      </c>
      <c r="G49" s="20">
        <v>0.31</v>
      </c>
      <c r="H49" s="20">
        <v>0.9</v>
      </c>
      <c r="I49" s="20">
        <v>0.4</v>
      </c>
      <c r="J49" s="21" t="s">
        <v>560</v>
      </c>
    </row>
    <row r="50" spans="2:10" ht="13.5" customHeight="1"/>
    <row r="51" spans="2:10" ht="13.5" hidden="1" customHeight="1"/>
    <row r="52" spans="2:10" ht="13.5" hidden="1" customHeight="1"/>
    <row r="53" spans="2:10" ht="13.5" hidden="1" customHeight="1"/>
  </sheetData>
  <sheetProtection algorithmName="SHA-512" hashValue="vvCnGUjUzTWBTKjZQGV1zuRf75oagj3TLuwsBlsX63/1RNEBowXpHyFOqOWijnulh2M583ddQsVghRqpTyNgNA==" saltValue="6XR2j3BnRpqpD/Yt1yGr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2019-10-31T01:05:52Z</dcterms:modified>
</cp:coreProperties>
</file>