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iterateDelta="0"/>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U37" i="9"/>
  <c r="BE36" i="9"/>
  <c r="AM36" i="9"/>
  <c r="C35" i="9"/>
  <c r="BW34" i="9"/>
  <c r="BW35" i="9" s="1"/>
  <c r="BW36" i="9" s="1"/>
  <c r="BW37" i="9" s="1"/>
  <c r="C34" i="9"/>
  <c r="CO34" i="9" l="1"/>
  <c r="CO35" i="9" s="1"/>
  <c r="CO36" i="9" s="1"/>
  <c r="CO37" i="9" s="1"/>
  <c r="CO38" i="9" s="1"/>
  <c r="CO39"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l="1"/>
  <c r="U36" i="9" s="1"/>
  <c r="AM34" i="9"/>
  <c r="AM35" i="9" s="1"/>
  <c r="BE34" i="9"/>
  <c r="BE35" i="9" s="1"/>
</calcChain>
</file>

<file path=xl/sharedStrings.xml><?xml version="1.0" encoding="utf-8"?>
<sst xmlns="http://schemas.openxmlformats.org/spreadsheetml/2006/main" count="977" uniqueCount="561">
  <si>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</si>
  <si>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</si>
  <si>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</si>
  <si>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</si>
  <si>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</si>
  <si>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</si>
  <si>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</si>
  <si>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</si>
  <si>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</si>
  <si>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</si>
  <si>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</si>
  <si>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</si>
  <si>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</si>
  <si>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</si>
  <si>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</si>
  <si>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</si>
  <si>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</si>
  <si>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</si>
  <si>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</si>
  <si>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</si>
  <si>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</si>
  <si>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</si>
  <si>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</si>
  <si>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</si>
  <si>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</si>
  <si>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</si>
  <si>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</si>
  <si>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</si>
  <si>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</si>
  <si>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</si>
  <si>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</si>
  <si>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</si>
  <si>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</si>
  <si>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</si>
  <si>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</si>
  <si>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</si>
  <si>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</si>
  <si>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</si>
  <si>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</si>
  <si>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</si>
  <si>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</si>
  <si>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</si>
  <si>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</si>
  <si>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</si>
  <si>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</si>
  <si>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</si>
  <si>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</si>
  <si>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</si>
  <si>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</si>
  <si>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</si>
  <si>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</si>
  <si>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</si>
  <si>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</si>
  <si>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</si>
  <si>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</si>
  <si>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</si>
  <si>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</si>
  <si>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</si>
  <si>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</si>
  <si>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</si>
  <si>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</si>
  <si>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</si>
  <si>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</si>
  <si>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</si>
  <si>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</si>
  <si>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</si>
  <si>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</si>
  <si>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</si>
  <si>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</si>
  <si>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</si>
  <si>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</si>
  <si>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</si>
  <si>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</si>
  <si>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</si>
  <si>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</si>
  <si>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</si>
  <si>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</si>
  <si>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</si>
  <si>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</si>
  <si>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</si>
  <si>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</si>
  <si>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</si>
  <si>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</si>
  <si>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</si>
  <si>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</si>
  <si>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</si>
  <si>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</si>
  <si>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</si>
  <si>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</si>
  <si>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</si>
  <si>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</si>
  <si>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</si>
  <si>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</si>
  <si>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</si>
  <si>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</si>
  <si>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</si>
  <si>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</si>
  <si>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</si>
  <si>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</si>
  <si>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</si>
  <si>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</si>
  <si>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</si>
  <si>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</si>
  <si>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</si>
  <si>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</si>
  <si>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</si>
  <si>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</si>
  <si>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</si>
  <si>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</si>
  <si>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</si>
  <si>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</si>
  <si>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</si>
  <si>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</si>
  <si>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</si>
  <si>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</si>
  <si>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</si>
  <si>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</si>
  <si>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</si>
  <si>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</si>
  <si>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</si>
  <si>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</si>
  <si>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</si>
  <si>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</si>
  <si>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</si>
  <si>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</si>
  <si>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</si>
  <si>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</si>
  <si>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</si>
  <si>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</si>
  <si>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</si>
  <si>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</si>
  <si>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</si>
  <si>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</si>
  <si>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</si>
  <si>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</si>
  <si>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</si>
  <si>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</si>
  <si>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</si>
  <si>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</si>
  <si>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</si>
  <si>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</si>
  <si>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</si>
  <si>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</si>
  <si>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</si>
  <si>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</si>
  <si>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</si>
  <si>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</si>
  <si>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</si>
  <si>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</si>
  <si>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</si>
  <si>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</si>
  <si>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</si>
  <si>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</si>
  <si>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</si>
  <si>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</si>
  <si>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</si>
  <si>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</si>
  <si>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</si>
  <si>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</si>
  <si>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</si>
  <si>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</si>
  <si>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</si>
  <si>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</si>
  <si>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</si>
  <si>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</si>
  <si>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</si>
  <si>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</si>
  <si>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</si>
  <si>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</si>
  <si>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</si>
  <si>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</si>
  <si>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</si>
  <si>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</si>
  <si>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</si>
  <si>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</si>
  <si>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</si>
  <si>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</si>
  <si>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</si>
  <si>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</si>
  <si>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</si>
  <si>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</si>
  <si>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</si>
  <si>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</si>
  <si>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</si>
  <si>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</si>
  <si>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</si>
  <si>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</si>
  <si>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</si>
  <si>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</si>
  <si>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</si>
  <si>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</si>
  <si>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</si>
  <si>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</si>
  <si>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</si>
  <si>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</si>
  <si>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</si>
  <si>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</si>
  <si>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</si>
  <si>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</si>
  <si>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</si>
  <si>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</si>
  <si>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</si>
  <si>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</si>
  <si>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</si>
  <si>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</si>
  <si>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</si>
  <si>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</si>
  <si>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</si>
  <si>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</si>
  <si>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</si>
  <si>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</si>
  <si>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</si>
  <si>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</si>
  <si>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</si>
  <si>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</si>
  <si>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</si>
  <si>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</si>
  <si>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</si>
  <si>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</si>
  <si>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</si>
  <si>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</si>
  <si>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</si>
  <si>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</si>
  <si>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</si>
  <si>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</si>
  <si>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</si>
  <si>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</si>
  <si>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</si>
  <si>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</si>
  <si>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</si>
  <si>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</si>
  <si>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</si>
  <si>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</si>
  <si>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</si>
  <si>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</si>
  <si>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</si>
  <si>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</si>
  <si>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</si>
  <si>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</si>
  <si>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</si>
  <si>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</si>
  <si>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</si>
  <si>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</si>
  <si>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</si>
  <si>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</si>
  <si>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</si>
  <si>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</si>
  <si>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</si>
  <si>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</si>
  <si>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</si>
  <si>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</si>
  <si>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</si>
  <si>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</si>
  <si>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</si>
  <si>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</si>
  <si>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</si>
  <si>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</si>
  <si>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</si>
  <si>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</si>
  <si>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</si>
  <si>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</si>
  <si>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</si>
  <si>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</si>
  <si>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</si>
  <si>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</si>
  <si>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</si>
  <si>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</si>
  <si>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</si>
  <si>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</si>
  <si>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</si>
  <si>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</si>
  <si>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</si>
  <si>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</si>
  <si>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</si>
  <si>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</si>
  <si>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</si>
  <si>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</si>
  <si>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</si>
  <si>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</si>
  <si>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</si>
  <si>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</si>
  <si>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</si>
  <si>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</si>
  <si>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</si>
  <si>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</si>
  <si>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</si>
  <si>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</si>
  <si>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</si>
  <si>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</si>
  <si>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</si>
  <si>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</si>
  <si>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</si>
  <si>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</si>
  <si>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</si>
  <si>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</si>
  <si>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</si>
  <si>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</si>
  <si>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</si>
  <si>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</si>
  <si>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</si>
  <si>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</si>
  <si>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</si>
  <si>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</si>
  <si>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</si>
  <si>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</si>
  <si>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</si>
  <si>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</si>
  <si>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</si>
  <si>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</si>
  <si>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</si>
  <si>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</si>
  <si>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</si>
  <si>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</si>
  <si>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</si>
  <si>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</si>
  <si>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</si>
  <si>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</si>
  <si>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</si>
  <si>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</si>
  <si>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</si>
  <si>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</si>
  <si>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</si>
  <si>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</si>
  <si>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</si>
  <si>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</si>
  <si>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</si>
  <si>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</si>
  <si>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</si>
  <si>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</si>
  <si>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</si>
  <si>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</si>
  <si>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</si>
  <si>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</si>
  <si>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</si>
  <si>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</si>
  <si>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</si>
  <si>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</si>
  <si>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</si>
  <si>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</si>
  <si>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</si>
  <si>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</si>
  <si>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</si>
  <si>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</si>
  <si>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</si>
  <si>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</si>
  <si>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</si>
  <si>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</si>
  <si>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</si>
  <si>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</si>
  <si>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</si>
  <si>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</si>
  <si>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</si>
  <si>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</si>
  <si>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</si>
  <si>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</si>
  <si>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</si>
  <si>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</si>
  <si>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</si>
  <si>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</si>
  <si>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</si>
  <si>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</si>
  <si>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</si>
  <si>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</si>
  <si>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</si>
  <si>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</si>
  <si>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</si>
  <si>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</si>
  <si>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</si>
  <si>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</si>
  <si>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</si>
  <si>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</si>
  <si>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</si>
  <si>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</si>
  <si>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</si>
  <si>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</si>
  <si>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</si>
  <si>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</si>
  <si>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</si>
  <si>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</si>
  <si>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</si>
  <si>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</si>
  <si>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</si>
  <si>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</si>
  <si>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</si>
  <si>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</si>
  <si>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</si>
  <si>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</si>
  <si>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公共下水道事業会計</t>
    <phoneticPr fontId="5"/>
  </si>
  <si>
    <t>公設地方卸売市場事業特別会計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</si>
  <si>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</si>
  <si>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</si>
  <si>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</si>
  <si>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</si>
  <si>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</si>
  <si>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</si>
  <si>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</si>
  <si>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</si>
  <si>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</si>
  <si>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</si>
  <si>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</si>
  <si>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</si>
  <si>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</si>
  <si>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</si>
  <si>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</si>
  <si>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</si>
  <si>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</si>
  <si>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</si>
  <si>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</si>
  <si>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</si>
  <si>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</si>
  <si>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</si>
  <si>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</si>
  <si>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</si>
  <si>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</si>
  <si>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</si>
  <si>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</si>
  <si>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</si>
  <si>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</si>
  <si>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</si>
  <si>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</si>
  <si>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</si>
  <si>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</si>
  <si>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</si>
  <si>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</si>
  <si>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</si>
  <si>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</si>
  <si>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</si>
  <si>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</si>
  <si>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</si>
  <si>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</si>
  <si>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</si>
  <si>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</si>
  <si>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</si>
  <si>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</si>
  <si>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</si>
  <si>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</si>
  <si>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</si>
  <si>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</si>
  <si>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</si>
  <si>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</si>
  <si>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</si>
  <si>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</si>
  <si>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</si>
  <si>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</si>
  <si>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</si>
  <si>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</si>
  <si>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</si>
  <si>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</si>
  <si>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</si>
  <si>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</si>
  <si>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</si>
  <si>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</si>
  <si>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</si>
  <si>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</si>
  <si>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</si>
  <si>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</si>
  <si>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</si>
  <si>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</si>
  <si>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</si>
  <si>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</si>
  <si>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</si>
  <si>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</si>
  <si>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</si>
  <si>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</si>
  <si>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</si>
  <si>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</si>
  <si>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</si>
  <si>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</si>
  <si>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</si>
  <si>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</si>
  <si>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</si>
  <si>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</si>
  <si>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</si>
  <si>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</si>
  <si>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</si>
  <si>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</si>
  <si>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</si>
  <si>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</si>
  <si>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</si>
  <si>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</si>
  <si>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</si>
  <si>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</si>
  <si>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</si>
  <si>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</si>
  <si>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</si>
  <si>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</si>
  <si>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</si>
  <si>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</si>
  <si>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</si>
  <si>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</si>
  <si>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</si>
  <si>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</si>
  <si>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</si>
  <si>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</si>
  <si>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</si>
  <si>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</si>
  <si>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</si>
  <si>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</si>
  <si>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</si>
  <si>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</si>
  <si>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</si>
  <si>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</si>
  <si>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</si>
  <si>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</si>
  <si>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</si>
  <si>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</si>
  <si>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</si>
  <si>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</si>
  <si>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</si>
  <si>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</si>
  <si>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</si>
  <si>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</si>
  <si>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</si>
  <si>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</si>
  <si>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</si>
  <si>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</si>
  <si>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</si>
  <si>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</si>
  <si>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</si>
  <si>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</si>
  <si>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</si>
  <si>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</si>
  <si>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</si>
  <si>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</si>
  <si>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</si>
  <si>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</si>
  <si>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</si>
  <si>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</si>
  <si>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</si>
  <si>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</si>
  <si>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</si>
  <si>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公共下水道事業会計</t>
  </si>
  <si>
    <t>国民健康保険特別会計</t>
  </si>
  <si>
    <t>▲ 0.80</t>
  </si>
  <si>
    <t>▲ 0.57</t>
  </si>
  <si>
    <t>公設地方卸売市場事業特別会計</t>
  </si>
  <si>
    <t>後期高齢者医療特別会計</t>
  </si>
  <si>
    <t>介護保険特別会計</t>
  </si>
  <si>
    <t>土地取得特別会計</t>
  </si>
  <si>
    <t>その他会計（赤字）</t>
  </si>
  <si>
    <t>その他会計（黒字）</t>
  </si>
  <si>
    <t>基金から22百万円繰入</t>
    <rPh sb="0" eb="2">
      <t>キキン</t>
    </rPh>
    <rPh sb="6" eb="8">
      <t>ヒャクマン</t>
    </rPh>
    <rPh sb="8" eb="9">
      <t>エン</t>
    </rPh>
    <rPh sb="9" eb="11">
      <t>クリイ</t>
    </rPh>
    <phoneticPr fontId="2"/>
  </si>
  <si>
    <t>-</t>
    <phoneticPr fontId="5"/>
  </si>
  <si>
    <t>法適用企業</t>
    <phoneticPr fontId="5"/>
  </si>
  <si>
    <t>法適用企業
基金から41百万円繰入</t>
    <rPh sb="6" eb="8">
      <t>キキン</t>
    </rPh>
    <rPh sb="12" eb="13">
      <t>ヒャク</t>
    </rPh>
    <rPh sb="13" eb="15">
      <t>マンエン</t>
    </rPh>
    <rPh sb="15" eb="17">
      <t>クリイ</t>
    </rPh>
    <phoneticPr fontId="5"/>
  </si>
  <si>
    <t>法非適用企業</t>
    <phoneticPr fontId="5"/>
  </si>
  <si>
    <t>-</t>
    <phoneticPr fontId="2"/>
  </si>
  <si>
    <t>-</t>
    <phoneticPr fontId="5"/>
  </si>
  <si>
    <t>（財）おおいた勤労者サービスセンター</t>
    <rPh sb="1" eb="2">
      <t>ザイ</t>
    </rPh>
    <rPh sb="7" eb="10">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</si>
  <si>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</si>
  <si>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</si>
  <si>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（財）大分市高崎山管理公社</t>
    <rPh sb="1" eb="2">
      <t>ザイ</t>
    </rPh>
    <rPh sb="3" eb="6">
      <t>オオイタシ</t>
    </rPh>
    <rPh sb="6" eb="8">
      <t>タカサキ</t>
    </rPh>
    <rPh sb="8" eb="9">
      <t>ヤマ</t>
    </rPh>
    <rPh sb="9" eb="11">
      <t>カンリ</t>
    </rPh>
    <rPh sb="11" eb="13">
      <t>コウシャ</t>
    </rPh>
    <phoneticPr fontId="5"/>
  </si>
  <si>
    <t>（公財）大分県地域成人病検診協会</t>
    <rPh sb="1" eb="2">
      <t>コウ</t>
    </rPh>
    <rPh sb="2" eb="3">
      <t>ザイ</t>
    </rPh>
    <rPh sb="4" eb="7">
      <t>オオイタケン</t>
    </rPh>
    <rPh sb="7" eb="9">
      <t>チイキ</t>
    </rPh>
    <rPh sb="9" eb="12">
      <t>セイジンビョウ</t>
    </rPh>
    <rPh sb="12" eb="14">
      <t>ケンシン</t>
    </rPh>
    <rPh sb="14" eb="16">
      <t>キョウカイ</t>
    </rPh>
    <phoneticPr fontId="5"/>
  </si>
  <si>
    <t>㈱大分まちなか倶楽部</t>
    <rPh sb="1" eb="3">
      <t>オオイタ</t>
    </rPh>
    <rPh sb="7" eb="10">
      <t>クラブ</t>
    </rPh>
    <phoneticPr fontId="5"/>
  </si>
  <si>
    <t>由布大分環境衛生組合</t>
    <rPh sb="0" eb="2">
      <t>ユフ</t>
    </rPh>
    <rPh sb="2" eb="4">
      <t>オオイタ</t>
    </rPh>
    <rPh sb="4" eb="6">
      <t>カンキョウ</t>
    </rPh>
    <rPh sb="6" eb="8">
      <t>エイセイ</t>
    </rPh>
    <rPh sb="8" eb="10">
      <t>クミアイ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</si>
  <si>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</si>
  <si>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</si>
  <si>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</si>
  <si>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</si>
  <si>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大分県市町村会館管理組合</t>
    <rPh sb="0" eb="3">
      <t>オオイタケン</t>
    </rPh>
    <rPh sb="3" eb="6">
      <t>シチョウソン</t>
    </rPh>
    <rPh sb="6" eb="8">
      <t>カイカン</t>
    </rPh>
    <rPh sb="8" eb="10">
      <t>カンリ</t>
    </rPh>
    <rPh sb="10" eb="12">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</si>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</sst>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44932</c:v>
                </c:pt>
                <c:pt idx="1">
                  <c:v>40986</c:v>
                </c:pt>
                <c:pt idx="2">
                  <c:v>61495</c:v>
                </c:pt>
                <c:pt idx="3">
                  <c:v>42355</c:v>
                </c:pt>
                <c:pt idx="4">
                  <c:v>44290</c:v>
                </c:pt>
              </c:numCache>
            </c:numRef>
          </c:val>
          <c:smooth val="0"/>
        </c:ser>
        <c:dLbls>
          <c:showLegendKey val="0"/>
          <c:showVal val="0"/>
          <c:showCatName val="0"/>
          <c:showSerName val="0"/>
          <c:showPercent val="0"/>
          <c:showBubbleSize val="0"/>
        </c:dLbls>
        <c:marker val="1"/>
        <c:smooth val="0"/>
        <c:axId val="106388096"/>
        <c:axId val="106427136"/>
      </c:lineChart>
      <c:catAx>
        <c:axId val="106388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27136"/>
        <c:crosses val="autoZero"/>
        <c:auto val="1"/>
        <c:lblAlgn val="ctr"/>
        <c:lblOffset val="100"/>
        <c:tickLblSkip val="1"/>
        <c:tickMarkSkip val="1"/>
        <c:noMultiLvlLbl val="0"/>
      </c:catAx>
      <c:valAx>
        <c:axId val="106427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c:v>
                </c:pt>
                <c:pt idx="1">
                  <c:v>3.87</c:v>
                </c:pt>
                <c:pt idx="2">
                  <c:v>4.07</c:v>
                </c:pt>
                <c:pt idx="3">
                  <c:v>3.64</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7.21</c:v>
                </c:pt>
                <c:pt idx="1">
                  <c:v>7.76</c:v>
                </c:pt>
                <c:pt idx="2">
                  <c:v>8.27</c:v>
                </c:pt>
                <c:pt idx="3">
                  <c:v>8.64</c:v>
                </c:pt>
                <c:pt idx="4">
                  <c:v>9.16</c:v>
                </c:pt>
              </c:numCache>
            </c:numRef>
          </c:val>
        </c:ser>
        <c:dLbls>
          <c:showLegendKey val="0"/>
          <c:showVal val="0"/>
          <c:showCatName val="0"/>
          <c:showSerName val="0"/>
          <c:showPercent val="0"/>
          <c:showBubbleSize val="0"/>
        </c:dLbls>
        <c:gapWidth val="250"/>
        <c:overlap val="100"/>
        <c:axId val="126592128"/>
        <c:axId val="12659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c:v>
                </c:pt>
                <c:pt idx="1">
                  <c:v>0.18</c:v>
                </c:pt>
                <c:pt idx="2">
                  <c:v>0.97</c:v>
                </c:pt>
                <c:pt idx="3">
                  <c:v>0.17</c:v>
                </c:pt>
                <c:pt idx="4">
                  <c:v>0.31</c:v>
                </c:pt>
              </c:numCache>
            </c:numRef>
          </c:val>
          <c:smooth val="0"/>
        </c:ser>
        <c:dLbls>
          <c:showLegendKey val="0"/>
          <c:showVal val="0"/>
          <c:showCatName val="0"/>
          <c:showSerName val="0"/>
          <c:showPercent val="0"/>
          <c:showBubbleSize val="0"/>
        </c:dLbls>
        <c:marker val="1"/>
        <c:smooth val="0"/>
        <c:axId val="126592128"/>
        <c:axId val="126594048"/>
      </c:lineChart>
      <c:catAx>
        <c:axId val="1265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94048"/>
        <c:crosses val="autoZero"/>
        <c:auto val="1"/>
        <c:lblAlgn val="ctr"/>
        <c:lblOffset val="100"/>
        <c:tickLblSkip val="1"/>
        <c:tickMarkSkip val="1"/>
        <c:noMultiLvlLbl val="0"/>
      </c:catAx>
      <c:valAx>
        <c:axId val="12659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7.0000000000000007E-2</c:v>
                </c:pt>
                <c:pt idx="6">
                  <c:v>#N/A</c:v>
                </c:pt>
                <c:pt idx="7">
                  <c:v>7.0000000000000007E-2</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0.8</c:v>
                </c:pt>
                <c:pt idx="1">
                  <c:v>#N/A</c:v>
                </c:pt>
                <c:pt idx="2">
                  <c:v>0.56999999999999995</c:v>
                </c:pt>
                <c:pt idx="3">
                  <c:v>#N/A</c:v>
                </c:pt>
                <c:pt idx="4">
                  <c:v>#N/A</c:v>
                </c:pt>
                <c:pt idx="5">
                  <c:v>0.17</c:v>
                </c:pt>
                <c:pt idx="6">
                  <c:v>#N/A</c:v>
                </c:pt>
                <c:pt idx="7">
                  <c:v>0.79</c:v>
                </c:pt>
                <c:pt idx="8">
                  <c:v>#N/A</c:v>
                </c:pt>
                <c:pt idx="9">
                  <c:v>0.46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0.5</c:v>
                </c:pt>
                <c:pt idx="4">
                  <c:v>#N/A</c:v>
                </c:pt>
                <c:pt idx="5">
                  <c:v>0.71</c:v>
                </c:pt>
                <c:pt idx="6">
                  <c:v>#N/A</c:v>
                </c:pt>
                <c:pt idx="7">
                  <c:v>1.1499999999999999</c:v>
                </c:pt>
                <c:pt idx="8">
                  <c:v>#N/A</c:v>
                </c:pt>
                <c:pt idx="9">
                  <c:v>1.43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4.33</c:v>
                </c:pt>
                <c:pt idx="2">
                  <c:v>#N/A</c:v>
                </c:pt>
                <c:pt idx="3">
                  <c:v>3.86</c:v>
                </c:pt>
                <c:pt idx="4">
                  <c:v>#N/A</c:v>
                </c:pt>
                <c:pt idx="5">
                  <c:v>4.0599999999999996</c:v>
                </c:pt>
                <c:pt idx="6">
                  <c:v>#N/A</c:v>
                </c:pt>
                <c:pt idx="7">
                  <c:v>3.64</c:v>
                </c:pt>
                <c:pt idx="8">
                  <c:v>#N/A</c:v>
                </c:pt>
                <c:pt idx="9">
                  <c:v>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8.86</c:v>
                </c:pt>
                <c:pt idx="2">
                  <c:v>#N/A</c:v>
                </c:pt>
                <c:pt idx="3">
                  <c:v>8.51</c:v>
                </c:pt>
                <c:pt idx="4">
                  <c:v>#N/A</c:v>
                </c:pt>
                <c:pt idx="5">
                  <c:v>7.85</c:v>
                </c:pt>
                <c:pt idx="6">
                  <c:v>#N/A</c:v>
                </c:pt>
                <c:pt idx="7">
                  <c:v>8.2899999999999991</c:v>
                </c:pt>
                <c:pt idx="8">
                  <c:v>#N/A</c:v>
                </c:pt>
                <c:pt idx="9">
                  <c:v>8.5299999999999994</c:v>
                </c:pt>
              </c:numCache>
            </c:numRef>
          </c:val>
        </c:ser>
        <c:dLbls>
          <c:showLegendKey val="0"/>
          <c:showVal val="0"/>
          <c:showCatName val="0"/>
          <c:showSerName val="0"/>
          <c:showPercent val="0"/>
          <c:showBubbleSize val="0"/>
        </c:dLbls>
        <c:gapWidth val="150"/>
        <c:overlap val="100"/>
        <c:axId val="126823424"/>
        <c:axId val="126841600"/>
      </c:barChart>
      <c:catAx>
        <c:axId val="1268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41600"/>
        <c:crosses val="autoZero"/>
        <c:auto val="1"/>
        <c:lblAlgn val="ctr"/>
        <c:lblOffset val="100"/>
        <c:tickLblSkip val="1"/>
        <c:tickMarkSkip val="1"/>
        <c:noMultiLvlLbl val="0"/>
      </c:catAx>
      <c:valAx>
        <c:axId val="1268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2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18394</c:v>
                </c:pt>
                <c:pt idx="5">
                  <c:v>18471</c:v>
                </c:pt>
                <c:pt idx="8">
                  <c:v>18471</c:v>
                </c:pt>
                <c:pt idx="11">
                  <c:v>19198</c:v>
                </c:pt>
                <c:pt idx="14">
                  <c:v>19704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217</c:v>
                </c:pt>
                <c:pt idx="3">
                  <c:v>405</c:v>
                </c:pt>
                <c:pt idx="6">
                  <c:v>402</c:v>
                </c:pt>
                <c:pt idx="9">
                  <c:v>401</c:v>
                </c:pt>
                <c:pt idx="12">
                  <c:v>381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3761</c:v>
                </c:pt>
                <c:pt idx="3">
                  <c:v>3769</c:v>
                </c:pt>
                <c:pt idx="6">
                  <c:v>4017</c:v>
                </c:pt>
                <c:pt idx="9">
                  <c:v>3922</c:v>
                </c:pt>
                <c:pt idx="12">
                  <c:v>3963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23090</c:v>
                </c:pt>
                <c:pt idx="3">
                  <c:v>22666</c:v>
                </c:pt>
                <c:pt idx="6">
                  <c:v>21704</c:v>
                </c:pt>
                <c:pt idx="9">
                  <c:v>20983</c:v>
                </c:pt>
                <c:pt idx="12">
                  <c:v>20777</c:v>
                </c:pt>
              </c:numCache>
            </c:numRef>
          </c:val>
        </c:ser>
        <c:dLbls>
          <c:showLegendKey val="0"/>
          <c:showVal val="0"/>
          <c:showCatName val="0"/>
          <c:showSerName val="0"/>
          <c:showPercent val="0"/>
          <c:showBubbleSize val="0"/>
        </c:dLbls>
        <c:gapWidth val="100"/>
        <c:overlap val="100"/>
        <c:axId val="125634816"/>
        <c:axId val="12564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8675</c:v>
                </c:pt>
                <c:pt idx="2">
                  <c:v>#N/A</c:v>
                </c:pt>
                <c:pt idx="3">
                  <c:v>#N/A</c:v>
                </c:pt>
                <c:pt idx="4">
                  <c:v>8370</c:v>
                </c:pt>
                <c:pt idx="5">
                  <c:v>#N/A</c:v>
                </c:pt>
                <c:pt idx="6">
                  <c:v>#N/A</c:v>
                </c:pt>
                <c:pt idx="7">
                  <c:v>7653</c:v>
                </c:pt>
                <c:pt idx="8">
                  <c:v>#N/A</c:v>
                </c:pt>
                <c:pt idx="9">
                  <c:v>#N/A</c:v>
                </c:pt>
                <c:pt idx="10">
                  <c:v>6142</c:v>
                </c:pt>
                <c:pt idx="11">
                  <c:v>#N/A</c:v>
                </c:pt>
                <c:pt idx="12">
                  <c:v>#N/A</c:v>
                </c:pt>
                <c:pt idx="13">
                  <c:v>5451</c:v>
                </c:pt>
                <c:pt idx="14">
                  <c:v>#N/A</c:v>
                </c:pt>
              </c:numCache>
            </c:numRef>
          </c:val>
          <c:smooth val="0"/>
        </c:ser>
        <c:dLbls>
          <c:showLegendKey val="0"/>
          <c:showVal val="0"/>
          <c:showCatName val="0"/>
          <c:showSerName val="0"/>
          <c:showPercent val="0"/>
          <c:showBubbleSize val="0"/>
        </c:dLbls>
        <c:marker val="1"/>
        <c:smooth val="0"/>
        <c:axId val="125634816"/>
        <c:axId val="125641088"/>
      </c:lineChart>
      <c:catAx>
        <c:axId val="1256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41088"/>
        <c:crosses val="autoZero"/>
        <c:auto val="1"/>
        <c:lblAlgn val="ctr"/>
        <c:lblOffset val="100"/>
        <c:tickLblSkip val="1"/>
        <c:tickMarkSkip val="1"/>
        <c:noMultiLvlLbl val="0"/>
      </c:catAx>
      <c:valAx>
        <c:axId val="12564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157822</c:v>
                </c:pt>
                <c:pt idx="5">
                  <c:v>157016</c:v>
                </c:pt>
                <c:pt idx="8">
                  <c:v>161611</c:v>
                </c:pt>
                <c:pt idx="11">
                  <c:v>161616</c:v>
                </c:pt>
                <c:pt idx="14">
                  <c:v>160211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47119</c:v>
                </c:pt>
                <c:pt idx="5">
                  <c:v>47184</c:v>
                </c:pt>
                <c:pt idx="8">
                  <c:v>45322</c:v>
                </c:pt>
                <c:pt idx="11">
                  <c:v>41890</c:v>
                </c:pt>
                <c:pt idx="14">
                  <c:v>40140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20508</c:v>
                </c:pt>
                <c:pt idx="5">
                  <c:v>20702</c:v>
                </c:pt>
                <c:pt idx="8">
                  <c:v>20916</c:v>
                </c:pt>
                <c:pt idx="11">
                  <c:v>22366</c:v>
                </c:pt>
                <c:pt idx="14">
                  <c:v>23782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c:v>
                </c:pt>
                <c:pt idx="3">
                  <c:v>56</c:v>
                </c:pt>
                <c:pt idx="6">
                  <c:v>15</c:v>
                </c:pt>
                <c:pt idx="9">
                  <c:v>16</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35799</c:v>
                </c:pt>
                <c:pt idx="3">
                  <c:v>33559</c:v>
                </c:pt>
                <c:pt idx="6">
                  <c:v>31888</c:v>
                </c:pt>
                <c:pt idx="9">
                  <c:v>28574</c:v>
                </c:pt>
                <c:pt idx="12">
                  <c:v>25742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4</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62782</c:v>
                </c:pt>
                <c:pt idx="3">
                  <c:v>61134</c:v>
                </c:pt>
                <c:pt idx="6">
                  <c:v>60982</c:v>
                </c:pt>
                <c:pt idx="9">
                  <c:v>57979</c:v>
                </c:pt>
                <c:pt idx="12">
                  <c:v>55762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12784</c:v>
                </c:pt>
                <c:pt idx="3">
                  <c:v>12440</c:v>
                </c:pt>
                <c:pt idx="6">
                  <c:v>8951</c:v>
                </c:pt>
                <c:pt idx="9">
                  <c:v>7231</c:v>
                </c:pt>
                <c:pt idx="12">
                  <c:v>6498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192755</c:v>
                </c:pt>
                <c:pt idx="3">
                  <c:v>186003</c:v>
                </c:pt>
                <c:pt idx="6">
                  <c:v>191135</c:v>
                </c:pt>
                <c:pt idx="9">
                  <c:v>185975</c:v>
                </c:pt>
                <c:pt idx="12">
                  <c:v>182494</c:v>
                </c:pt>
              </c:numCache>
            </c:numRef>
          </c:val>
        </c:ser>
        <c:dLbls>
          <c:showLegendKey val="0"/>
          <c:showVal val="0"/>
          <c:showCatName val="0"/>
          <c:showSerName val="0"/>
          <c:showPercent val="0"/>
          <c:showBubbleSize val="0"/>
        </c:dLbls>
        <c:gapWidth val="100"/>
        <c:overlap val="100"/>
        <c:axId val="106318080"/>
        <c:axId val="10633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78752</c:v>
                </c:pt>
                <c:pt idx="2">
                  <c:v>#N/A</c:v>
                </c:pt>
                <c:pt idx="3">
                  <c:v>#N/A</c:v>
                </c:pt>
                <c:pt idx="4">
                  <c:v>68294</c:v>
                </c:pt>
                <c:pt idx="5">
                  <c:v>#N/A</c:v>
                </c:pt>
                <c:pt idx="6">
                  <c:v>#N/A</c:v>
                </c:pt>
                <c:pt idx="7">
                  <c:v>65124</c:v>
                </c:pt>
                <c:pt idx="8">
                  <c:v>#N/A</c:v>
                </c:pt>
                <c:pt idx="9">
                  <c:v>#N/A</c:v>
                </c:pt>
                <c:pt idx="10">
                  <c:v>53905</c:v>
                </c:pt>
                <c:pt idx="11">
                  <c:v>#N/A</c:v>
                </c:pt>
                <c:pt idx="12">
                  <c:v>#N/A</c:v>
                </c:pt>
                <c:pt idx="13">
                  <c:v>46366</c:v>
                </c:pt>
                <c:pt idx="14">
                  <c:v>#N/A</c:v>
                </c:pt>
              </c:numCache>
            </c:numRef>
          </c:val>
          <c:smooth val="0"/>
        </c:ser>
        <c:dLbls>
          <c:showLegendKey val="0"/>
          <c:showVal val="0"/>
          <c:showCatName val="0"/>
          <c:showSerName val="0"/>
          <c:showPercent val="0"/>
          <c:showBubbleSize val="0"/>
        </c:dLbls>
        <c:marker val="1"/>
        <c:smooth val="0"/>
        <c:axId val="106318080"/>
        <c:axId val="106336640"/>
      </c:lineChart>
      <c:catAx>
        <c:axId val="1063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36640"/>
        <c:crosses val="autoZero"/>
        <c:auto val="1"/>
        <c:lblAlgn val="ctr"/>
        <c:lblOffset val="100"/>
        <c:tickLblSkip val="1"/>
        <c:tickMarkSkip val="1"/>
        <c:noMultiLvlLbl val="0"/>
      </c:catAx>
      <c:valAx>
        <c:axId val="1063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478,792
476,056
502.39
166,583,461
162,644,409
3,343,931
98,101,897
182,426,210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前年度と同水準であり、類似団体内平均値を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ポイント上回っている。社会保障関係費等の増などポイント悪化要因があるものの、今後も税収納率の向上等の取り組みによる自主財源の確保で財政力の維持・強化を図る。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59690</xdr:rowOff>
    </xdr:from>
    <xdr:to>
      <xdr:col>7</xdr:col>
      <xdr:colOff>152400</xdr:colOff>
      <xdr:row>38</xdr:row>
      <xdr:rowOff>59690</xdr:rowOff>
    </xdr:to>
    <xdr:cxnSp macro="">
      <xdr:nvCxnSpPr>
        <xdr:cNvPr id="65" name="直線コネクタ 64"/>
        <xdr:cNvCxnSpPr/>
      </xdr:nvCxnSpPr>
      <xdr:spPr>
        <a:xfrm>
          <a:off x="4114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59690</xdr:rowOff>
    </xdr:from>
    <xdr:to>
      <xdr:col>6</xdr:col>
      <xdr:colOff>0</xdr:colOff>
      <xdr:row>38</xdr:row>
      <xdr:rowOff>59690</xdr:rowOff>
    </xdr:to>
    <xdr:cxnSp macro="">
      <xdr:nvCxnSpPr>
        <xdr:cNvPr id="68" name="直線コネクタ 67"/>
        <xdr:cNvCxnSpPr/>
      </xdr:nvCxnSpPr>
      <xdr:spPr>
        <a:xfrm>
          <a:off x="3225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11430</xdr:rowOff>
    </xdr:from>
    <xdr:to>
      <xdr:col>4</xdr:col>
      <xdr:colOff>482600</xdr:colOff>
      <xdr:row>38</xdr:row>
      <xdr:rowOff>59690</xdr:rowOff>
    </xdr:to>
    <xdr:cxnSp macro="">
      <xdr:nvCxnSpPr>
        <xdr:cNvPr id="71" name="直線コネクタ 70"/>
        <xdr:cNvCxnSpPr/>
      </xdr:nvCxnSpPr>
      <xdr:spPr>
        <a:xfrm>
          <a:off x="2336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134620</xdr:rowOff>
    </xdr:from>
    <xdr:to>
      <xdr:col>3</xdr:col>
      <xdr:colOff>279400</xdr:colOff>
      <xdr:row>38</xdr:row>
      <xdr:rowOff>11430</xdr:rowOff>
    </xdr:to>
    <xdr:cxnSp macro="">
      <xdr:nvCxnSpPr>
        <xdr:cNvPr id="74" name="直線コネクタ 73"/>
        <xdr:cNvCxnSpPr/>
      </xdr:nvCxnSpPr>
      <xdr:spPr>
        <a:xfrm>
          <a:off x="1447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8890</xdr:rowOff>
    </xdr:from>
    <xdr:to>
      <xdr:col>7</xdr:col>
      <xdr:colOff>203200</xdr:colOff>
      <xdr:row>38</xdr:row>
      <xdr:rowOff>110490</xdr:rowOff>
    </xdr:to>
    <xdr:sp macro="" textlink="">
      <xdr:nvSpPr>
        <xdr:cNvPr id="84" name="円/楕円 83"/>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25417</xdr:rowOff>
    </xdr:from>
    <xdr:ext cx="762000" cy="259045"/>
    <xdr:sp macro="" textlink="">
      <xdr:nvSpPr>
        <xdr:cNvPr id="85"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8890</xdr:rowOff>
    </xdr:from>
    <xdr:to>
      <xdr:col>6</xdr:col>
      <xdr:colOff>50800</xdr:colOff>
      <xdr:row>38</xdr:row>
      <xdr:rowOff>110490</xdr:rowOff>
    </xdr:to>
    <xdr:sp macro="" textlink="">
      <xdr:nvSpPr>
        <xdr:cNvPr id="86" name="円/楕円 85"/>
        <xdr:cNvSpPr/>
      </xdr:nvSpPr>
      <xdr:spPr>
        <a:xfrm>
          <a:off x="4064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120667</xdr:rowOff>
    </xdr:from>
    <xdr:ext cx="736600" cy="259045"/>
    <xdr:sp macro="" textlink="">
      <xdr:nvSpPr>
        <xdr:cNvPr id="87" name="テキスト ボックス 86"/>
        <xdr:cNvSpPr txBox="1"/>
      </xdr:nvSpPr>
      <xdr:spPr>
        <a:xfrm>
          <a:off x="3733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8" name="円/楕円 87"/>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89" name="テキスト ボックス 88"/>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132080</xdr:rowOff>
    </xdr:from>
    <xdr:to>
      <xdr:col>3</xdr:col>
      <xdr:colOff>330200</xdr:colOff>
      <xdr:row>38</xdr:row>
      <xdr:rowOff>62230</xdr:rowOff>
    </xdr:to>
    <xdr:sp macro="" textlink="">
      <xdr:nvSpPr>
        <xdr:cNvPr id="90" name="円/楕円 89"/>
        <xdr:cNvSpPr/>
      </xdr:nvSpPr>
      <xdr:spPr>
        <a:xfrm>
          <a:off x="2286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72407</xdr:rowOff>
    </xdr:from>
    <xdr:ext cx="762000" cy="259045"/>
    <xdr:sp macro="" textlink="">
      <xdr:nvSpPr>
        <xdr:cNvPr id="91" name="テキスト ボックス 90"/>
        <xdr:cNvSpPr txBox="1"/>
      </xdr:nvSpPr>
      <xdr:spPr>
        <a:xfrm>
          <a:off x="1955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92" name="円/楕円 91"/>
        <xdr:cNvSpPr/>
      </xdr:nvSpPr>
      <xdr:spPr>
        <a:xfrm>
          <a:off x="1397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24147</xdr:rowOff>
    </xdr:from>
    <xdr:ext cx="762000" cy="259045"/>
    <xdr:sp macro="" textlink="">
      <xdr:nvSpPr>
        <xdr:cNvPr id="93" name="テキスト ボックス 92"/>
        <xdr:cNvSpPr txBox="1"/>
      </xdr:nvSpPr>
      <xdr:spPr>
        <a:xfrm>
          <a:off x="1066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ており、依然、類似団体平均より高い状況にある。加えて今後も社会保障関係経費の増加が見込まれている。市債の発行総額抑制による公債費の削減や職員数削減による人件費の抑制、事務事業評価等による経常経費の削減を行うなど、比率の上昇を抑える取り組みを実施するなど今後も行政改革を推進し、財政構造の弾力化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80264</xdr:rowOff>
    </xdr:to>
    <xdr:cxnSp macro="">
      <xdr:nvCxnSpPr>
        <xdr:cNvPr id="126" name="直線コネクタ 125"/>
        <xdr:cNvCxnSpPr/>
      </xdr:nvCxnSpPr>
      <xdr:spPr>
        <a:xfrm>
          <a:off x="4114800" y="111714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27178</xdr:rowOff>
    </xdr:to>
    <xdr:cxnSp macro="">
      <xdr:nvCxnSpPr>
        <xdr:cNvPr id="129" name="直線コネクタ 128"/>
        <xdr:cNvCxnSpPr/>
      </xdr:nvCxnSpPr>
      <xdr:spPr>
        <a:xfrm>
          <a:off x="3225800" y="111472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7874</xdr:rowOff>
    </xdr:to>
    <xdr:cxnSp macro="">
      <xdr:nvCxnSpPr>
        <xdr:cNvPr id="132" name="直線コネクタ 131"/>
        <xdr:cNvCxnSpPr/>
      </xdr:nvCxnSpPr>
      <xdr:spPr>
        <a:xfrm flipV="1">
          <a:off x="2336800" y="111472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7874</xdr:rowOff>
    </xdr:to>
    <xdr:cxnSp macro="">
      <xdr:nvCxnSpPr>
        <xdr:cNvPr id="135" name="直線コネクタ 134"/>
        <xdr:cNvCxnSpPr/>
      </xdr:nvCxnSpPr>
      <xdr:spPr>
        <a:xfrm>
          <a:off x="1447800" y="1112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29464</xdr:rowOff>
    </xdr:from>
    <xdr:to>
      <xdr:col>7</xdr:col>
      <xdr:colOff>203200</xdr:colOff>
      <xdr:row>65</xdr:row>
      <xdr:rowOff>131064</xdr:rowOff>
    </xdr:to>
    <xdr:sp macro="" textlink="">
      <xdr:nvSpPr>
        <xdr:cNvPr id="145" name="円/楕円 144"/>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1541</xdr:rowOff>
    </xdr:from>
    <xdr:ext cx="762000" cy="259045"/>
    <xdr:sp macro="" textlink="">
      <xdr:nvSpPr>
        <xdr:cNvPr id="146" name="財政構造の弾力性該当値テキスト"/>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47" name="円/楕円 146"/>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48" name="テキスト ボックス 147"/>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49" name="円/楕円 148"/>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0" name="テキスト ボックス 149"/>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1" name="円/楕円 150"/>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2" name="テキスト ボックス 151"/>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3" name="円/楕円 152"/>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4" name="テキスト ボックス 153"/>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類似団体内平均値より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14,303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円低いものの、前年度決算額に比べて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3,009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円高くなっている。これは、職員数の減などにより人件費が下がっているものの、平成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月開始のごみ有料化に伴う指定ごみ袋作製等関連経費の増などにより物件費が増加していることによるものである。人件費については、今後も適正な職員定数及び給与水準を維持していきたい。</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5060</xdr:rowOff>
    </xdr:from>
    <xdr:to>
      <xdr:col>7</xdr:col>
      <xdr:colOff>152400</xdr:colOff>
      <xdr:row>80</xdr:row>
      <xdr:rowOff>39635</xdr:rowOff>
    </xdr:to>
    <xdr:cxnSp macro="">
      <xdr:nvCxnSpPr>
        <xdr:cNvPr id="191" name="直線コネクタ 190"/>
        <xdr:cNvCxnSpPr/>
      </xdr:nvCxnSpPr>
      <xdr:spPr>
        <a:xfrm>
          <a:off x="4114800" y="13721060"/>
          <a:ext cx="8382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169777</xdr:rowOff>
    </xdr:from>
    <xdr:to>
      <xdr:col>6</xdr:col>
      <xdr:colOff>0</xdr:colOff>
      <xdr:row>80</xdr:row>
      <xdr:rowOff>5060</xdr:rowOff>
    </xdr:to>
    <xdr:cxnSp macro="">
      <xdr:nvCxnSpPr>
        <xdr:cNvPr id="194" name="直線コネクタ 193"/>
        <xdr:cNvCxnSpPr/>
      </xdr:nvCxnSpPr>
      <xdr:spPr>
        <a:xfrm>
          <a:off x="3225800" y="13714327"/>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169777</xdr:rowOff>
    </xdr:from>
    <xdr:to>
      <xdr:col>4</xdr:col>
      <xdr:colOff>482600</xdr:colOff>
      <xdr:row>80</xdr:row>
      <xdr:rowOff>26237</xdr:rowOff>
    </xdr:to>
    <xdr:cxnSp macro="">
      <xdr:nvCxnSpPr>
        <xdr:cNvPr id="197" name="直線コネクタ 196"/>
        <xdr:cNvCxnSpPr/>
      </xdr:nvCxnSpPr>
      <xdr:spPr>
        <a:xfrm flipV="1">
          <a:off x="2336800" y="13714327"/>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26237</xdr:rowOff>
    </xdr:from>
    <xdr:to>
      <xdr:col>3</xdr:col>
      <xdr:colOff>279400</xdr:colOff>
      <xdr:row>80</xdr:row>
      <xdr:rowOff>39934</xdr:rowOff>
    </xdr:to>
    <xdr:cxnSp macro="">
      <xdr:nvCxnSpPr>
        <xdr:cNvPr id="200" name="直線コネクタ 199"/>
        <xdr:cNvCxnSpPr/>
      </xdr:nvCxnSpPr>
      <xdr:spPr>
        <a:xfrm flipV="1">
          <a:off x="1447800" y="13742237"/>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160285</xdr:rowOff>
    </xdr:from>
    <xdr:to>
      <xdr:col>7</xdr:col>
      <xdr:colOff>203200</xdr:colOff>
      <xdr:row>80</xdr:row>
      <xdr:rowOff>90435</xdr:rowOff>
    </xdr:to>
    <xdr:sp macro="" textlink="">
      <xdr:nvSpPr>
        <xdr:cNvPr id="210" name="円/楕円 209"/>
        <xdr:cNvSpPr/>
      </xdr:nvSpPr>
      <xdr:spPr>
        <a:xfrm>
          <a:off x="4902200" y="137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81562</xdr:rowOff>
    </xdr:from>
    <xdr:ext cx="762000" cy="259045"/>
    <xdr:sp macro="" textlink="">
      <xdr:nvSpPr>
        <xdr:cNvPr id="211" name="人件費・物件費等の状況該当値テキスト"/>
        <xdr:cNvSpPr txBox="1"/>
      </xdr:nvSpPr>
      <xdr:spPr>
        <a:xfrm>
          <a:off x="5041900" y="136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91,081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125710</xdr:rowOff>
    </xdr:from>
    <xdr:to>
      <xdr:col>6</xdr:col>
      <xdr:colOff>50800</xdr:colOff>
      <xdr:row>80</xdr:row>
      <xdr:rowOff>55860</xdr:rowOff>
    </xdr:to>
    <xdr:sp macro="" textlink="">
      <xdr:nvSpPr>
        <xdr:cNvPr id="212" name="円/楕円 211"/>
        <xdr:cNvSpPr/>
      </xdr:nvSpPr>
      <xdr:spPr>
        <a:xfrm>
          <a:off x="4064000" y="136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66037</xdr:rowOff>
    </xdr:from>
    <xdr:ext cx="736600" cy="259045"/>
    <xdr:sp macro="" textlink="">
      <xdr:nvSpPr>
        <xdr:cNvPr id="213" name="テキスト ボックス 212"/>
        <xdr:cNvSpPr txBox="1"/>
      </xdr:nvSpPr>
      <xdr:spPr>
        <a:xfrm>
          <a:off x="3733800" y="1343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118977</xdr:rowOff>
    </xdr:from>
    <xdr:to>
      <xdr:col>4</xdr:col>
      <xdr:colOff>533400</xdr:colOff>
      <xdr:row>80</xdr:row>
      <xdr:rowOff>49127</xdr:rowOff>
    </xdr:to>
    <xdr:sp macro="" textlink="">
      <xdr:nvSpPr>
        <xdr:cNvPr id="214" name="円/楕円 213"/>
        <xdr:cNvSpPr/>
      </xdr:nvSpPr>
      <xdr:spPr>
        <a:xfrm>
          <a:off x="3175000" y="136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59304</xdr:rowOff>
    </xdr:from>
    <xdr:ext cx="762000" cy="259045"/>
    <xdr:sp macro="" textlink="">
      <xdr:nvSpPr>
        <xdr:cNvPr id="215" name="テキスト ボックス 214"/>
        <xdr:cNvSpPr txBox="1"/>
      </xdr:nvSpPr>
      <xdr:spPr>
        <a:xfrm>
          <a:off x="2844800" y="1343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146887</xdr:rowOff>
    </xdr:from>
    <xdr:to>
      <xdr:col>3</xdr:col>
      <xdr:colOff>330200</xdr:colOff>
      <xdr:row>80</xdr:row>
      <xdr:rowOff>77037</xdr:rowOff>
    </xdr:to>
    <xdr:sp macro="" textlink="">
      <xdr:nvSpPr>
        <xdr:cNvPr id="216" name="円/楕円 215"/>
        <xdr:cNvSpPr/>
      </xdr:nvSpPr>
      <xdr:spPr>
        <a:xfrm>
          <a:off x="2286000" y="136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87214</xdr:rowOff>
    </xdr:from>
    <xdr:ext cx="762000" cy="259045"/>
    <xdr:sp macro="" textlink="">
      <xdr:nvSpPr>
        <xdr:cNvPr id="217" name="テキスト ボックス 216"/>
        <xdr:cNvSpPr txBox="1"/>
      </xdr:nvSpPr>
      <xdr:spPr>
        <a:xfrm>
          <a:off x="1955800" y="134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160584</xdr:rowOff>
    </xdr:from>
    <xdr:to>
      <xdr:col>2</xdr:col>
      <xdr:colOff>127000</xdr:colOff>
      <xdr:row>80</xdr:row>
      <xdr:rowOff>90734</xdr:rowOff>
    </xdr:to>
    <xdr:sp macro="" textlink="">
      <xdr:nvSpPr>
        <xdr:cNvPr id="218" name="円/楕円 217"/>
        <xdr:cNvSpPr/>
      </xdr:nvSpPr>
      <xdr:spPr>
        <a:xfrm>
          <a:off x="1397000" y="13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100911</xdr:rowOff>
    </xdr:from>
    <xdr:ext cx="762000" cy="259045"/>
    <xdr:sp macro="" textlink="">
      <xdr:nvSpPr>
        <xdr:cNvPr id="219" name="テキスト ボックス 218"/>
        <xdr:cNvSpPr txBox="1"/>
      </xdr:nvSpPr>
      <xdr:spPr>
        <a:xfrm>
          <a:off x="1066800" y="134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年度に給料表を見直し、各級の最高号給の給料月額の引下げや２％カット後での切替等を実施するとともに、給料カットを継続して行っており、さらには平成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年度に給料表の各級の最高号給の給料月額を大分県と同額にするなど、引き続き給与水準の適正化に努めてきたところである。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85</xdr:row>
      <xdr:rowOff>31750</xdr:rowOff>
    </xdr:to>
    <xdr:cxnSp macro="">
      <xdr:nvCxnSpPr>
        <xdr:cNvPr id="246" name="直線コネクタ 245"/>
        <xdr:cNvCxnSpPr/>
      </xdr:nvCxnSpPr>
      <xdr:spPr>
        <a:xfrm flipV="1">
          <a:off x="17018000" y="13919708"/>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47"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48" name="直線コネクタ 247"/>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9"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0" name="直線コネクタ 249"/>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48768</xdr:rowOff>
    </xdr:to>
    <xdr:cxnSp macro="">
      <xdr:nvCxnSpPr>
        <xdr:cNvPr id="251" name="直線コネクタ 250"/>
        <xdr:cNvCxnSpPr/>
      </xdr:nvCxnSpPr>
      <xdr:spPr>
        <a:xfrm flipV="1">
          <a:off x="16179800" y="1442161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3" name="フローチャート :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89</xdr:row>
      <xdr:rowOff>98806</xdr:rowOff>
    </xdr:to>
    <xdr:cxnSp macro="">
      <xdr:nvCxnSpPr>
        <xdr:cNvPr id="254" name="直線コネクタ 253"/>
        <xdr:cNvCxnSpPr/>
      </xdr:nvCxnSpPr>
      <xdr:spPr>
        <a:xfrm flipV="1">
          <a:off x="15290800" y="14450568"/>
          <a:ext cx="889000" cy="9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6" name="テキスト ボックス 255"/>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98806</xdr:rowOff>
    </xdr:from>
    <xdr:to>
      <xdr:col>22</xdr:col>
      <xdr:colOff>203200</xdr:colOff>
      <xdr:row>89</xdr:row>
      <xdr:rowOff>118111</xdr:rowOff>
    </xdr:to>
    <xdr:cxnSp macro="">
      <xdr:nvCxnSpPr>
        <xdr:cNvPr id="257" name="直線コネクタ 256"/>
        <xdr:cNvCxnSpPr/>
      </xdr:nvCxnSpPr>
      <xdr:spPr>
        <a:xfrm flipV="1">
          <a:off x="14401800" y="153578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36068</xdr:rowOff>
    </xdr:from>
    <xdr:to>
      <xdr:col>22</xdr:col>
      <xdr:colOff>254000</xdr:colOff>
      <xdr:row>88</xdr:row>
      <xdr:rowOff>137668</xdr:rowOff>
    </xdr:to>
    <xdr:sp macro="" textlink="">
      <xdr:nvSpPr>
        <xdr:cNvPr id="258" name="フローチャート : 判断 257"/>
        <xdr:cNvSpPr/>
      </xdr:nvSpPr>
      <xdr:spPr>
        <a:xfrm>
          <a:off x="15240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147845</xdr:rowOff>
    </xdr:from>
    <xdr:ext cx="762000" cy="259045"/>
    <xdr:sp macro="" textlink="">
      <xdr:nvSpPr>
        <xdr:cNvPr id="259" name="テキスト ボックス 258"/>
        <xdr:cNvSpPr txBox="1"/>
      </xdr:nvSpPr>
      <xdr:spPr>
        <a:xfrm>
          <a:off x="14909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118111</xdr:rowOff>
    </xdr:to>
    <xdr:cxnSp macro="">
      <xdr:nvCxnSpPr>
        <xdr:cNvPr id="260" name="直線コネクタ 259"/>
        <xdr:cNvCxnSpPr/>
      </xdr:nvCxnSpPr>
      <xdr:spPr>
        <a:xfrm>
          <a:off x="13512800" y="14527785"/>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1" name="フローチャート : 判断 260"/>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2" name="テキスト ボックス 261"/>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63" name="フローチャート : 判断 262"/>
        <xdr:cNvSpPr/>
      </xdr:nvSpPr>
      <xdr:spPr>
        <a:xfrm>
          <a:off x="13462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64" name="テキスト ボックス 263"/>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0" name="円/楕円 269"/>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112540</xdr:rowOff>
    </xdr:from>
    <xdr:ext cx="762000" cy="259045"/>
    <xdr:sp macro="" textlink="">
      <xdr:nvSpPr>
        <xdr:cNvPr id="271" name="給与水準   （国との比較）該当値テキスト"/>
        <xdr:cNvSpPr txBox="1"/>
      </xdr:nvSpPr>
      <xdr:spPr>
        <a:xfrm>
          <a:off x="17106900" y="1434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2" name="円/楕円 271"/>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84345</xdr:rowOff>
    </xdr:from>
    <xdr:ext cx="736600" cy="259045"/>
    <xdr:sp macro="" textlink="">
      <xdr:nvSpPr>
        <xdr:cNvPr id="273" name="テキスト ボックス 272"/>
        <xdr:cNvSpPr txBox="1"/>
      </xdr:nvSpPr>
      <xdr:spPr>
        <a:xfrm>
          <a:off x="15798800" y="1448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48006</xdr:rowOff>
    </xdr:from>
    <xdr:to>
      <xdr:col>22</xdr:col>
      <xdr:colOff>254000</xdr:colOff>
      <xdr:row>89</xdr:row>
      <xdr:rowOff>149606</xdr:rowOff>
    </xdr:to>
    <xdr:sp macro="" textlink="">
      <xdr:nvSpPr>
        <xdr:cNvPr id="274" name="円/楕円 273"/>
        <xdr:cNvSpPr/>
      </xdr:nvSpPr>
      <xdr:spPr>
        <a:xfrm>
          <a:off x="15240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134383</xdr:rowOff>
    </xdr:from>
    <xdr:ext cx="762000" cy="259045"/>
    <xdr:sp macro="" textlink="">
      <xdr:nvSpPr>
        <xdr:cNvPr id="275" name="テキスト ボックス 274"/>
        <xdr:cNvSpPr txBox="1"/>
      </xdr:nvSpPr>
      <xdr:spPr>
        <a:xfrm>
          <a:off x="14909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6" name="円/楕円 275"/>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7" name="テキスト ボックス 276"/>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75185</xdr:rowOff>
    </xdr:from>
    <xdr:to>
      <xdr:col>19</xdr:col>
      <xdr:colOff>533400</xdr:colOff>
      <xdr:row>85</xdr:row>
      <xdr:rowOff>5335</xdr:rowOff>
    </xdr:to>
    <xdr:sp macro="" textlink="">
      <xdr:nvSpPr>
        <xdr:cNvPr id="278" name="円/楕円 277"/>
        <xdr:cNvSpPr/>
      </xdr:nvSpPr>
      <xdr:spPr>
        <a:xfrm>
          <a:off x="13462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161562</xdr:rowOff>
    </xdr:from>
    <xdr:ext cx="762000" cy="259045"/>
    <xdr:sp macro="" textlink="">
      <xdr:nvSpPr>
        <xdr:cNvPr id="279" name="テキスト ボックス 278"/>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年度に策定した「大分市行政改革推進プラン」に基づき、適正な定員管理を推進した結果、平成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日現在において、平成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人の削減となり、職員１人当たりの市民の数は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人となった。その後は、平成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年度までを計画期間とする「大分市行政改革推進プラン２０１３」に基づき、平成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日現在において「職員</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人当たりの市民の数</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人」を目安に適正な定員管理を推進しており、平成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日現在の職員</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人当たりの市民の数は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147.4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人となったところである。今後とも、適正な定員管理に努めていきたい。</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09" name="直線コネクタ 308"/>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0"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1" name="直線コネクタ 310"/>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2"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3" name="直線コネクタ 312"/>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89746</xdr:rowOff>
    </xdr:to>
    <xdr:cxnSp macro="">
      <xdr:nvCxnSpPr>
        <xdr:cNvPr id="314" name="直線コネクタ 313"/>
        <xdr:cNvCxnSpPr/>
      </xdr:nvCxnSpPr>
      <xdr:spPr>
        <a:xfrm flipV="1">
          <a:off x="16179800" y="103727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5"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6" name="フローチャート : 判断 315"/>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89746</xdr:rowOff>
    </xdr:from>
    <xdr:to>
      <xdr:col>23</xdr:col>
      <xdr:colOff>406400</xdr:colOff>
      <xdr:row>60</xdr:row>
      <xdr:rowOff>113877</xdr:rowOff>
    </xdr:to>
    <xdr:cxnSp macro="">
      <xdr:nvCxnSpPr>
        <xdr:cNvPr id="317" name="直線コネクタ 316"/>
        <xdr:cNvCxnSpPr/>
      </xdr:nvCxnSpPr>
      <xdr:spPr>
        <a:xfrm flipV="1">
          <a:off x="15290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8" name="フローチャート : 判断 317"/>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19" name="テキスト ボックス 318"/>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170180</xdr:rowOff>
    </xdr:to>
    <xdr:cxnSp macro="">
      <xdr:nvCxnSpPr>
        <xdr:cNvPr id="320" name="直線コネクタ 319"/>
        <xdr:cNvCxnSpPr/>
      </xdr:nvCxnSpPr>
      <xdr:spPr>
        <a:xfrm flipV="1">
          <a:off x="14401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1" name="フローチャート : 判断 320"/>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2" name="テキスト ボックス 32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59055</xdr:rowOff>
    </xdr:to>
    <xdr:cxnSp macro="">
      <xdr:nvCxnSpPr>
        <xdr:cNvPr id="323" name="直線コネクタ 322"/>
        <xdr:cNvCxnSpPr/>
      </xdr:nvCxnSpPr>
      <xdr:spPr>
        <a:xfrm flipV="1">
          <a:off x="13512800" y="104571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4" name="フローチャート : 判断 323"/>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5" name="テキスト ボックス 324"/>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6" name="フローチャート : 判断 325"/>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7" name="テキスト ボックス 326"/>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33" name="円/楕円 332"/>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34"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35" name="円/楕円 334"/>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36" name="テキスト ボックス 335"/>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37" name="円/楕円 336"/>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3404</xdr:rowOff>
    </xdr:from>
    <xdr:ext cx="762000" cy="259045"/>
    <xdr:sp macro="" textlink="">
      <xdr:nvSpPr>
        <xdr:cNvPr id="338" name="テキスト ボックス 337"/>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39" name="円/楕円 338"/>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0" name="テキスト ボックス 339"/>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41" name="円/楕円 34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42" name="テキスト ボックス 34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ポイント改善している。今後も、引き続き、地方債発行額の抑制や公営企業に対する繰出しの見直し等行政改革を進めることで、比率の改善に努める。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69" name="直線コネクタ 368"/>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0"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1" name="直線コネクタ 370"/>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90678</xdr:rowOff>
    </xdr:to>
    <xdr:cxnSp macro="">
      <xdr:nvCxnSpPr>
        <xdr:cNvPr id="374" name="直線コネクタ 373"/>
        <xdr:cNvCxnSpPr/>
      </xdr:nvCxnSpPr>
      <xdr:spPr>
        <a:xfrm flipV="1">
          <a:off x="16179800" y="70043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5"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6" name="フローチャート : 判断 375"/>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25400</xdr:rowOff>
    </xdr:to>
    <xdr:cxnSp macro="">
      <xdr:nvCxnSpPr>
        <xdr:cNvPr id="377" name="直線コネクタ 376"/>
        <xdr:cNvCxnSpPr/>
      </xdr:nvCxnSpPr>
      <xdr:spPr>
        <a:xfrm flipV="1">
          <a:off x="15290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78" name="フローチャート : 判断 377"/>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79" name="テキスト ボックス 37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92964</xdr:rowOff>
    </xdr:to>
    <xdr:cxnSp macro="">
      <xdr:nvCxnSpPr>
        <xdr:cNvPr id="380" name="直線コネクタ 379"/>
        <xdr:cNvCxnSpPr/>
      </xdr:nvCxnSpPr>
      <xdr:spPr>
        <a:xfrm flipV="1">
          <a:off x="14401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1" name="フローチャート : 判断 38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2" name="テキスト ボックス 38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150876</xdr:rowOff>
    </xdr:to>
    <xdr:cxnSp macro="">
      <xdr:nvCxnSpPr>
        <xdr:cNvPr id="383" name="直線コネクタ 382"/>
        <xdr:cNvCxnSpPr/>
      </xdr:nvCxnSpPr>
      <xdr:spPr>
        <a:xfrm flipV="1">
          <a:off x="13512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4" name="フローチャート : 判断 383"/>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5" name="テキスト ボックス 384"/>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6" name="フローチャート : 判断 385"/>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7" name="テキスト ボックス 386"/>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3" name="円/楕円 392"/>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394"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5" name="円/楕円 394"/>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96" name="テキスト ボックス 39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7" name="円/楕円 39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8" name="テキスト ボックス 39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9" name="円/楕円 398"/>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0" name="テキスト ボックス 39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1" name="円/楕円 400"/>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2" name="テキスト ボックス 40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は、債務負担行為に基づく支出予定額や退職に伴う世代交代により退職手当負担見込額が減少したことが挙げられる。今後も行政改革を進めるとともに、将来世代への負担を少しでも軽減するよう、さらなる改善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1" name="直線コネクタ 430"/>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2"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3" name="直線コネクタ 432"/>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77089</xdr:rowOff>
    </xdr:from>
    <xdr:to>
      <xdr:col>24</xdr:col>
      <xdr:colOff>558800</xdr:colOff>
      <xdr:row>16</xdr:row>
      <xdr:rowOff>148675</xdr:rowOff>
    </xdr:to>
    <xdr:cxnSp macro="">
      <xdr:nvCxnSpPr>
        <xdr:cNvPr id="436" name="直線コネクタ 435"/>
        <xdr:cNvCxnSpPr/>
      </xdr:nvCxnSpPr>
      <xdr:spPr>
        <a:xfrm flipV="1">
          <a:off x="16179800" y="2820289"/>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7"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8" name="フローチャート : 判断 437"/>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148675</xdr:rowOff>
    </xdr:from>
    <xdr:to>
      <xdr:col>23</xdr:col>
      <xdr:colOff>406400</xdr:colOff>
      <xdr:row>17</xdr:row>
      <xdr:rowOff>92244</xdr:rowOff>
    </xdr:to>
    <xdr:cxnSp macro="">
      <xdr:nvCxnSpPr>
        <xdr:cNvPr id="439" name="直線コネクタ 438"/>
        <xdr:cNvCxnSpPr/>
      </xdr:nvCxnSpPr>
      <xdr:spPr>
        <a:xfrm flipV="1">
          <a:off x="15290800" y="289187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0" name="フローチャート : 判断 439"/>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1" name="テキスト ボックス 440"/>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92244</xdr:rowOff>
    </xdr:from>
    <xdr:to>
      <xdr:col>22</xdr:col>
      <xdr:colOff>203200</xdr:colOff>
      <xdr:row>17</xdr:row>
      <xdr:rowOff>125222</xdr:rowOff>
    </xdr:to>
    <xdr:cxnSp macro="">
      <xdr:nvCxnSpPr>
        <xdr:cNvPr id="442" name="直線コネクタ 441"/>
        <xdr:cNvCxnSpPr/>
      </xdr:nvCxnSpPr>
      <xdr:spPr>
        <a:xfrm flipV="1">
          <a:off x="14401800" y="300689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3" name="フローチャート : 判断 442"/>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4" name="テキスト ボックス 443"/>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18</xdr:row>
      <xdr:rowOff>63966</xdr:rowOff>
    </xdr:to>
    <xdr:cxnSp macro="">
      <xdr:nvCxnSpPr>
        <xdr:cNvPr id="445" name="直線コネクタ 444"/>
        <xdr:cNvCxnSpPr/>
      </xdr:nvCxnSpPr>
      <xdr:spPr>
        <a:xfrm flipV="1">
          <a:off x="13512800" y="303987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6" name="フローチャート : 判断 445"/>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7" name="テキスト ボックス 446"/>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8" name="フローチャート : 判断 447"/>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49" name="テキスト ボックス 448"/>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26289</xdr:rowOff>
    </xdr:from>
    <xdr:to>
      <xdr:col>24</xdr:col>
      <xdr:colOff>609600</xdr:colOff>
      <xdr:row>16</xdr:row>
      <xdr:rowOff>127889</xdr:rowOff>
    </xdr:to>
    <xdr:sp macro="" textlink="">
      <xdr:nvSpPr>
        <xdr:cNvPr id="455" name="円/楕円 454"/>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169816</xdr:rowOff>
    </xdr:from>
    <xdr:ext cx="762000" cy="259045"/>
    <xdr:sp macro="" textlink="">
      <xdr:nvSpPr>
        <xdr:cNvPr id="456" name="将来負担の状況該当値テキスト"/>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97875</xdr:rowOff>
    </xdr:from>
    <xdr:to>
      <xdr:col>23</xdr:col>
      <xdr:colOff>457200</xdr:colOff>
      <xdr:row>17</xdr:row>
      <xdr:rowOff>28025</xdr:rowOff>
    </xdr:to>
    <xdr:sp macro="" textlink="">
      <xdr:nvSpPr>
        <xdr:cNvPr id="457" name="円/楕円 456"/>
        <xdr:cNvSpPr/>
      </xdr:nvSpPr>
      <xdr:spPr>
        <a:xfrm>
          <a:off x="16129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12802</xdr:rowOff>
    </xdr:from>
    <xdr:ext cx="736600" cy="259045"/>
    <xdr:sp macro="" textlink="">
      <xdr:nvSpPr>
        <xdr:cNvPr id="458" name="テキスト ボックス 457"/>
        <xdr:cNvSpPr txBox="1"/>
      </xdr:nvSpPr>
      <xdr:spPr>
        <a:xfrm>
          <a:off x="15798800" y="292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41444</xdr:rowOff>
    </xdr:from>
    <xdr:to>
      <xdr:col>22</xdr:col>
      <xdr:colOff>254000</xdr:colOff>
      <xdr:row>17</xdr:row>
      <xdr:rowOff>143044</xdr:rowOff>
    </xdr:to>
    <xdr:sp macro="" textlink="">
      <xdr:nvSpPr>
        <xdr:cNvPr id="459" name="円/楕円 458"/>
        <xdr:cNvSpPr/>
      </xdr:nvSpPr>
      <xdr:spPr>
        <a:xfrm>
          <a:off x="15240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127821</xdr:rowOff>
    </xdr:from>
    <xdr:ext cx="762000" cy="259045"/>
    <xdr:sp macro="" textlink="">
      <xdr:nvSpPr>
        <xdr:cNvPr id="460" name="テキスト ボックス 459"/>
        <xdr:cNvSpPr txBox="1"/>
      </xdr:nvSpPr>
      <xdr:spPr>
        <a:xfrm>
          <a:off x="14909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74422</xdr:rowOff>
    </xdr:from>
    <xdr:to>
      <xdr:col>21</xdr:col>
      <xdr:colOff>50800</xdr:colOff>
      <xdr:row>18</xdr:row>
      <xdr:rowOff>4572</xdr:rowOff>
    </xdr:to>
    <xdr:sp macro="" textlink="">
      <xdr:nvSpPr>
        <xdr:cNvPr id="461" name="円/楕円 460"/>
        <xdr:cNvSpPr/>
      </xdr:nvSpPr>
      <xdr:spPr>
        <a:xfrm>
          <a:off x="14351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160799</xdr:rowOff>
    </xdr:from>
    <xdr:ext cx="762000" cy="259045"/>
    <xdr:sp macro="" textlink="">
      <xdr:nvSpPr>
        <xdr:cNvPr id="462" name="テキスト ボックス 461"/>
        <xdr:cNvSpPr txBox="1"/>
      </xdr:nvSpPr>
      <xdr:spPr>
        <a:xfrm>
          <a:off x="14020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13166</xdr:rowOff>
    </xdr:from>
    <xdr:to>
      <xdr:col>19</xdr:col>
      <xdr:colOff>533400</xdr:colOff>
      <xdr:row>18</xdr:row>
      <xdr:rowOff>114766</xdr:rowOff>
    </xdr:to>
    <xdr:sp macro="" textlink="">
      <xdr:nvSpPr>
        <xdr:cNvPr id="463" name="円/楕円 462"/>
        <xdr:cNvSpPr/>
      </xdr:nvSpPr>
      <xdr:spPr>
        <a:xfrm>
          <a:off x="13462000" y="30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99542</xdr:rowOff>
    </xdr:from>
    <xdr:ext cx="762000" cy="259045"/>
    <xdr:sp macro="" textlink="">
      <xdr:nvSpPr>
        <xdr:cNvPr id="464" name="テキスト ボックス 463"/>
        <xdr:cNvSpPr txBox="1"/>
      </xdr:nvSpPr>
      <xdr:spPr>
        <a:xfrm>
          <a:off x="13131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478,792
476,056
502.39
166,583,461
162,644,409
3,343,931
98,101,897
182,426,210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類似団体と比較すると、人件費に係る経常収支比率が高い傾向がみられるが、対前年比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ポイント改善している。主な要因として、退職者数や支給水準の引下げにより退職手当が減少したことが挙げられる。平成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年度までは退職者が</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人を超える大量退職期にあり、退職手当の負担が大きいものの、その後は一定程度減少する見込みであるが、今後とも、行政改革の取組みによる人件費の抑制に努める。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78994</xdr:rowOff>
    </xdr:from>
    <xdr:to>
      <xdr:col>7</xdr:col>
      <xdr:colOff>15875</xdr:colOff>
      <xdr:row>41</xdr:row>
      <xdr:rowOff>51562</xdr:rowOff>
    </xdr:to>
    <xdr:cxnSp macro="">
      <xdr:nvCxnSpPr>
        <xdr:cNvPr id="57" name="直線コネクタ 56"/>
        <xdr:cNvCxnSpPr/>
      </xdr:nvCxnSpPr>
      <xdr:spPr>
        <a:xfrm flipV="1">
          <a:off x="4826000" y="57368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165371</xdr:rowOff>
    </xdr:from>
    <xdr:ext cx="762000" cy="259045"/>
    <xdr:sp macro="" textlink="">
      <xdr:nvSpPr>
        <xdr:cNvPr id="60" name="人件費最大値テキスト"/>
        <xdr:cNvSpPr txBox="1"/>
      </xdr:nvSpPr>
      <xdr:spPr>
        <a:xfrm>
          <a:off x="4914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33</xdr:row>
      <xdr:rowOff>78994</xdr:rowOff>
    </xdr:from>
    <xdr:to>
      <xdr:col>7</xdr:col>
      <xdr:colOff>104775</xdr:colOff>
      <xdr:row>33</xdr:row>
      <xdr:rowOff>78994</xdr:rowOff>
    </xdr:to>
    <xdr:cxnSp macro="">
      <xdr:nvCxnSpPr>
        <xdr:cNvPr id="61" name="直線コネクタ 60"/>
        <xdr:cNvCxnSpPr/>
      </xdr:nvCxnSpPr>
      <xdr:spPr>
        <a:xfrm>
          <a:off x="4737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21844</xdr:rowOff>
    </xdr:from>
    <xdr:to>
      <xdr:col>7</xdr:col>
      <xdr:colOff>15875</xdr:colOff>
      <xdr:row>40</xdr:row>
      <xdr:rowOff>67564</xdr:rowOff>
    </xdr:to>
    <xdr:cxnSp macro="">
      <xdr:nvCxnSpPr>
        <xdr:cNvPr id="62" name="直線コネクタ 61"/>
        <xdr:cNvCxnSpPr/>
      </xdr:nvCxnSpPr>
      <xdr:spPr>
        <a:xfrm flipV="1">
          <a:off x="3987800" y="6879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3"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4" name="フローチャート : 判断 63"/>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67564</xdr:rowOff>
    </xdr:from>
    <xdr:to>
      <xdr:col>5</xdr:col>
      <xdr:colOff>549275</xdr:colOff>
      <xdr:row>40</xdr:row>
      <xdr:rowOff>140716</xdr:rowOff>
    </xdr:to>
    <xdr:cxnSp macro="">
      <xdr:nvCxnSpPr>
        <xdr:cNvPr id="65" name="直線コネクタ 64"/>
        <xdr:cNvCxnSpPr/>
      </xdr:nvCxnSpPr>
      <xdr:spPr>
        <a:xfrm flipV="1">
          <a:off x="3098800" y="6925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6" name="フローチャート : 判断 65"/>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7" name="テキスト ボックス 66"/>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140716</xdr:rowOff>
    </xdr:from>
    <xdr:to>
      <xdr:col>4</xdr:col>
      <xdr:colOff>346075</xdr:colOff>
      <xdr:row>41</xdr:row>
      <xdr:rowOff>124714</xdr:rowOff>
    </xdr:to>
    <xdr:cxnSp macro="">
      <xdr:nvCxnSpPr>
        <xdr:cNvPr id="68" name="直線コネクタ 67"/>
        <xdr:cNvCxnSpPr/>
      </xdr:nvCxnSpPr>
      <xdr:spPr>
        <a:xfrm flipV="1">
          <a:off x="2209800" y="69987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69" name="フローチャート : 判断 68"/>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0" name="テキスト ボックス 69"/>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124714</xdr:rowOff>
    </xdr:from>
    <xdr:to>
      <xdr:col>3</xdr:col>
      <xdr:colOff>142875</xdr:colOff>
      <xdr:row>41</xdr:row>
      <xdr:rowOff>143002</xdr:rowOff>
    </xdr:to>
    <xdr:cxnSp macro="">
      <xdr:nvCxnSpPr>
        <xdr:cNvPr id="71" name="直線コネクタ 70"/>
        <xdr:cNvCxnSpPr/>
      </xdr:nvCxnSpPr>
      <xdr:spPr>
        <a:xfrm flipV="1">
          <a:off x="1320800" y="7154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94488</xdr:rowOff>
    </xdr:from>
    <xdr:to>
      <xdr:col>3</xdr:col>
      <xdr:colOff>193675</xdr:colOff>
      <xdr:row>39</xdr:row>
      <xdr:rowOff>24638</xdr:rowOff>
    </xdr:to>
    <xdr:sp macro="" textlink="">
      <xdr:nvSpPr>
        <xdr:cNvPr id="72" name="フローチャート : 判断 71"/>
        <xdr:cNvSpPr/>
      </xdr:nvSpPr>
      <xdr:spPr>
        <a:xfrm>
          <a:off x="2159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34815</xdr:rowOff>
    </xdr:from>
    <xdr:ext cx="762000" cy="259045"/>
    <xdr:sp macro="" textlink="">
      <xdr:nvSpPr>
        <xdr:cNvPr id="73" name="テキスト ボックス 72"/>
        <xdr:cNvSpPr txBox="1"/>
      </xdr:nvSpPr>
      <xdr:spPr>
        <a:xfrm>
          <a:off x="1828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74" name="フローチャート : 判断 73"/>
        <xdr:cNvSpPr/>
      </xdr:nvSpPr>
      <xdr:spPr>
        <a:xfrm>
          <a:off x="1270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43959</xdr:rowOff>
    </xdr:from>
    <xdr:ext cx="762000" cy="259045"/>
    <xdr:sp macro="" textlink="">
      <xdr:nvSpPr>
        <xdr:cNvPr id="75" name="テキスト ボックス 74"/>
        <xdr:cNvSpPr txBox="1"/>
      </xdr:nvSpPr>
      <xdr:spPr>
        <a:xfrm>
          <a:off x="939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142494</xdr:rowOff>
    </xdr:from>
    <xdr:to>
      <xdr:col>7</xdr:col>
      <xdr:colOff>66675</xdr:colOff>
      <xdr:row>40</xdr:row>
      <xdr:rowOff>72644</xdr:rowOff>
    </xdr:to>
    <xdr:sp macro="" textlink="">
      <xdr:nvSpPr>
        <xdr:cNvPr id="81" name="円/楕円 80"/>
        <xdr:cNvSpPr/>
      </xdr:nvSpPr>
      <xdr:spPr>
        <a:xfrm>
          <a:off x="47752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114571</xdr:rowOff>
    </xdr:from>
    <xdr:ext cx="762000" cy="259045"/>
    <xdr:sp macro="" textlink="">
      <xdr:nvSpPr>
        <xdr:cNvPr id="82" name="人件費該当値テキスト"/>
        <xdr:cNvSpPr txBox="1"/>
      </xdr:nvSpPr>
      <xdr:spPr>
        <a:xfrm>
          <a:off x="49149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16764</xdr:rowOff>
    </xdr:from>
    <xdr:to>
      <xdr:col>5</xdr:col>
      <xdr:colOff>600075</xdr:colOff>
      <xdr:row>40</xdr:row>
      <xdr:rowOff>118364</xdr:rowOff>
    </xdr:to>
    <xdr:sp macro="" textlink="">
      <xdr:nvSpPr>
        <xdr:cNvPr id="83" name="円/楕円 82"/>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103141</xdr:rowOff>
    </xdr:from>
    <xdr:ext cx="736600" cy="259045"/>
    <xdr:sp macro="" textlink="">
      <xdr:nvSpPr>
        <xdr:cNvPr id="84" name="テキスト ボックス 83"/>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89916</xdr:rowOff>
    </xdr:from>
    <xdr:to>
      <xdr:col>4</xdr:col>
      <xdr:colOff>396875</xdr:colOff>
      <xdr:row>41</xdr:row>
      <xdr:rowOff>20066</xdr:rowOff>
    </xdr:to>
    <xdr:sp macro="" textlink="">
      <xdr:nvSpPr>
        <xdr:cNvPr id="85" name="円/楕円 84"/>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4843</xdr:rowOff>
    </xdr:from>
    <xdr:ext cx="762000" cy="259045"/>
    <xdr:sp macro="" textlink="">
      <xdr:nvSpPr>
        <xdr:cNvPr id="86" name="テキスト ボックス 85"/>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73914</xdr:rowOff>
    </xdr:from>
    <xdr:to>
      <xdr:col>3</xdr:col>
      <xdr:colOff>193675</xdr:colOff>
      <xdr:row>42</xdr:row>
      <xdr:rowOff>4064</xdr:rowOff>
    </xdr:to>
    <xdr:sp macro="" textlink="">
      <xdr:nvSpPr>
        <xdr:cNvPr id="87" name="円/楕円 86"/>
        <xdr:cNvSpPr/>
      </xdr:nvSpPr>
      <xdr:spPr>
        <a:xfrm>
          <a:off x="2159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160291</xdr:rowOff>
    </xdr:from>
    <xdr:ext cx="762000" cy="259045"/>
    <xdr:sp macro="" textlink="">
      <xdr:nvSpPr>
        <xdr:cNvPr id="88" name="テキスト ボックス 87"/>
        <xdr:cNvSpPr txBox="1"/>
      </xdr:nvSpPr>
      <xdr:spPr>
        <a:xfrm>
          <a:off x="1828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92202</xdr:rowOff>
    </xdr:from>
    <xdr:to>
      <xdr:col>1</xdr:col>
      <xdr:colOff>676275</xdr:colOff>
      <xdr:row>42</xdr:row>
      <xdr:rowOff>22352</xdr:rowOff>
    </xdr:to>
    <xdr:sp macro="" textlink="">
      <xdr:nvSpPr>
        <xdr:cNvPr id="89" name="円/楕円 88"/>
        <xdr:cNvSpPr/>
      </xdr:nvSpPr>
      <xdr:spPr>
        <a:xfrm>
          <a:off x="1270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7129</xdr:rowOff>
    </xdr:from>
    <xdr:ext cx="762000" cy="259045"/>
    <xdr:sp macro="" textlink="">
      <xdr:nvSpPr>
        <xdr:cNvPr id="90" name="テキスト ボックス 89"/>
        <xdr:cNvSpPr txBox="1"/>
      </xdr:nvSpPr>
      <xdr:spPr>
        <a:xfrm>
          <a:off x="939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ポイントの増となっている。これは、平成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月開始のごみ有料化に伴う指定ごみ袋作製等関連経費の増や予防接種事業の増のほか、消費税増税に影響もあるものと考えられる。今後も行政改革への取組により、物件費の抑制に努める</a:t>
          </a:r>
          <a:r>
            <a:rPr kumimoji="0" lang="ja-JP" altLang="en-US" sz="1300" b="0" i="0" u="none" strike="noStrike" kern="0" cap="none" spc="0" normalizeH="0" baseline="0" noProof="0">
              <a:ln>
                <a:noFill/>
              </a:ln>
              <a:solidFill>
                <a:schemeClr val="accent2">
                  <a:lumMod val="75000"/>
                </a:schemeClr>
              </a:solidFill>
              <a:effectLst/>
              <a:uLnTx/>
              <a:uFillTx/>
              <a:latin typeface="ＭＳ Ｐゴシック"/>
              <a:ea typeface="+mn-ea"/>
              <a:cs typeface="+mn-cs"/>
            </a:rPr>
            <a:t>。</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18" name="直線コネクタ 117"/>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19"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0" name="直線コネクタ 119"/>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1"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2" name="直線コネクタ 121"/>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15</xdr:row>
      <xdr:rowOff>146050</xdr:rowOff>
    </xdr:to>
    <xdr:cxnSp macro="">
      <xdr:nvCxnSpPr>
        <xdr:cNvPr id="123" name="直線コネクタ 122"/>
        <xdr:cNvCxnSpPr/>
      </xdr:nvCxnSpPr>
      <xdr:spPr>
        <a:xfrm>
          <a:off x="15671800" y="2578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4"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5" name="フローチャート : 判断 124"/>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63500</xdr:rowOff>
    </xdr:from>
    <xdr:to>
      <xdr:col>22</xdr:col>
      <xdr:colOff>565150</xdr:colOff>
      <xdr:row>15</xdr:row>
      <xdr:rowOff>6350</xdr:rowOff>
    </xdr:to>
    <xdr:cxnSp macro="">
      <xdr:nvCxnSpPr>
        <xdr:cNvPr id="126" name="直線コネクタ 125"/>
        <xdr:cNvCxnSpPr/>
      </xdr:nvCxnSpPr>
      <xdr:spPr>
        <a:xfrm>
          <a:off x="14782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27" name="フローチャート : 判断 126"/>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28" name="テキスト ボックス 12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63500</xdr:rowOff>
    </xdr:to>
    <xdr:cxnSp macro="">
      <xdr:nvCxnSpPr>
        <xdr:cNvPr id="129" name="直線コネクタ 128"/>
        <xdr:cNvCxnSpPr/>
      </xdr:nvCxnSpPr>
      <xdr:spPr>
        <a:xfrm>
          <a:off x="13893800" y="237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0" name="フローチャート : 判断 129"/>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1" name="テキスト ボックス 13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146050</xdr:rowOff>
    </xdr:to>
    <xdr:cxnSp macro="">
      <xdr:nvCxnSpPr>
        <xdr:cNvPr id="132" name="直線コネクタ 131"/>
        <xdr:cNvCxnSpPr/>
      </xdr:nvCxnSpPr>
      <xdr:spPr>
        <a:xfrm>
          <a:off x="13004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3" name="フローチャート : 判断 132"/>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4" name="テキスト ボックス 133"/>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5" name="フローチャート : 判断 134"/>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36" name="テキスト ボックス 135"/>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2" name="円/楕円 141"/>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3"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4" name="円/楕円 143"/>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5" name="テキスト ボックス 144"/>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xdr:rowOff>
    </xdr:from>
    <xdr:to>
      <xdr:col>21</xdr:col>
      <xdr:colOff>412750</xdr:colOff>
      <xdr:row>14</xdr:row>
      <xdr:rowOff>114300</xdr:rowOff>
    </xdr:to>
    <xdr:sp macro="" textlink="">
      <xdr:nvSpPr>
        <xdr:cNvPr id="146" name="円/楕円 145"/>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124477</xdr:rowOff>
    </xdr:from>
    <xdr:ext cx="762000" cy="259045"/>
    <xdr:sp macro="" textlink="">
      <xdr:nvSpPr>
        <xdr:cNvPr id="147" name="テキスト ボックス 146"/>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48" name="円/楕円 147"/>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49" name="テキスト ボックス 148"/>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0" name="円/楕円 149"/>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1" name="テキスト ボックス 150"/>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扶助費に係る経常収支比率は前年度より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ている。これは主に、障がい者自立支援費の増や保育所運営事業における私立保育所入所者数の増加によるもの、加えて障がい児通所支援費の増等が挙げられる。今後も扶助費は増加傾向にあると見込ま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1" name="直線コネクタ 180"/>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39915</xdr:rowOff>
    </xdr:to>
    <xdr:cxnSp macro="">
      <xdr:nvCxnSpPr>
        <xdr:cNvPr id="186" name="直線コネクタ 185"/>
        <xdr:cNvCxnSpPr/>
      </xdr:nvCxnSpPr>
      <xdr:spPr>
        <a:xfrm>
          <a:off x="3987800" y="9940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87"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88" name="フローチャート : 判断 187"/>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124278</xdr:rowOff>
    </xdr:from>
    <xdr:to>
      <xdr:col>5</xdr:col>
      <xdr:colOff>549275</xdr:colOff>
      <xdr:row>57</xdr:row>
      <xdr:rowOff>167822</xdr:rowOff>
    </xdr:to>
    <xdr:cxnSp macro="">
      <xdr:nvCxnSpPr>
        <xdr:cNvPr id="189" name="直線コネクタ 188"/>
        <xdr:cNvCxnSpPr/>
      </xdr:nvCxnSpPr>
      <xdr:spPr>
        <a:xfrm>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0" name="フローチャート : 判断 189"/>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1" name="テキスト ボックス 190"/>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124278</xdr:rowOff>
    </xdr:to>
    <xdr:cxnSp macro="">
      <xdr:nvCxnSpPr>
        <xdr:cNvPr id="192" name="直線コネクタ 191"/>
        <xdr:cNvCxnSpPr/>
      </xdr:nvCxnSpPr>
      <xdr:spPr>
        <a:xfrm>
          <a:off x="2209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3" name="フローチャート : 判断 192"/>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4" name="テキスト ボックス 193"/>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195" name="直線コネクタ 194"/>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196" name="フローチャート : 判断 195"/>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197" name="テキスト ボックス 196"/>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198" name="フローチャート : 判断 197"/>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199" name="テキスト ボックス 198"/>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5" name="円/楕円 204"/>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6"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7" name="円/楕円 206"/>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8" name="テキスト ボックス 207"/>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09" name="円/楕円 208"/>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159855</xdr:rowOff>
    </xdr:from>
    <xdr:ext cx="762000" cy="259045"/>
    <xdr:sp macro="" textlink="">
      <xdr:nvSpPr>
        <xdr:cNvPr id="210" name="テキスト ボックス 209"/>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1" name="円/楕円 210"/>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98170</xdr:rowOff>
    </xdr:from>
    <xdr:ext cx="762000" cy="259045"/>
    <xdr:sp macro="" textlink="">
      <xdr:nvSpPr>
        <xdr:cNvPr id="212" name="テキスト ボックス 211"/>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3" name="円/楕円 212"/>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65512</xdr:rowOff>
    </xdr:from>
    <xdr:ext cx="762000" cy="259045"/>
    <xdr:sp macro="" textlink="">
      <xdr:nvSpPr>
        <xdr:cNvPr id="214" name="テキスト ボックス 213"/>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その他の会計への繰出金が依然増加傾向にあり、前年度と比較して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ポイント高くなっている。今後も経営健全化を進めることにより繰出金の抑制に努める。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2" name="直線コネクタ 241"/>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3"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4" name="直線コネクタ 243"/>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161290</xdr:rowOff>
    </xdr:to>
    <xdr:cxnSp macro="">
      <xdr:nvCxnSpPr>
        <xdr:cNvPr id="247" name="直線コネクタ 246"/>
        <xdr:cNvCxnSpPr/>
      </xdr:nvCxnSpPr>
      <xdr:spPr>
        <a:xfrm>
          <a:off x="15671800" y="957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48"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49" name="フローチャート : 判断 248"/>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146050</xdr:rowOff>
    </xdr:to>
    <xdr:cxnSp macro="">
      <xdr:nvCxnSpPr>
        <xdr:cNvPr id="250" name="直線コネクタ 249"/>
        <xdr:cNvCxnSpPr/>
      </xdr:nvCxnSpPr>
      <xdr:spPr>
        <a:xfrm>
          <a:off x="14782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1" name="フローチャート : 判断 250"/>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2" name="テキスト ボックス 251"/>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3" name="直線コネクタ 252"/>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4" name="フローチャート : 判断 253"/>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5" name="テキスト ボックス 254"/>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69850</xdr:rowOff>
    </xdr:to>
    <xdr:cxnSp macro="">
      <xdr:nvCxnSpPr>
        <xdr:cNvPr id="256" name="直線コネクタ 255"/>
        <xdr:cNvCxnSpPr/>
      </xdr:nvCxnSpPr>
      <xdr:spPr>
        <a:xfrm>
          <a:off x="13004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7" name="フローチャート : 判断 256"/>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58" name="テキスト ボックス 257"/>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っているが、これは幼稚園就園奨励費補助金の増のほか、下水道事業会計への繰出金の増等によるもの。今後も経営健全化を進めることにより繰出金の抑制に努めるとともに、各種補助金や負担金の見直しを進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3" name="直線コネクタ 302"/>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57150</xdr:rowOff>
    </xdr:from>
    <xdr:to>
      <xdr:col>24</xdr:col>
      <xdr:colOff>31750</xdr:colOff>
      <xdr:row>35</xdr:row>
      <xdr:rowOff>82550</xdr:rowOff>
    </xdr:to>
    <xdr:cxnSp macro="">
      <xdr:nvCxnSpPr>
        <xdr:cNvPr id="308" name="直線コネクタ 307"/>
        <xdr:cNvCxnSpPr/>
      </xdr:nvCxnSpPr>
      <xdr:spPr>
        <a:xfrm>
          <a:off x="15671800" y="605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0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0" name="フローチャート :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44450</xdr:rowOff>
    </xdr:from>
    <xdr:to>
      <xdr:col>22</xdr:col>
      <xdr:colOff>565150</xdr:colOff>
      <xdr:row>35</xdr:row>
      <xdr:rowOff>57150</xdr:rowOff>
    </xdr:to>
    <xdr:cxnSp macro="">
      <xdr:nvCxnSpPr>
        <xdr:cNvPr id="311" name="直線コネクタ 310"/>
        <xdr:cNvCxnSpPr/>
      </xdr:nvCxnSpPr>
      <xdr:spPr>
        <a:xfrm>
          <a:off x="147828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2" name="フローチャート : 判断 311"/>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3" name="テキスト ボックス 312"/>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6350</xdr:rowOff>
    </xdr:from>
    <xdr:to>
      <xdr:col>21</xdr:col>
      <xdr:colOff>361950</xdr:colOff>
      <xdr:row>35</xdr:row>
      <xdr:rowOff>44450</xdr:rowOff>
    </xdr:to>
    <xdr:cxnSp macro="">
      <xdr:nvCxnSpPr>
        <xdr:cNvPr id="314" name="直線コネクタ 313"/>
        <xdr:cNvCxnSpPr/>
      </xdr:nvCxnSpPr>
      <xdr:spPr>
        <a:xfrm>
          <a:off x="13893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6350</xdr:rowOff>
    </xdr:from>
    <xdr:to>
      <xdr:col>20</xdr:col>
      <xdr:colOff>158750</xdr:colOff>
      <xdr:row>35</xdr:row>
      <xdr:rowOff>19050</xdr:rowOff>
    </xdr:to>
    <xdr:cxnSp macro="">
      <xdr:nvCxnSpPr>
        <xdr:cNvPr id="317" name="直線コネクタ 316"/>
        <xdr:cNvCxnSpPr/>
      </xdr:nvCxnSpPr>
      <xdr:spPr>
        <a:xfrm flipV="1">
          <a:off x="13004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18" name="フローチャート : 判断 317"/>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19" name="テキスト ボックス 318"/>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0" name="フローチャート :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31750</xdr:rowOff>
    </xdr:from>
    <xdr:to>
      <xdr:col>24</xdr:col>
      <xdr:colOff>82550</xdr:colOff>
      <xdr:row>35</xdr:row>
      <xdr:rowOff>133350</xdr:rowOff>
    </xdr:to>
    <xdr:sp macro="" textlink="">
      <xdr:nvSpPr>
        <xdr:cNvPr id="327" name="円/楕円 326"/>
        <xdr:cNvSpPr/>
      </xdr:nvSpPr>
      <xdr:spPr>
        <a:xfrm>
          <a:off x="16459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48277</xdr:rowOff>
    </xdr:from>
    <xdr:ext cx="762000" cy="259045"/>
    <xdr:sp macro="" textlink="">
      <xdr:nvSpPr>
        <xdr:cNvPr id="328" name="補助費等該当値テキスト"/>
        <xdr:cNvSpPr txBox="1"/>
      </xdr:nvSpPr>
      <xdr:spPr>
        <a:xfrm>
          <a:off x="16598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6350</xdr:rowOff>
    </xdr:from>
    <xdr:to>
      <xdr:col>22</xdr:col>
      <xdr:colOff>615950</xdr:colOff>
      <xdr:row>35</xdr:row>
      <xdr:rowOff>107950</xdr:rowOff>
    </xdr:to>
    <xdr:sp macro="" textlink="">
      <xdr:nvSpPr>
        <xdr:cNvPr id="329" name="円/楕円 328"/>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118127</xdr:rowOff>
    </xdr:from>
    <xdr:ext cx="736600" cy="259045"/>
    <xdr:sp macro="" textlink="">
      <xdr:nvSpPr>
        <xdr:cNvPr id="330" name="テキスト ボックス 329"/>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165100</xdr:rowOff>
    </xdr:from>
    <xdr:to>
      <xdr:col>21</xdr:col>
      <xdr:colOff>412750</xdr:colOff>
      <xdr:row>35</xdr:row>
      <xdr:rowOff>95250</xdr:rowOff>
    </xdr:to>
    <xdr:sp macro="" textlink="">
      <xdr:nvSpPr>
        <xdr:cNvPr id="331" name="円/楕円 330"/>
        <xdr:cNvSpPr/>
      </xdr:nvSpPr>
      <xdr:spPr>
        <a:xfrm>
          <a:off x="14732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105427</xdr:rowOff>
    </xdr:from>
    <xdr:ext cx="762000" cy="259045"/>
    <xdr:sp macro="" textlink="">
      <xdr:nvSpPr>
        <xdr:cNvPr id="332" name="テキスト ボックス 331"/>
        <xdr:cNvSpPr txBox="1"/>
      </xdr:nvSpPr>
      <xdr:spPr>
        <a:xfrm>
          <a:off x="14401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127000</xdr:rowOff>
    </xdr:from>
    <xdr:to>
      <xdr:col>20</xdr:col>
      <xdr:colOff>209550</xdr:colOff>
      <xdr:row>35</xdr:row>
      <xdr:rowOff>57150</xdr:rowOff>
    </xdr:to>
    <xdr:sp macro="" textlink="">
      <xdr:nvSpPr>
        <xdr:cNvPr id="333" name="円/楕円 332"/>
        <xdr:cNvSpPr/>
      </xdr:nvSpPr>
      <xdr:spPr>
        <a:xfrm>
          <a:off x="13843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67327</xdr:rowOff>
    </xdr:from>
    <xdr:ext cx="762000" cy="259045"/>
    <xdr:sp macro="" textlink="">
      <xdr:nvSpPr>
        <xdr:cNvPr id="334" name="テキスト ボックス 333"/>
        <xdr:cNvSpPr txBox="1"/>
      </xdr:nvSpPr>
      <xdr:spPr>
        <a:xfrm>
          <a:off x="13512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139700</xdr:rowOff>
    </xdr:from>
    <xdr:to>
      <xdr:col>19</xdr:col>
      <xdr:colOff>6350</xdr:colOff>
      <xdr:row>35</xdr:row>
      <xdr:rowOff>69850</xdr:rowOff>
    </xdr:to>
    <xdr:sp macro="" textlink="">
      <xdr:nvSpPr>
        <xdr:cNvPr id="335" name="円/楕円 334"/>
        <xdr:cNvSpPr/>
      </xdr:nvSpPr>
      <xdr:spPr>
        <a:xfrm>
          <a:off x="12954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80027</xdr:rowOff>
    </xdr:from>
    <xdr:ext cx="762000" cy="259045"/>
    <xdr:sp macro="" textlink="">
      <xdr:nvSpPr>
        <xdr:cNvPr id="336" name="テキスト ボックス 335"/>
        <xdr:cNvSpPr txBox="1"/>
      </xdr:nvSpPr>
      <xdr:spPr>
        <a:xfrm>
          <a:off x="12623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依然類似団体平均より高くなっているものの、対前年度比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は、償還が進み地方債が減少したことや金利が低利で推移していることが挙げられる。今後もプライマリーバランスに留意しながら、地方債の新規発行の抑制に努め公債費の削減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2" name="直線コネクタ 361"/>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3"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4" name="直線コネクタ 363"/>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5"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6" name="直線コネクタ 365"/>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28702</xdr:rowOff>
    </xdr:to>
    <xdr:cxnSp macro="">
      <xdr:nvCxnSpPr>
        <xdr:cNvPr id="367" name="直線コネクタ 366"/>
        <xdr:cNvCxnSpPr/>
      </xdr:nvCxnSpPr>
      <xdr:spPr>
        <a:xfrm flipV="1">
          <a:off x="3987800" y="13545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92711</xdr:rowOff>
    </xdr:to>
    <xdr:cxnSp macro="">
      <xdr:nvCxnSpPr>
        <xdr:cNvPr id="370" name="直線コネクタ 369"/>
        <xdr:cNvCxnSpPr/>
      </xdr:nvCxnSpPr>
      <xdr:spPr>
        <a:xfrm flipV="1">
          <a:off x="3098800" y="135732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147574</xdr:rowOff>
    </xdr:to>
    <xdr:cxnSp macro="">
      <xdr:nvCxnSpPr>
        <xdr:cNvPr id="373" name="直線コネクタ 372"/>
        <xdr:cNvCxnSpPr/>
      </xdr:nvCxnSpPr>
      <xdr:spPr>
        <a:xfrm flipV="1">
          <a:off x="2209800" y="136372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4" name="フローチャート : 判断 373"/>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5" name="テキスト ボックス 374"/>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79</xdr:row>
      <xdr:rowOff>147574</xdr:rowOff>
    </xdr:to>
    <xdr:cxnSp macro="">
      <xdr:nvCxnSpPr>
        <xdr:cNvPr id="376" name="直線コネクタ 375"/>
        <xdr:cNvCxnSpPr/>
      </xdr:nvCxnSpPr>
      <xdr:spPr>
        <a:xfrm>
          <a:off x="1320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7" name="フローチャート :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8" name="テキスト ボックス 37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6" name="円/楕円 385"/>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7"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88" name="円/楕円 387"/>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89" name="テキスト ボックス 388"/>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0" name="円/楕円 389"/>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1" name="テキスト ボックス 390"/>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96774</xdr:rowOff>
    </xdr:from>
    <xdr:to>
      <xdr:col>3</xdr:col>
      <xdr:colOff>193675</xdr:colOff>
      <xdr:row>80</xdr:row>
      <xdr:rowOff>26924</xdr:rowOff>
    </xdr:to>
    <xdr:sp macro="" textlink="">
      <xdr:nvSpPr>
        <xdr:cNvPr id="392" name="円/楕円 391"/>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93" name="テキスト ボックス 392"/>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4" name="円/楕円 393"/>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5" name="テキスト ボックス 394"/>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行政改革の推進等により人件費の削減に努めているものの、少子高齢化の進行により扶助費が増加の一途をたどっている状況であり、物件費も増加傾向にあることから、今後も積極的に行政改革に努め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3" name="直線コネクタ 422"/>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4"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5" name="直線コネクタ 424"/>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27939</xdr:rowOff>
    </xdr:to>
    <xdr:cxnSp macro="">
      <xdr:nvCxnSpPr>
        <xdr:cNvPr id="428" name="直線コネクタ 427"/>
        <xdr:cNvCxnSpPr/>
      </xdr:nvCxnSpPr>
      <xdr:spPr>
        <a:xfrm>
          <a:off x="15671800" y="13347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29"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0" name="フローチャート : 判断 429"/>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146050</xdr:rowOff>
    </xdr:to>
    <xdr:cxnSp macro="">
      <xdr:nvCxnSpPr>
        <xdr:cNvPr id="431" name="直線コネクタ 430"/>
        <xdr:cNvCxnSpPr/>
      </xdr:nvCxnSpPr>
      <xdr:spPr>
        <a:xfrm>
          <a:off x="14782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100330</xdr:rowOff>
    </xdr:to>
    <xdr:cxnSp macro="">
      <xdr:nvCxnSpPr>
        <xdr:cNvPr id="434" name="直線コネクタ 433"/>
        <xdr:cNvCxnSpPr/>
      </xdr:nvCxnSpPr>
      <xdr:spPr>
        <a:xfrm>
          <a:off x="13893800" y="13282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5" name="フローチャート : 判断 434"/>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36" name="テキスト ボックス 43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81280</xdr:rowOff>
    </xdr:to>
    <xdr:cxnSp macro="">
      <xdr:nvCxnSpPr>
        <xdr:cNvPr id="437" name="直線コネクタ 436"/>
        <xdr:cNvCxnSpPr/>
      </xdr:nvCxnSpPr>
      <xdr:spPr>
        <a:xfrm>
          <a:off x="13004800" y="132676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38" name="フローチャート : 判断 437"/>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39" name="テキスト ボックス 438"/>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0" name="フローチャート : 判断 439"/>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1" name="テキスト ボックス 440"/>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7" name="円/楕円 446"/>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8"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9" name="円/楕円 448"/>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0" name="テキスト ボックス 449"/>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1" name="円/楕円 450"/>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52" name="テキスト ボックス 451"/>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3" name="円/楕円 452"/>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54" name="テキスト ボックス 453"/>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5" name="円/楕円 454"/>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6" name="テキスト ボックス 455"/>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39843</xdr:rowOff>
    </xdr:from>
    <xdr:to>
      <xdr:col>4</xdr:col>
      <xdr:colOff>1117600</xdr:colOff>
      <xdr:row>18</xdr:row>
      <xdr:rowOff>65491</xdr:rowOff>
    </xdr:to>
    <xdr:cxnSp macro="">
      <xdr:nvCxnSpPr>
        <xdr:cNvPr id="48" name="直線コネクタ 47"/>
        <xdr:cNvCxnSpPr/>
      </xdr:nvCxnSpPr>
      <xdr:spPr bwMode="auto">
        <a:xfrm flipV="1">
          <a:off x="5003800" y="3173568"/>
          <a:ext cx="6477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159583</xdr:rowOff>
    </xdr:from>
    <xdr:to>
      <xdr:col>4</xdr:col>
      <xdr:colOff>469900</xdr:colOff>
      <xdr:row>18</xdr:row>
      <xdr:rowOff>65491</xdr:rowOff>
    </xdr:to>
    <xdr:cxnSp macro="">
      <xdr:nvCxnSpPr>
        <xdr:cNvPr id="51" name="直線コネクタ 50"/>
        <xdr:cNvCxnSpPr/>
      </xdr:nvCxnSpPr>
      <xdr:spPr bwMode="auto">
        <a:xfrm>
          <a:off x="4305300" y="3121858"/>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61194</xdr:rowOff>
    </xdr:from>
    <xdr:to>
      <xdr:col>3</xdr:col>
      <xdr:colOff>904875</xdr:colOff>
      <xdr:row>17</xdr:row>
      <xdr:rowOff>159583</xdr:rowOff>
    </xdr:to>
    <xdr:cxnSp macro="">
      <xdr:nvCxnSpPr>
        <xdr:cNvPr id="54" name="直線コネクタ 53"/>
        <xdr:cNvCxnSpPr/>
      </xdr:nvCxnSpPr>
      <xdr:spPr bwMode="auto">
        <a:xfrm>
          <a:off x="3606800" y="3023469"/>
          <a:ext cx="698500" cy="9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130459</xdr:rowOff>
    </xdr:from>
    <xdr:to>
      <xdr:col>3</xdr:col>
      <xdr:colOff>206375</xdr:colOff>
      <xdr:row>17</xdr:row>
      <xdr:rowOff>61194</xdr:rowOff>
    </xdr:to>
    <xdr:cxnSp macro="">
      <xdr:nvCxnSpPr>
        <xdr:cNvPr id="57" name="直線コネクタ 56"/>
        <xdr:cNvCxnSpPr/>
      </xdr:nvCxnSpPr>
      <xdr:spPr bwMode="auto">
        <a:xfrm>
          <a:off x="2908300" y="2921284"/>
          <a:ext cx="698500" cy="102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160493</xdr:rowOff>
    </xdr:from>
    <xdr:to>
      <xdr:col>5</xdr:col>
      <xdr:colOff>34925</xdr:colOff>
      <xdr:row>18</xdr:row>
      <xdr:rowOff>90643</xdr:rowOff>
    </xdr:to>
    <xdr:sp macro="" textlink="">
      <xdr:nvSpPr>
        <xdr:cNvPr id="67" name="円/楕円 66"/>
        <xdr:cNvSpPr/>
      </xdr:nvSpPr>
      <xdr:spPr bwMode="auto">
        <a:xfrm>
          <a:off x="56007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132570</xdr:rowOff>
    </xdr:from>
    <xdr:ext cx="762000" cy="259045"/>
    <xdr:sp macro="" textlink="">
      <xdr:nvSpPr>
        <xdr:cNvPr id="68" name="人口1人当たり決算額の推移該当値テキスト130"/>
        <xdr:cNvSpPr txBox="1"/>
      </xdr:nvSpPr>
      <xdr:spPr>
        <a:xfrm>
          <a:off x="5740400" y="309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14691</xdr:rowOff>
    </xdr:from>
    <xdr:to>
      <xdr:col>4</xdr:col>
      <xdr:colOff>520700</xdr:colOff>
      <xdr:row>18</xdr:row>
      <xdr:rowOff>116291</xdr:rowOff>
    </xdr:to>
    <xdr:sp macro="" textlink="">
      <xdr:nvSpPr>
        <xdr:cNvPr id="69" name="円/楕円 68"/>
        <xdr:cNvSpPr/>
      </xdr:nvSpPr>
      <xdr:spPr bwMode="auto">
        <a:xfrm>
          <a:off x="49530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101068</xdr:rowOff>
    </xdr:from>
    <xdr:ext cx="736600" cy="259045"/>
    <xdr:sp macro="" textlink="">
      <xdr:nvSpPr>
        <xdr:cNvPr id="70" name="テキスト ボックス 69"/>
        <xdr:cNvSpPr txBox="1"/>
      </xdr:nvSpPr>
      <xdr:spPr>
        <a:xfrm>
          <a:off x="4622800" y="323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108783</xdr:rowOff>
    </xdr:from>
    <xdr:to>
      <xdr:col>3</xdr:col>
      <xdr:colOff>955675</xdr:colOff>
      <xdr:row>18</xdr:row>
      <xdr:rowOff>38933</xdr:rowOff>
    </xdr:to>
    <xdr:sp macro="" textlink="">
      <xdr:nvSpPr>
        <xdr:cNvPr id="71" name="円/楕円 70"/>
        <xdr:cNvSpPr/>
      </xdr:nvSpPr>
      <xdr:spPr bwMode="auto">
        <a:xfrm>
          <a:off x="4254500" y="30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23710</xdr:rowOff>
    </xdr:from>
    <xdr:ext cx="762000" cy="259045"/>
    <xdr:sp macro="" textlink="">
      <xdr:nvSpPr>
        <xdr:cNvPr id="72" name="テキスト ボックス 71"/>
        <xdr:cNvSpPr txBox="1"/>
      </xdr:nvSpPr>
      <xdr:spPr>
        <a:xfrm>
          <a:off x="3924300" y="315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10394</xdr:rowOff>
    </xdr:from>
    <xdr:to>
      <xdr:col>3</xdr:col>
      <xdr:colOff>257175</xdr:colOff>
      <xdr:row>17</xdr:row>
      <xdr:rowOff>111994</xdr:rowOff>
    </xdr:to>
    <xdr:sp macro="" textlink="">
      <xdr:nvSpPr>
        <xdr:cNvPr id="73" name="円/楕円 72"/>
        <xdr:cNvSpPr/>
      </xdr:nvSpPr>
      <xdr:spPr bwMode="auto">
        <a:xfrm>
          <a:off x="3556000" y="297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96771</xdr:rowOff>
    </xdr:from>
    <xdr:ext cx="762000" cy="259045"/>
    <xdr:sp macro="" textlink="">
      <xdr:nvSpPr>
        <xdr:cNvPr id="74" name="テキスト ボックス 73"/>
        <xdr:cNvSpPr txBox="1"/>
      </xdr:nvSpPr>
      <xdr:spPr>
        <a:xfrm>
          <a:off x="3225800" y="30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79659</xdr:rowOff>
    </xdr:from>
    <xdr:to>
      <xdr:col>2</xdr:col>
      <xdr:colOff>692150</xdr:colOff>
      <xdr:row>17</xdr:row>
      <xdr:rowOff>9809</xdr:rowOff>
    </xdr:to>
    <xdr:sp macro="" textlink="">
      <xdr:nvSpPr>
        <xdr:cNvPr id="75" name="円/楕円 74"/>
        <xdr:cNvSpPr/>
      </xdr:nvSpPr>
      <xdr:spPr bwMode="auto">
        <a:xfrm>
          <a:off x="2857500" y="287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166036</xdr:rowOff>
    </xdr:from>
    <xdr:ext cx="762000" cy="259045"/>
    <xdr:sp macro="" textlink="">
      <xdr:nvSpPr>
        <xdr:cNvPr id="76" name="テキスト ボックス 75"/>
        <xdr:cNvSpPr txBox="1"/>
      </xdr:nvSpPr>
      <xdr:spPr>
        <a:xfrm>
          <a:off x="2527300" y="295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76441</xdr:rowOff>
    </xdr:from>
    <xdr:to>
      <xdr:col>4</xdr:col>
      <xdr:colOff>1117600</xdr:colOff>
      <xdr:row>35</xdr:row>
      <xdr:rowOff>131420</xdr:rowOff>
    </xdr:to>
    <xdr:cxnSp macro="">
      <xdr:nvCxnSpPr>
        <xdr:cNvPr id="109" name="直線コネクタ 108"/>
        <xdr:cNvCxnSpPr/>
      </xdr:nvCxnSpPr>
      <xdr:spPr bwMode="auto">
        <a:xfrm>
          <a:off x="5003800" y="6686791"/>
          <a:ext cx="6477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296507</xdr:rowOff>
    </xdr:from>
    <xdr:to>
      <xdr:col>4</xdr:col>
      <xdr:colOff>469900</xdr:colOff>
      <xdr:row>35</xdr:row>
      <xdr:rowOff>76441</xdr:rowOff>
    </xdr:to>
    <xdr:cxnSp macro="">
      <xdr:nvCxnSpPr>
        <xdr:cNvPr id="112" name="直線コネクタ 111"/>
        <xdr:cNvCxnSpPr/>
      </xdr:nvCxnSpPr>
      <xdr:spPr bwMode="auto">
        <a:xfrm>
          <a:off x="4305300" y="6563957"/>
          <a:ext cx="698500" cy="12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233871</xdr:rowOff>
    </xdr:from>
    <xdr:to>
      <xdr:col>3</xdr:col>
      <xdr:colOff>904875</xdr:colOff>
      <xdr:row>34</xdr:row>
      <xdr:rowOff>296507</xdr:rowOff>
    </xdr:to>
    <xdr:cxnSp macro="">
      <xdr:nvCxnSpPr>
        <xdr:cNvPr id="115" name="直線コネクタ 114"/>
        <xdr:cNvCxnSpPr/>
      </xdr:nvCxnSpPr>
      <xdr:spPr bwMode="auto">
        <a:xfrm>
          <a:off x="3606800" y="6501321"/>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207505</xdr:rowOff>
    </xdr:from>
    <xdr:to>
      <xdr:col>3</xdr:col>
      <xdr:colOff>206375</xdr:colOff>
      <xdr:row>34</xdr:row>
      <xdr:rowOff>233871</xdr:rowOff>
    </xdr:to>
    <xdr:cxnSp macro="">
      <xdr:nvCxnSpPr>
        <xdr:cNvPr id="118" name="直線コネクタ 117"/>
        <xdr:cNvCxnSpPr/>
      </xdr:nvCxnSpPr>
      <xdr:spPr bwMode="auto">
        <a:xfrm>
          <a:off x="2908300" y="6474955"/>
          <a:ext cx="698500" cy="2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80620</xdr:rowOff>
    </xdr:from>
    <xdr:to>
      <xdr:col>5</xdr:col>
      <xdr:colOff>34925</xdr:colOff>
      <xdr:row>35</xdr:row>
      <xdr:rowOff>182220</xdr:rowOff>
    </xdr:to>
    <xdr:sp macro="" textlink="">
      <xdr:nvSpPr>
        <xdr:cNvPr id="128" name="円/楕円 127"/>
        <xdr:cNvSpPr/>
      </xdr:nvSpPr>
      <xdr:spPr bwMode="auto">
        <a:xfrm>
          <a:off x="5600700" y="669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52697</xdr:rowOff>
    </xdr:from>
    <xdr:ext cx="762000" cy="259045"/>
    <xdr:sp macro="" textlink="">
      <xdr:nvSpPr>
        <xdr:cNvPr id="129" name="人口1人当たり決算額の推移該当値テキスト445"/>
        <xdr:cNvSpPr txBox="1"/>
      </xdr:nvSpPr>
      <xdr:spPr>
        <a:xfrm>
          <a:off x="5740400" y="666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25641</xdr:rowOff>
    </xdr:from>
    <xdr:to>
      <xdr:col>4</xdr:col>
      <xdr:colOff>520700</xdr:colOff>
      <xdr:row>35</xdr:row>
      <xdr:rowOff>127241</xdr:rowOff>
    </xdr:to>
    <xdr:sp macro="" textlink="">
      <xdr:nvSpPr>
        <xdr:cNvPr id="130" name="円/楕円 129"/>
        <xdr:cNvSpPr/>
      </xdr:nvSpPr>
      <xdr:spPr bwMode="auto">
        <a:xfrm>
          <a:off x="4953000" y="66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112018</xdr:rowOff>
    </xdr:from>
    <xdr:ext cx="736600" cy="259045"/>
    <xdr:sp macro="" textlink="">
      <xdr:nvSpPr>
        <xdr:cNvPr id="131" name="テキスト ボックス 130"/>
        <xdr:cNvSpPr txBox="1"/>
      </xdr:nvSpPr>
      <xdr:spPr>
        <a:xfrm>
          <a:off x="4622800" y="672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245707</xdr:rowOff>
    </xdr:from>
    <xdr:to>
      <xdr:col>3</xdr:col>
      <xdr:colOff>955675</xdr:colOff>
      <xdr:row>35</xdr:row>
      <xdr:rowOff>4407</xdr:rowOff>
    </xdr:to>
    <xdr:sp macro="" textlink="">
      <xdr:nvSpPr>
        <xdr:cNvPr id="132" name="円/楕円 131"/>
        <xdr:cNvSpPr/>
      </xdr:nvSpPr>
      <xdr:spPr bwMode="auto">
        <a:xfrm>
          <a:off x="4254500" y="65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14584</xdr:rowOff>
    </xdr:from>
    <xdr:ext cx="762000" cy="259045"/>
    <xdr:sp macro="" textlink="">
      <xdr:nvSpPr>
        <xdr:cNvPr id="133" name="テキスト ボックス 132"/>
        <xdr:cNvSpPr txBox="1"/>
      </xdr:nvSpPr>
      <xdr:spPr>
        <a:xfrm>
          <a:off x="3924300" y="62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183071</xdr:rowOff>
    </xdr:from>
    <xdr:to>
      <xdr:col>3</xdr:col>
      <xdr:colOff>257175</xdr:colOff>
      <xdr:row>34</xdr:row>
      <xdr:rowOff>284671</xdr:rowOff>
    </xdr:to>
    <xdr:sp macro="" textlink="">
      <xdr:nvSpPr>
        <xdr:cNvPr id="134" name="円/楕円 133"/>
        <xdr:cNvSpPr/>
      </xdr:nvSpPr>
      <xdr:spPr bwMode="auto">
        <a:xfrm>
          <a:off x="3556000" y="645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294848</xdr:rowOff>
    </xdr:from>
    <xdr:ext cx="762000" cy="259045"/>
    <xdr:sp macro="" textlink="">
      <xdr:nvSpPr>
        <xdr:cNvPr id="135" name="テキスト ボックス 134"/>
        <xdr:cNvSpPr txBox="1"/>
      </xdr:nvSpPr>
      <xdr:spPr>
        <a:xfrm>
          <a:off x="3225800" y="621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156705</xdr:rowOff>
    </xdr:from>
    <xdr:to>
      <xdr:col>2</xdr:col>
      <xdr:colOff>692150</xdr:colOff>
      <xdr:row>34</xdr:row>
      <xdr:rowOff>258305</xdr:rowOff>
    </xdr:to>
    <xdr:sp macro="" textlink="">
      <xdr:nvSpPr>
        <xdr:cNvPr id="136" name="円/楕円 135"/>
        <xdr:cNvSpPr/>
      </xdr:nvSpPr>
      <xdr:spPr bwMode="auto">
        <a:xfrm>
          <a:off x="2857500" y="642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268482</xdr:rowOff>
    </xdr:from>
    <xdr:ext cx="762000" cy="259045"/>
    <xdr:sp macro="" textlink="">
      <xdr:nvSpPr>
        <xdr:cNvPr id="137" name="テキスト ボックス 136"/>
        <xdr:cNvSpPr txBox="1"/>
      </xdr:nvSpPr>
      <xdr:spPr>
        <a:xfrm>
          <a:off x="2527300" y="619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財政調整基金残高の比率は、</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5</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億円の積立を行ったことから</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0.52</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ポイント上昇した。</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実質収支額の比率は、歳出総額については、臨時福祉給付金等給付事業や、消防局の高機能通信指令センター総合整備事業や消防・救急無線デジタル化事業などで約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48</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億円増加し、歳入総額も同様に約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50</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億円増加した結果、</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0.23</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ポイント低下している。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実質単年度収支の比率は基金積立により</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0.14</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このほか、人件費の抑制などで実質収支額を改善させているものの、今後も厳しい財政状況が続くことが予想されることから、引き続き行政改革の継続的な取組み等を通じて安定的な財政基盤の確立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国民健康保険特別会計においては、形式収支及び実質収支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5,800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万円の黒字を計上しており、前年度実質収支を控除した単年度収支については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2,300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万円の赤字となっている。また、歳入の根幹をなす国保税については、平成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年度に策定した「第</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期 大分市国保財政健全化計画」に基づき収納対策の強化等を講じた結果、収納率が向上し、税収入が増加しているところである。今後も医療費の増加が見込まれる為、さらなる収納対策の強化及び医療費適正化対策を実行し財政の健全化に努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水道事業会計においては、収益的収支で、税引き後、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8,400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万円の当年度純利益を計上したものの、資本的収支で、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48</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4,600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万円の収支不足額を生じ、損益勘定留保資金等で補てんした結果、補てん後の内部留保資金繰越額を</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4,400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万円確保したところである。また、企業債残高は前年度に比べ</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4,900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万円減少しており、企業債の発行抑制等によりさらなる公営企業会計の健全化を進めていく。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一般会計においては、行政改革推進プランの着実な実行等により財源を捻出する中で、新規事業をはじめ、各種施策の推進に取り組むとともに財政の健全化に努めたところである。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実質公債費比率については、単年度の元利償還金が減少する一方、算入公債費等は増加しており、結果的に、実質公債費比率の分子に係る数値は減少している。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年度の土地開発公社解散に伴う第三セクター等改革推進債及び平成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年度に供用開始の複合文化交流施設「ホルトホール大分」建設に伴う合併特例債の発行により、一時的に地方債残高が増加したが、今後も引き続き、地方債発行額の抑制に努め公債費の削減を図る。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将来負担額については、地方債残高、公営企業債等繰入見込額及び退職手当負担見込額が減少したことに伴い、全体としても減少傾向にある。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今後も、「大分市行政改革推進プラン」に基づき、職員数の計画的な定員管理、地方債の発行抑制、公営企業会計の健全化を進めていく。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166583461</v>
      </c>
      <c r="BO4" s="379"/>
      <c r="BP4" s="379"/>
      <c r="BQ4" s="379"/>
      <c r="BR4" s="379"/>
      <c r="BS4" s="379"/>
      <c r="BT4" s="379"/>
      <c r="BU4" s="380"/>
      <c r="BV4" s="378">
        <v>161632896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162644409</v>
      </c>
      <c r="BO5" s="384"/>
      <c r="BP5" s="384"/>
      <c r="BQ5" s="384"/>
      <c r="BR5" s="384"/>
      <c r="BS5" s="384"/>
      <c r="BT5" s="384"/>
      <c r="BU5" s="385"/>
      <c r="BV5" s="383">
        <v>157748629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3939052</v>
      </c>
      <c r="BO6" s="384"/>
      <c r="BP6" s="384"/>
      <c r="BQ6" s="384"/>
      <c r="BR6" s="384"/>
      <c r="BS6" s="384"/>
      <c r="BT6" s="384"/>
      <c r="BU6" s="385"/>
      <c r="BV6" s="383">
        <v>3884267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595121</v>
      </c>
      <c r="BO7" s="384"/>
      <c r="BP7" s="384"/>
      <c r="BQ7" s="384"/>
      <c r="BR7" s="384"/>
      <c r="BS7" s="384"/>
      <c r="BT7" s="384"/>
      <c r="BU7" s="385"/>
      <c r="BV7" s="383">
        <v>320293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98101897</v>
      </c>
      <c r="CU7" s="384"/>
      <c r="CV7" s="384"/>
      <c r="CW7" s="384"/>
      <c r="CX7" s="384"/>
      <c r="CY7" s="384"/>
      <c r="CZ7" s="384"/>
      <c r="DA7" s="385"/>
      <c r="DB7" s="383">
        <v>97852870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3343931</v>
      </c>
      <c r="BO8" s="384"/>
      <c r="BP8" s="384"/>
      <c r="BQ8" s="384"/>
      <c r="BR8" s="384"/>
      <c r="BS8" s="384"/>
      <c r="BT8" s="384"/>
      <c r="BU8" s="385"/>
      <c r="BV8" s="383">
        <v>3563974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474094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-220043</v>
      </c>
      <c r="BO9" s="384"/>
      <c r="BP9" s="384"/>
      <c r="BQ9" s="384"/>
      <c r="BR9" s="384"/>
      <c r="BS9" s="384"/>
      <c r="BT9" s="384"/>
      <c r="BU9" s="385"/>
      <c r="BV9" s="383">
        <v>-345419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462317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528360</v>
      </c>
      <c r="BO10" s="384"/>
      <c r="BP10" s="384"/>
      <c r="BQ10" s="384"/>
      <c r="BR10" s="384"/>
      <c r="BS10" s="384"/>
      <c r="BT10" s="384"/>
      <c r="BU10" s="385"/>
      <c r="BV10" s="383">
        <v>508030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478792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476056</v>
      </c>
      <c r="S13" s="485"/>
      <c r="T13" s="485"/>
      <c r="U13" s="485"/>
      <c r="V13" s="486"/>
      <c r="W13" s="472" t="s">
        <v>123</v>
      </c>
      <c r="X13" s="396"/>
      <c r="Y13" s="396"/>
      <c r="Z13" s="396"/>
      <c r="AA13" s="396"/>
      <c r="AB13" s="397"/>
      <c r="AC13" s="359">
        <v>4071</v>
      </c>
      <c r="AD13" s="360"/>
      <c r="AE13" s="360"/>
      <c r="AF13" s="360"/>
      <c r="AG13" s="361"/>
      <c r="AH13" s="359">
        <v>5507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308317</v>
      </c>
      <c r="BO13" s="384"/>
      <c r="BP13" s="384"/>
      <c r="BQ13" s="384"/>
      <c r="BR13" s="384"/>
      <c r="BS13" s="384"/>
      <c r="BT13" s="384"/>
      <c r="BU13" s="385"/>
      <c r="BV13" s="383">
        <v>162611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7.7</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478794</v>
      </c>
      <c r="S14" s="485"/>
      <c r="T14" s="485"/>
      <c r="U14" s="485"/>
      <c r="V14" s="486"/>
      <c r="W14" s="487"/>
      <c r="X14" s="399"/>
      <c r="Y14" s="399"/>
      <c r="Z14" s="399"/>
      <c r="AA14" s="399"/>
      <c r="AB14" s="400"/>
      <c r="AC14" s="477">
        <v>1.9</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55.9</v>
      </c>
      <c r="CU14" s="456"/>
      <c r="CV14" s="456"/>
      <c r="CW14" s="456"/>
      <c r="CX14" s="456"/>
      <c r="CY14" s="456"/>
      <c r="CZ14" s="456"/>
      <c r="DA14" s="457"/>
      <c r="DB14" s="488">
        <v>64.8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476053</v>
      </c>
      <c r="S15" s="485"/>
      <c r="T15" s="485"/>
      <c r="U15" s="485"/>
      <c r="V15" s="486"/>
      <c r="W15" s="472" t="s">
        <v>130</v>
      </c>
      <c r="X15" s="396"/>
      <c r="Y15" s="396"/>
      <c r="Z15" s="396"/>
      <c r="AA15" s="396"/>
      <c r="AB15" s="397"/>
      <c r="AC15" s="359">
        <v>49459</v>
      </c>
      <c r="AD15" s="360"/>
      <c r="AE15" s="360"/>
      <c r="AF15" s="360"/>
      <c r="AG15" s="361"/>
      <c r="AH15" s="359">
        <v>49202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60879209</v>
      </c>
      <c r="BO15" s="379"/>
      <c r="BP15" s="379"/>
      <c r="BQ15" s="379"/>
      <c r="BR15" s="379"/>
      <c r="BS15" s="379"/>
      <c r="BT15" s="379"/>
      <c r="BU15" s="380"/>
      <c r="BV15" s="378">
        <v>59372684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23.7</v>
      </c>
      <c r="AD16" s="478"/>
      <c r="AE16" s="478"/>
      <c r="AF16" s="478"/>
      <c r="AG16" s="479"/>
      <c r="AH16" s="477">
        <v>22.6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69597934</v>
      </c>
      <c r="BO16" s="384"/>
      <c r="BP16" s="384"/>
      <c r="BQ16" s="384"/>
      <c r="BR16" s="384"/>
      <c r="BS16" s="384"/>
      <c r="BT16" s="384"/>
      <c r="BU16" s="385"/>
      <c r="BV16" s="383">
        <v>68689217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155304</v>
      </c>
      <c r="AD17" s="360"/>
      <c r="AE17" s="360"/>
      <c r="AF17" s="360"/>
      <c r="AG17" s="361"/>
      <c r="AH17" s="359">
        <v>159872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78824498</v>
      </c>
      <c r="BO17" s="384"/>
      <c r="BP17" s="384"/>
      <c r="BQ17" s="384"/>
      <c r="BR17" s="384"/>
      <c r="BS17" s="384"/>
      <c r="BT17" s="384"/>
      <c r="BU17" s="385"/>
      <c r="BV17" s="383">
        <v>77243959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502.39</v>
      </c>
      <c r="M18" s="448"/>
      <c r="N18" s="448"/>
      <c r="O18" s="448"/>
      <c r="P18" s="448"/>
      <c r="Q18" s="448"/>
      <c r="R18" s="449"/>
      <c r="S18" s="449"/>
      <c r="T18" s="449"/>
      <c r="U18" s="449"/>
      <c r="V18" s="450"/>
      <c r="W18" s="464"/>
      <c r="X18" s="465"/>
      <c r="Y18" s="465"/>
      <c r="Z18" s="465"/>
      <c r="AA18" s="465"/>
      <c r="AB18" s="473"/>
      <c r="AC18" s="347">
        <v>74.400000000000006</v>
      </c>
      <c r="AD18" s="348"/>
      <c r="AE18" s="348"/>
      <c r="AF18" s="348"/>
      <c r="AG18" s="451"/>
      <c r="AH18" s="347">
        <v>73.3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90790639</v>
      </c>
      <c r="BO18" s="384"/>
      <c r="BP18" s="384"/>
      <c r="BQ18" s="384"/>
      <c r="BR18" s="384"/>
      <c r="BS18" s="384"/>
      <c r="BT18" s="384"/>
      <c r="BU18" s="385"/>
      <c r="BV18" s="383">
        <v>88587080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107246792</v>
      </c>
      <c r="BO19" s="384"/>
      <c r="BP19" s="384"/>
      <c r="BQ19" s="384"/>
      <c r="BR19" s="384"/>
      <c r="BS19" s="384"/>
      <c r="BT19" s="384"/>
      <c r="BU19" s="385"/>
      <c r="BV19" s="383">
        <v>107220861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195623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182426210</v>
      </c>
      <c r="BO23" s="384"/>
      <c r="BP23" s="384"/>
      <c r="BQ23" s="384"/>
      <c r="BR23" s="384"/>
      <c r="BS23" s="384"/>
      <c r="BT23" s="384"/>
      <c r="BU23" s="385"/>
      <c r="BV23" s="383">
        <v>185974792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11340</v>
      </c>
      <c r="R24" s="360"/>
      <c r="S24" s="360"/>
      <c r="T24" s="360"/>
      <c r="U24" s="360"/>
      <c r="V24" s="361"/>
      <c r="W24" s="425"/>
      <c r="X24" s="416"/>
      <c r="Y24" s="417"/>
      <c r="Z24" s="356" t="s">
        <v>154</v>
      </c>
      <c r="AA24" s="357"/>
      <c r="AB24" s="357"/>
      <c r="AC24" s="357"/>
      <c r="AD24" s="357"/>
      <c r="AE24" s="357"/>
      <c r="AF24" s="357"/>
      <c r="AG24" s="358"/>
      <c r="AH24" s="359">
        <v>2729</v>
      </c>
      <c r="AI24" s="360"/>
      <c r="AJ24" s="360"/>
      <c r="AK24" s="360"/>
      <c r="AL24" s="361"/>
      <c r="AM24" s="359">
        <v>8618182</v>
      </c>
      <c r="AN24" s="360"/>
      <c r="AO24" s="360"/>
      <c r="AP24" s="360"/>
      <c r="AQ24" s="360"/>
      <c r="AR24" s="361"/>
      <c r="AS24" s="359">
        <v>3158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137350296</v>
      </c>
      <c r="BO24" s="384"/>
      <c r="BP24" s="384"/>
      <c r="BQ24" s="384"/>
      <c r="BR24" s="384"/>
      <c r="BS24" s="384"/>
      <c r="BT24" s="384"/>
      <c r="BU24" s="385"/>
      <c r="BV24" s="383">
        <v>137577530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9050</v>
      </c>
      <c r="R25" s="360"/>
      <c r="S25" s="360"/>
      <c r="T25" s="360"/>
      <c r="U25" s="360"/>
      <c r="V25" s="361"/>
      <c r="W25" s="425"/>
      <c r="X25" s="416"/>
      <c r="Y25" s="417"/>
      <c r="Z25" s="356" t="s">
        <v>157</v>
      </c>
      <c r="AA25" s="357"/>
      <c r="AB25" s="357"/>
      <c r="AC25" s="357"/>
      <c r="AD25" s="357"/>
      <c r="AE25" s="357"/>
      <c r="AF25" s="357"/>
      <c r="AG25" s="358"/>
      <c r="AH25" s="359">
        <v>449</v>
      </c>
      <c r="AI25" s="360"/>
      <c r="AJ25" s="360"/>
      <c r="AK25" s="360"/>
      <c r="AL25" s="361"/>
      <c r="AM25" s="359">
        <v>1311978</v>
      </c>
      <c r="AN25" s="360"/>
      <c r="AO25" s="360"/>
      <c r="AP25" s="360"/>
      <c r="AQ25" s="360"/>
      <c r="AR25" s="361"/>
      <c r="AS25" s="359">
        <v>2922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26896623</v>
      </c>
      <c r="BO25" s="379"/>
      <c r="BP25" s="379"/>
      <c r="BQ25" s="379"/>
      <c r="BR25" s="379"/>
      <c r="BS25" s="379"/>
      <c r="BT25" s="379"/>
      <c r="BU25" s="380"/>
      <c r="BV25" s="378">
        <v>25991527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7930</v>
      </c>
      <c r="R26" s="360"/>
      <c r="S26" s="360"/>
      <c r="T26" s="360"/>
      <c r="U26" s="360"/>
      <c r="V26" s="361"/>
      <c r="W26" s="425"/>
      <c r="X26" s="416"/>
      <c r="Y26" s="417"/>
      <c r="Z26" s="356" t="s">
        <v>160</v>
      </c>
      <c r="AA26" s="438"/>
      <c r="AB26" s="438"/>
      <c r="AC26" s="438"/>
      <c r="AD26" s="438"/>
      <c r="AE26" s="438"/>
      <c r="AF26" s="438"/>
      <c r="AG26" s="439"/>
      <c r="AH26" s="359">
        <v>372</v>
      </c>
      <c r="AI26" s="360"/>
      <c r="AJ26" s="360"/>
      <c r="AK26" s="360"/>
      <c r="AL26" s="361"/>
      <c r="AM26" s="359">
        <v>1266660</v>
      </c>
      <c r="AN26" s="360"/>
      <c r="AO26" s="360"/>
      <c r="AP26" s="360"/>
      <c r="AQ26" s="360"/>
      <c r="AR26" s="361"/>
      <c r="AS26" s="359">
        <v>3405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7660</v>
      </c>
      <c r="R27" s="360"/>
      <c r="S27" s="360"/>
      <c r="T27" s="360"/>
      <c r="U27" s="360"/>
      <c r="V27" s="361"/>
      <c r="W27" s="425"/>
      <c r="X27" s="416"/>
      <c r="Y27" s="417"/>
      <c r="Z27" s="356" t="s">
        <v>163</v>
      </c>
      <c r="AA27" s="357"/>
      <c r="AB27" s="357"/>
      <c r="AC27" s="357"/>
      <c r="AD27" s="357"/>
      <c r="AE27" s="357"/>
      <c r="AF27" s="357"/>
      <c r="AG27" s="358"/>
      <c r="AH27" s="359">
        <v>119</v>
      </c>
      <c r="AI27" s="360"/>
      <c r="AJ27" s="360"/>
      <c r="AK27" s="360"/>
      <c r="AL27" s="361"/>
      <c r="AM27" s="359">
        <v>420042</v>
      </c>
      <c r="AN27" s="360"/>
      <c r="AO27" s="360"/>
      <c r="AP27" s="360"/>
      <c r="AQ27" s="360"/>
      <c r="AR27" s="361"/>
      <c r="AS27" s="359">
        <v>3530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1922946</v>
      </c>
      <c r="BO27" s="387"/>
      <c r="BP27" s="387"/>
      <c r="BQ27" s="387"/>
      <c r="BR27" s="387"/>
      <c r="BS27" s="387"/>
      <c r="BT27" s="387"/>
      <c r="BU27" s="388"/>
      <c r="BV27" s="386">
        <v>1922056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6950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8984476</v>
      </c>
      <c r="BO28" s="379"/>
      <c r="BP28" s="379"/>
      <c r="BQ28" s="379"/>
      <c r="BR28" s="379"/>
      <c r="BS28" s="379"/>
      <c r="BT28" s="379"/>
      <c r="BU28" s="380"/>
      <c r="BV28" s="378">
        <v>8456116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42</v>
      </c>
      <c r="M29" s="360"/>
      <c r="N29" s="360"/>
      <c r="O29" s="360"/>
      <c r="P29" s="361"/>
      <c r="Q29" s="359">
        <v>6410</v>
      </c>
      <c r="R29" s="360"/>
      <c r="S29" s="360"/>
      <c r="T29" s="360"/>
      <c r="U29" s="360"/>
      <c r="V29" s="361"/>
      <c r="W29" s="426"/>
      <c r="X29" s="427"/>
      <c r="Y29" s="428"/>
      <c r="Z29" s="356" t="s">
        <v>170</v>
      </c>
      <c r="AA29" s="357"/>
      <c r="AB29" s="357"/>
      <c r="AC29" s="357"/>
      <c r="AD29" s="357"/>
      <c r="AE29" s="357"/>
      <c r="AF29" s="357"/>
      <c r="AG29" s="358"/>
      <c r="AH29" s="359">
        <v>2848</v>
      </c>
      <c r="AI29" s="360"/>
      <c r="AJ29" s="360"/>
      <c r="AK29" s="360"/>
      <c r="AL29" s="361"/>
      <c r="AM29" s="359">
        <v>9038224</v>
      </c>
      <c r="AN29" s="360"/>
      <c r="AO29" s="360"/>
      <c r="AP29" s="360"/>
      <c r="AQ29" s="360"/>
      <c r="AR29" s="361"/>
      <c r="AS29" s="359">
        <v>3174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4656840</v>
      </c>
      <c r="BO29" s="384"/>
      <c r="BP29" s="384"/>
      <c r="BQ29" s="384"/>
      <c r="BR29" s="384"/>
      <c r="BS29" s="384"/>
      <c r="BT29" s="384"/>
      <c r="BU29" s="385"/>
      <c r="BV29" s="383">
        <v>4142929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11513673</v>
      </c>
      <c r="BO30" s="387"/>
      <c r="BP30" s="387"/>
      <c r="BQ30" s="387"/>
      <c r="BR30" s="387"/>
      <c r="BS30" s="387"/>
      <c r="BT30" s="387"/>
      <c r="BU30" s="388"/>
      <c r="BV30" s="386">
        <v>11046598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公設地方卸売市場事業特別会計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由布大分環境衛生組合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（財）おおいた勤労者サービスセンター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大分県後期高齢者医療広域連合（後期高齢者医療事業会計）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大分精算㈱</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大分県後期高齢者医療広域連合（普通会計）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大分水産物精算㈱</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母子寡婦福祉資金貸付事業特別会計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大分県市町村会館管理組合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（財）大分市高崎山管理公社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（公財）大分県地域成人病検診協会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21</v>
      </c>
      <c r="CP39" s="343"/>
      <c r="CQ39" s="342" t="str">
        <f>IF('各会計、関係団体の財政状況及び健全化判断比率'!BS12="","",'各会計、関係団体の財政状況及び健全化判断比率'!BS12)</f>
        <v>㈱大分まちなか倶楽部</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6" t="s">
        <v>24</v>
      </c>
      <c r="C41" s="1177"/>
      <c r="D41" s="81"/>
      <c r="E41" s="1178" t="s">
        <v>25</v>
      </c>
      <c r="F41" s="1178"/>
      <c r="G41" s="1178"/>
      <c r="H41" s="1179"/>
      <c r="I41" s="82">
        <v>192755</v>
      </c>
      <c r="J41" s="83">
        <v>186003</v>
      </c>
      <c r="K41" s="83">
        <v>191135</v>
      </c>
      <c r="L41" s="83">
        <v>185975</v>
      </c>
      <c r="M41" s="84">
        <v>182494</v>
      </c>
    </row>
    <row r="42" spans="2:13" ht="27.75" customHeight="1">
      <c r="B42" s="1166"/>
      <c r="C42" s="1167"/>
      <c r="D42" s="85"/>
      <c r="E42" s="1170" t="s">
        <v>26</v>
      </c>
      <c r="F42" s="1170"/>
      <c r="G42" s="1170"/>
      <c r="H42" s="1171"/>
      <c r="I42" s="86">
        <v>12784</v>
      </c>
      <c r="J42" s="87">
        <v>12440</v>
      </c>
      <c r="K42" s="87">
        <v>8951</v>
      </c>
      <c r="L42" s="87">
        <v>7231</v>
      </c>
      <c r="M42" s="88">
        <v>6498</v>
      </c>
    </row>
    <row r="43" spans="2:13" ht="27.75" customHeight="1">
      <c r="B43" s="1166"/>
      <c r="C43" s="1167"/>
      <c r="D43" s="85"/>
      <c r="E43" s="1170" t="s">
        <v>27</v>
      </c>
      <c r="F43" s="1170"/>
      <c r="G43" s="1170"/>
      <c r="H43" s="1171"/>
      <c r="I43" s="86">
        <v>62782</v>
      </c>
      <c r="J43" s="87">
        <v>61134</v>
      </c>
      <c r="K43" s="87">
        <v>60982</v>
      </c>
      <c r="L43" s="87">
        <v>57979</v>
      </c>
      <c r="M43" s="88">
        <v>55762</v>
      </c>
    </row>
    <row r="44" spans="2:13" ht="27.75" customHeight="1">
      <c r="B44" s="1166"/>
      <c r="C44" s="1167"/>
      <c r="D44" s="85"/>
      <c r="E44" s="1170" t="s">
        <v>28</v>
      </c>
      <c r="F44" s="1170"/>
      <c r="G44" s="1170"/>
      <c r="H44" s="1171"/>
      <c r="I44" s="86">
        <v>4</v>
      </c>
      <c r="J44" s="87">
        <v>4</v>
      </c>
      <c r="K44" s="87">
        <v>3</v>
      </c>
      <c r="L44" s="87">
        <v>3</v>
      </c>
      <c r="M44" s="88">
        <v>2</v>
      </c>
    </row>
    <row r="45" spans="2:13" ht="27.75" customHeight="1">
      <c r="B45" s="1166"/>
      <c r="C45" s="1167"/>
      <c r="D45" s="85"/>
      <c r="E45" s="1170" t="s">
        <v>29</v>
      </c>
      <c r="F45" s="1170"/>
      <c r="G45" s="1170"/>
      <c r="H45" s="1171"/>
      <c r="I45" s="86">
        <v>35799</v>
      </c>
      <c r="J45" s="87">
        <v>33559</v>
      </c>
      <c r="K45" s="87">
        <v>31888</v>
      </c>
      <c r="L45" s="87">
        <v>28574</v>
      </c>
      <c r="M45" s="88">
        <v>25742</v>
      </c>
    </row>
    <row r="46" spans="2:13" ht="27.75" customHeight="1">
      <c r="B46" s="1166"/>
      <c r="C46" s="1167"/>
      <c r="D46" s="85"/>
      <c r="E46" s="1170" t="s">
        <v>30</v>
      </c>
      <c r="F46" s="1170"/>
      <c r="G46" s="1170"/>
      <c r="H46" s="1171"/>
      <c r="I46" s="86">
        <v>77</v>
      </c>
      <c r="J46" s="87">
        <v>56</v>
      </c>
      <c r="K46" s="87">
        <v>15</v>
      </c>
      <c r="L46" s="87">
        <v>16</v>
      </c>
      <c r="M46" s="88">
        <v>1</v>
      </c>
    </row>
    <row r="47" spans="2:13" ht="27.75" customHeight="1">
      <c r="B47" s="1166"/>
      <c r="C47" s="1167"/>
      <c r="D47" s="85"/>
      <c r="E47" s="1170" t="s">
        <v>31</v>
      </c>
      <c r="F47" s="1170"/>
      <c r="G47" s="1170"/>
      <c r="H47" s="1171"/>
      <c r="I47" s="86" t="s">
        <v>486</v>
      </c>
      <c r="J47" s="87" t="s">
        <v>486</v>
      </c>
      <c r="K47" s="87" t="s">
        <v>486</v>
      </c>
      <c r="L47" s="87" t="s">
        <v>486</v>
      </c>
      <c r="M47" s="88" t="s">
        <v>486</v>
      </c>
    </row>
    <row r="48" spans="2:13" ht="27.75" customHeight="1">
      <c r="B48" s="1168"/>
      <c r="C48" s="1169"/>
      <c r="D48" s="85"/>
      <c r="E48" s="1170" t="s">
        <v>32</v>
      </c>
      <c r="F48" s="1170"/>
      <c r="G48" s="1170"/>
      <c r="H48" s="1171"/>
      <c r="I48" s="86" t="s">
        <v>486</v>
      </c>
      <c r="J48" s="87" t="s">
        <v>486</v>
      </c>
      <c r="K48" s="87" t="s">
        <v>486</v>
      </c>
      <c r="L48" s="87" t="s">
        <v>486</v>
      </c>
      <c r="M48" s="88" t="s">
        <v>486</v>
      </c>
    </row>
    <row r="49" spans="2:13" ht="27.75" customHeight="1">
      <c r="B49" s="1164" t="s">
        <v>33</v>
      </c>
      <c r="C49" s="1165"/>
      <c r="D49" s="89"/>
      <c r="E49" s="1170" t="s">
        <v>34</v>
      </c>
      <c r="F49" s="1170"/>
      <c r="G49" s="1170"/>
      <c r="H49" s="1171"/>
      <c r="I49" s="86">
        <v>20508</v>
      </c>
      <c r="J49" s="87">
        <v>20702</v>
      </c>
      <c r="K49" s="87">
        <v>20916</v>
      </c>
      <c r="L49" s="87">
        <v>22366</v>
      </c>
      <c r="M49" s="88">
        <v>23782</v>
      </c>
    </row>
    <row r="50" spans="2:13" ht="27.75" customHeight="1">
      <c r="B50" s="1166"/>
      <c r="C50" s="1167"/>
      <c r="D50" s="85"/>
      <c r="E50" s="1170" t="s">
        <v>35</v>
      </c>
      <c r="F50" s="1170"/>
      <c r="G50" s="1170"/>
      <c r="H50" s="1171"/>
      <c r="I50" s="86">
        <v>47119</v>
      </c>
      <c r="J50" s="87">
        <v>47184</v>
      </c>
      <c r="K50" s="87">
        <v>45322</v>
      </c>
      <c r="L50" s="87">
        <v>41890</v>
      </c>
      <c r="M50" s="88">
        <v>40140</v>
      </c>
    </row>
    <row r="51" spans="2:13" ht="27.75" customHeight="1">
      <c r="B51" s="1168"/>
      <c r="C51" s="1169"/>
      <c r="D51" s="85"/>
      <c r="E51" s="1170" t="s">
        <v>36</v>
      </c>
      <c r="F51" s="1170"/>
      <c r="G51" s="1170"/>
      <c r="H51" s="1171"/>
      <c r="I51" s="86">
        <v>157822</v>
      </c>
      <c r="J51" s="87">
        <v>157016</v>
      </c>
      <c r="K51" s="87">
        <v>161611</v>
      </c>
      <c r="L51" s="87">
        <v>161616</v>
      </c>
      <c r="M51" s="88">
        <v>160211</v>
      </c>
    </row>
    <row r="52" spans="2:13" ht="27.75" customHeight="1" thickBot="1">
      <c r="B52" s="1172" t="s">
        <v>37</v>
      </c>
      <c r="C52" s="1173"/>
      <c r="D52" s="90"/>
      <c r="E52" s="1174" t="s">
        <v>38</v>
      </c>
      <c r="F52" s="1174"/>
      <c r="G52" s="1174"/>
      <c r="H52" s="1175"/>
      <c r="I52" s="91">
        <v>78752</v>
      </c>
      <c r="J52" s="92">
        <v>68294</v>
      </c>
      <c r="K52" s="92">
        <v>65124</v>
      </c>
      <c r="L52" s="92">
        <v>53905</v>
      </c>
      <c r="M52" s="93">
        <v>46366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44932</v>
      </c>
      <c r="E3" s="116"/>
      <c r="F3" s="117">
        <v>47155</v>
      </c>
      <c r="G3" s="118"/>
      <c r="H3" s="119"/>
    </row>
    <row r="4" spans="1:8">
      <c r="A4" s="120"/>
      <c r="B4" s="121"/>
      <c r="C4" s="122"/>
      <c r="D4" s="123">
        <v>21576</v>
      </c>
      <c r="E4" s="124"/>
      <c r="F4" s="125">
        <v>26802</v>
      </c>
      <c r="G4" s="126"/>
      <c r="H4" s="127"/>
    </row>
    <row r="5" spans="1:8">
      <c r="A5" s="108" t="s">
        <v>518</v>
      </c>
      <c r="B5" s="113"/>
      <c r="C5" s="114"/>
      <c r="D5" s="115">
        <v>40986</v>
      </c>
      <c r="E5" s="116"/>
      <c r="F5" s="117">
        <v>43858</v>
      </c>
      <c r="G5" s="118"/>
      <c r="H5" s="119"/>
    </row>
    <row r="6" spans="1:8">
      <c r="A6" s="120"/>
      <c r="B6" s="121"/>
      <c r="C6" s="122"/>
      <c r="D6" s="123">
        <v>20680</v>
      </c>
      <c r="E6" s="124"/>
      <c r="F6" s="125">
        <v>23714</v>
      </c>
      <c r="G6" s="126"/>
      <c r="H6" s="127"/>
    </row>
    <row r="7" spans="1:8">
      <c r="A7" s="108" t="s">
        <v>519</v>
      </c>
      <c r="B7" s="113"/>
      <c r="C7" s="114"/>
      <c r="D7" s="115">
        <v>61495</v>
      </c>
      <c r="E7" s="116"/>
      <c r="F7" s="117">
        <v>41705</v>
      </c>
      <c r="G7" s="118"/>
      <c r="H7" s="119"/>
    </row>
    <row r="8" spans="1:8">
      <c r="A8" s="120"/>
      <c r="B8" s="121"/>
      <c r="C8" s="122"/>
      <c r="D8" s="123">
        <v>28421</v>
      </c>
      <c r="E8" s="124"/>
      <c r="F8" s="125">
        <v>22742</v>
      </c>
      <c r="G8" s="126"/>
      <c r="H8" s="127"/>
    </row>
    <row r="9" spans="1:8">
      <c r="A9" s="108" t="s">
        <v>520</v>
      </c>
      <c r="B9" s="113"/>
      <c r="C9" s="114"/>
      <c r="D9" s="115">
        <v>42355</v>
      </c>
      <c r="E9" s="116"/>
      <c r="F9" s="117">
        <v>47677</v>
      </c>
      <c r="G9" s="118"/>
      <c r="H9" s="119"/>
    </row>
    <row r="10" spans="1:8">
      <c r="A10" s="120"/>
      <c r="B10" s="121"/>
      <c r="C10" s="122"/>
      <c r="D10" s="123">
        <v>19356</v>
      </c>
      <c r="E10" s="124"/>
      <c r="F10" s="125">
        <v>23360</v>
      </c>
      <c r="G10" s="126"/>
      <c r="H10" s="127"/>
    </row>
    <row r="11" spans="1:8">
      <c r="A11" s="108" t="s">
        <v>521</v>
      </c>
      <c r="B11" s="113"/>
      <c r="C11" s="114"/>
      <c r="D11" s="115">
        <v>44290</v>
      </c>
      <c r="E11" s="116"/>
      <c r="F11" s="117">
        <v>51613</v>
      </c>
      <c r="G11" s="118"/>
      <c r="H11" s="119"/>
    </row>
    <row r="12" spans="1:8">
      <c r="A12" s="120"/>
      <c r="B12" s="121"/>
      <c r="C12" s="128"/>
      <c r="D12" s="123">
        <v>22056</v>
      </c>
      <c r="E12" s="124"/>
      <c r="F12" s="125">
        <v>25872</v>
      </c>
      <c r="G12" s="126"/>
      <c r="H12" s="127"/>
    </row>
    <row r="13" spans="1:8">
      <c r="A13" s="108"/>
      <c r="B13" s="113"/>
      <c r="C13" s="129"/>
      <c r="D13" s="130">
        <v>46812</v>
      </c>
      <c r="E13" s="131"/>
      <c r="F13" s="132">
        <v>46402</v>
      </c>
      <c r="G13" s="133"/>
      <c r="H13" s="119"/>
    </row>
    <row r="14" spans="1:8">
      <c r="A14" s="120"/>
      <c r="B14" s="121"/>
      <c r="C14" s="122"/>
      <c r="D14" s="123">
        <v>22418</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4.55</v>
      </c>
      <c r="C19" s="134">
        <f>ROUND(VALUE(SUBSTITUTE(実質収支比率等に係る経年分析!G$48,"▲","-")),2)</f>
        <v>3.87</v>
      </c>
      <c r="D19" s="134">
        <f>ROUND(VALUE(SUBSTITUTE(実質収支比率等に係る経年分析!H$48,"▲","-")),2)</f>
        <v>4.07</v>
      </c>
      <c r="E19" s="134">
        <f>ROUND(VALUE(SUBSTITUTE(実質収支比率等に係る経年分析!I$48,"▲","-")),2)</f>
        <v>3.64</v>
      </c>
      <c r="F19" s="134">
        <f>ROUND(VALUE(SUBSTITUTE(実質収支比率等に係る経年分析!J$48,"▲","-")),2)</f>
        <v>3.41</v>
      </c>
    </row>
    <row r="20" spans="1:11">
      <c r="A20" s="134" t="s">
        <v>43</v>
      </c>
      <c r="B20" s="134">
        <f>ROUND(VALUE(SUBSTITUTE(実質収支比率等に係る経年分析!F$47,"▲","-")),2)</f>
        <v>7.21</v>
      </c>
      <c r="C20" s="134">
        <f>ROUND(VALUE(SUBSTITUTE(実質収支比率等に係る経年分析!G$47,"▲","-")),2)</f>
        <v>7.76</v>
      </c>
      <c r="D20" s="134">
        <f>ROUND(VALUE(SUBSTITUTE(実質収支比率等に係る経年分析!H$47,"▲","-")),2)</f>
        <v>8.27</v>
      </c>
      <c r="E20" s="134">
        <f>ROUND(VALUE(SUBSTITUTE(実質収支比率等に係る経年分析!I$47,"▲","-")),2)</f>
        <v>8.64</v>
      </c>
      <c r="F20" s="134">
        <f>ROUND(VALUE(SUBSTITUTE(実質収支比率等に係る経年分析!J$47,"▲","-")),2)</f>
        <v>9.16</v>
      </c>
    </row>
    <row r="21" spans="1:11">
      <c r="A21" s="134" t="s">
        <v>44</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公設地方卸売市場事業特別会計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0.8</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0.56999999999999995</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18394</v>
      </c>
      <c r="E42" s="136"/>
      <c r="F42" s="136"/>
      <c r="G42" s="136">
        <f>'実質公債費比率（分子）の構造'!L$52</f>
        <v>18471</v>
      </c>
      <c r="H42" s="136"/>
      <c r="I42" s="136"/>
      <c r="J42" s="136">
        <f>'実質公債費比率（分子）の構造'!M$52</f>
        <v>18471</v>
      </c>
      <c r="K42" s="136"/>
      <c r="L42" s="136"/>
      <c r="M42" s="136">
        <f>'実質公債費比率（分子）の構造'!N$52</f>
        <v>19198</v>
      </c>
      <c r="N42" s="136"/>
      <c r="O42" s="136"/>
      <c r="P42" s="136">
        <f>'実質公債費比率（分子）の構造'!O$52</f>
        <v>19704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217</v>
      </c>
      <c r="C44" s="136"/>
      <c r="D44" s="136"/>
      <c r="E44" s="136">
        <f>'実質公債費比率（分子）の構造'!L$50</f>
        <v>405</v>
      </c>
      <c r="F44" s="136"/>
      <c r="G44" s="136"/>
      <c r="H44" s="136">
        <f>'実質公債費比率（分子）の構造'!M$50</f>
        <v>402</v>
      </c>
      <c r="I44" s="136"/>
      <c r="J44" s="136"/>
      <c r="K44" s="136">
        <f>'実質公債費比率（分子）の構造'!N$50</f>
        <v>401</v>
      </c>
      <c r="L44" s="136"/>
      <c r="M44" s="136"/>
      <c r="N44" s="136">
        <f>'実質公債費比率（分子）の構造'!O$50</f>
        <v>381</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3761</v>
      </c>
      <c r="C46" s="136"/>
      <c r="D46" s="136"/>
      <c r="E46" s="136">
        <f>'実質公債費比率（分子）の構造'!L$48</f>
        <v>3769</v>
      </c>
      <c r="F46" s="136"/>
      <c r="G46" s="136"/>
      <c r="H46" s="136">
        <f>'実質公債費比率（分子）の構造'!M$48</f>
        <v>4017</v>
      </c>
      <c r="I46" s="136"/>
      <c r="J46" s="136"/>
      <c r="K46" s="136">
        <f>'実質公債費比率（分子）の構造'!N$48</f>
        <v>3922</v>
      </c>
      <c r="L46" s="136"/>
      <c r="M46" s="136"/>
      <c r="N46" s="136">
        <f>'実質公債費比率（分子）の構造'!O$48</f>
        <v>3963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23090</v>
      </c>
      <c r="C49" s="136"/>
      <c r="D49" s="136"/>
      <c r="E49" s="136">
        <f>'実質公債費比率（分子）の構造'!L$45</f>
        <v>22666</v>
      </c>
      <c r="F49" s="136"/>
      <c r="G49" s="136"/>
      <c r="H49" s="136">
        <f>'実質公債費比率（分子）の構造'!M$45</f>
        <v>21704</v>
      </c>
      <c r="I49" s="136"/>
      <c r="J49" s="136"/>
      <c r="K49" s="136">
        <f>'実質公債費比率（分子）の構造'!N$45</f>
        <v>20983</v>
      </c>
      <c r="L49" s="136"/>
      <c r="M49" s="136"/>
      <c r="N49" s="136">
        <f>'実質公債費比率（分子）の構造'!O$45</f>
        <v>20777</v>
      </c>
      <c r="O49" s="136"/>
      <c r="P49" s="136"/>
    </row>
    <row r="50" spans="1:16">
      <c r="A50" s="136" t="s">
        <v>58</v>
      </c>
      <c r="B50" s="136" t="e">
        <f>NA()</f>
        <v>#N/A</v>
      </c>
      <c r="C50" s="136">
        <f>IF(ISNUMBER('実質公債費比率（分子）の構造'!K$53),'実質公債費比率（分子）の構造'!K$53,NA())</f>
        <v>8675</v>
      </c>
      <c r="D50" s="136" t="e">
        <f>NA()</f>
        <v>#N/A</v>
      </c>
      <c r="E50" s="136" t="e">
        <f>NA()</f>
        <v>#N/A</v>
      </c>
      <c r="F50" s="136">
        <f>IF(ISNUMBER('実質公債費比率（分子）の構造'!L$53),'実質公債費比率（分子）の構造'!L$53,NA())</f>
        <v>8370</v>
      </c>
      <c r="G50" s="136" t="e">
        <f>NA()</f>
        <v>#N/A</v>
      </c>
      <c r="H50" s="136" t="e">
        <f>NA()</f>
        <v>#N/A</v>
      </c>
      <c r="I50" s="136">
        <f>IF(ISNUMBER('実質公債費比率（分子）の構造'!M$53),'実質公債費比率（分子）の構造'!M$53,NA())</f>
        <v>7653</v>
      </c>
      <c r="J50" s="136" t="e">
        <f>NA()</f>
        <v>#N/A</v>
      </c>
      <c r="K50" s="136" t="e">
        <f>NA()</f>
        <v>#N/A</v>
      </c>
      <c r="L50" s="136">
        <f>IF(ISNUMBER('実質公債費比率（分子）の構造'!N$53),'実質公債費比率（分子）の構造'!N$53,NA())</f>
        <v>6142</v>
      </c>
      <c r="M50" s="136" t="e">
        <f>NA()</f>
        <v>#N/A</v>
      </c>
      <c r="N50" s="136" t="e">
        <f>NA()</f>
        <v>#N/A</v>
      </c>
      <c r="O50" s="136">
        <f>IF(ISNUMBER('実質公債費比率（分子）の構造'!O$53),'実質公債費比率（分子）の構造'!O$53,NA())</f>
        <v>5451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157822</v>
      </c>
      <c r="E56" s="135"/>
      <c r="F56" s="135"/>
      <c r="G56" s="135">
        <f>'将来負担比率（分子）の構造'!J$51</f>
        <v>157016</v>
      </c>
      <c r="H56" s="135"/>
      <c r="I56" s="135"/>
      <c r="J56" s="135">
        <f>'将来負担比率（分子）の構造'!K$51</f>
        <v>161611</v>
      </c>
      <c r="K56" s="135"/>
      <c r="L56" s="135"/>
      <c r="M56" s="135">
        <f>'将来負担比率（分子）の構造'!L$51</f>
        <v>161616</v>
      </c>
      <c r="N56" s="135"/>
      <c r="O56" s="135"/>
      <c r="P56" s="135">
        <f>'将来負担比率（分子）の構造'!M$51</f>
        <v>160211</v>
      </c>
    </row>
    <row r="57" spans="1:16">
      <c r="A57" s="135" t="s">
        <v>35</v>
      </c>
      <c r="B57" s="135"/>
      <c r="C57" s="135"/>
      <c r="D57" s="135">
        <f>'将来負担比率（分子）の構造'!I$50</f>
        <v>47119</v>
      </c>
      <c r="E57" s="135"/>
      <c r="F57" s="135"/>
      <c r="G57" s="135">
        <f>'将来負担比率（分子）の構造'!J$50</f>
        <v>47184</v>
      </c>
      <c r="H57" s="135"/>
      <c r="I57" s="135"/>
      <c r="J57" s="135">
        <f>'将来負担比率（分子）の構造'!K$50</f>
        <v>45322</v>
      </c>
      <c r="K57" s="135"/>
      <c r="L57" s="135"/>
      <c r="M57" s="135">
        <f>'将来負担比率（分子）の構造'!L$50</f>
        <v>41890</v>
      </c>
      <c r="N57" s="135"/>
      <c r="O57" s="135"/>
      <c r="P57" s="135">
        <f>'将来負担比率（分子）の構造'!M$50</f>
        <v>40140</v>
      </c>
    </row>
    <row r="58" spans="1:16">
      <c r="A58" s="135" t="s">
        <v>34</v>
      </c>
      <c r="B58" s="135"/>
      <c r="C58" s="135"/>
      <c r="D58" s="135">
        <f>'将来負担比率（分子）の構造'!I$49</f>
        <v>20508</v>
      </c>
      <c r="E58" s="135"/>
      <c r="F58" s="135"/>
      <c r="G58" s="135">
        <f>'将来負担比率（分子）の構造'!J$49</f>
        <v>20702</v>
      </c>
      <c r="H58" s="135"/>
      <c r="I58" s="135"/>
      <c r="J58" s="135">
        <f>'将来負担比率（分子）の構造'!K$49</f>
        <v>20916</v>
      </c>
      <c r="K58" s="135"/>
      <c r="L58" s="135"/>
      <c r="M58" s="135">
        <f>'将来負担比率（分子）の構造'!L$49</f>
        <v>22366</v>
      </c>
      <c r="N58" s="135"/>
      <c r="O58" s="135"/>
      <c r="P58" s="135">
        <f>'将来負担比率（分子）の構造'!M$49</f>
        <v>23782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77</v>
      </c>
      <c r="C61" s="135"/>
      <c r="D61" s="135"/>
      <c r="E61" s="135">
        <f>'将来負担比率（分子）の構造'!J$46</f>
        <v>56</v>
      </c>
      <c r="F61" s="135"/>
      <c r="G61" s="135"/>
      <c r="H61" s="135">
        <f>'将来負担比率（分子）の構造'!K$46</f>
        <v>15</v>
      </c>
      <c r="I61" s="135"/>
      <c r="J61" s="135"/>
      <c r="K61" s="135">
        <f>'将来負担比率（分子）の構造'!L$46</f>
        <v>16</v>
      </c>
      <c r="L61" s="135"/>
      <c r="M61" s="135"/>
      <c r="N61" s="135">
        <f>'将来負担比率（分子）の構造'!M$46</f>
        <v>1</v>
      </c>
      <c r="O61" s="135"/>
      <c r="P61" s="135"/>
    </row>
    <row r="62" spans="1:16">
      <c r="A62" s="135" t="s">
        <v>29</v>
      </c>
      <c r="B62" s="135">
        <f>'将来負担比率（分子）の構造'!I$45</f>
        <v>35799</v>
      </c>
      <c r="C62" s="135"/>
      <c r="D62" s="135"/>
      <c r="E62" s="135">
        <f>'将来負担比率（分子）の構造'!J$45</f>
        <v>33559</v>
      </c>
      <c r="F62" s="135"/>
      <c r="G62" s="135"/>
      <c r="H62" s="135">
        <f>'将来負担比率（分子）の構造'!K$45</f>
        <v>31888</v>
      </c>
      <c r="I62" s="135"/>
      <c r="J62" s="135"/>
      <c r="K62" s="135">
        <f>'将来負担比率（分子）の構造'!L$45</f>
        <v>28574</v>
      </c>
      <c r="L62" s="135"/>
      <c r="M62" s="135"/>
      <c r="N62" s="135">
        <f>'将来負担比率（分子）の構造'!M$45</f>
        <v>25742</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2</v>
      </c>
      <c r="O63" s="135"/>
      <c r="P63" s="135"/>
    </row>
    <row r="64" spans="1:16">
      <c r="A64" s="135" t="s">
        <v>27</v>
      </c>
      <c r="B64" s="135">
        <f>'将来負担比率（分子）の構造'!I$43</f>
        <v>62782</v>
      </c>
      <c r="C64" s="135"/>
      <c r="D64" s="135"/>
      <c r="E64" s="135">
        <f>'将来負担比率（分子）の構造'!J$43</f>
        <v>61134</v>
      </c>
      <c r="F64" s="135"/>
      <c r="G64" s="135"/>
      <c r="H64" s="135">
        <f>'将来負担比率（分子）の構造'!K$43</f>
        <v>60982</v>
      </c>
      <c r="I64" s="135"/>
      <c r="J64" s="135"/>
      <c r="K64" s="135">
        <f>'将来負担比率（分子）の構造'!L$43</f>
        <v>57979</v>
      </c>
      <c r="L64" s="135"/>
      <c r="M64" s="135"/>
      <c r="N64" s="135">
        <f>'将来負担比率（分子）の構造'!M$43</f>
        <v>55762</v>
      </c>
      <c r="O64" s="135"/>
      <c r="P64" s="135"/>
    </row>
    <row r="65" spans="1:16">
      <c r="A65" s="135" t="s">
        <v>26</v>
      </c>
      <c r="B65" s="135">
        <f>'将来負担比率（分子）の構造'!I$42</f>
        <v>12784</v>
      </c>
      <c r="C65" s="135"/>
      <c r="D65" s="135"/>
      <c r="E65" s="135">
        <f>'将来負担比率（分子）の構造'!J$42</f>
        <v>12440</v>
      </c>
      <c r="F65" s="135"/>
      <c r="G65" s="135"/>
      <c r="H65" s="135">
        <f>'将来負担比率（分子）の構造'!K$42</f>
        <v>8951</v>
      </c>
      <c r="I65" s="135"/>
      <c r="J65" s="135"/>
      <c r="K65" s="135">
        <f>'将来負担比率（分子）の構造'!L$42</f>
        <v>7231</v>
      </c>
      <c r="L65" s="135"/>
      <c r="M65" s="135"/>
      <c r="N65" s="135">
        <f>'将来負担比率（分子）の構造'!M$42</f>
        <v>6498</v>
      </c>
      <c r="O65" s="135"/>
      <c r="P65" s="135"/>
    </row>
    <row r="66" spans="1:16">
      <c r="A66" s="135" t="s">
        <v>25</v>
      </c>
      <c r="B66" s="135">
        <f>'将来負担比率（分子）の構造'!I$41</f>
        <v>192755</v>
      </c>
      <c r="C66" s="135"/>
      <c r="D66" s="135"/>
      <c r="E66" s="135">
        <f>'将来負担比率（分子）の構造'!J$41</f>
        <v>186003</v>
      </c>
      <c r="F66" s="135"/>
      <c r="G66" s="135"/>
      <c r="H66" s="135">
        <f>'将来負担比率（分子）の構造'!K$41</f>
        <v>191135</v>
      </c>
      <c r="I66" s="135"/>
      <c r="J66" s="135"/>
      <c r="K66" s="135">
        <f>'将来負担比率（分子）の構造'!L$41</f>
        <v>185975</v>
      </c>
      <c r="L66" s="135"/>
      <c r="M66" s="135"/>
      <c r="N66" s="135">
        <f>'将来負担比率（分子）の構造'!M$41</f>
        <v>182494</v>
      </c>
      <c r="O66" s="135"/>
      <c r="P66" s="135"/>
    </row>
    <row r="67" spans="1:16">
      <c r="A67" s="135" t="s">
        <v>62</v>
      </c>
      <c r="B67" s="135" t="e">
        <f>NA()</f>
        <v>#N/A</v>
      </c>
      <c r="C67" s="135">
        <f>IF(ISNUMBER('将来負担比率（分子）の構造'!I$52), IF('将来負担比率（分子）の構造'!I$52 &lt; 0, 0, '将来負担比率（分子）の構造'!I$52), NA())</f>
        <v>78752</v>
      </c>
      <c r="D67" s="135" t="e">
        <f>NA()</f>
        <v>#N/A</v>
      </c>
      <c r="E67" s="135" t="e">
        <f>NA()</f>
        <v>#N/A</v>
      </c>
      <c r="F67" s="135">
        <f>IF(ISNUMBER('将来負担比率（分子）の構造'!J$52), IF('将来負担比率（分子）の構造'!J$52 &lt; 0, 0, '将来負担比率（分子）の構造'!J$52), NA())</f>
        <v>68294</v>
      </c>
      <c r="G67" s="135" t="e">
        <f>NA()</f>
        <v>#N/A</v>
      </c>
      <c r="H67" s="135" t="e">
        <f>NA()</f>
        <v>#N/A</v>
      </c>
      <c r="I67" s="135">
        <f>IF(ISNUMBER('将来負担比率（分子）の構造'!K$52), IF('将来負担比率（分子）の構造'!K$52 &lt; 0, 0, '将来負担比率（分子）の構造'!K$52), NA())</f>
        <v>65124</v>
      </c>
      <c r="J67" s="135" t="e">
        <f>NA()</f>
        <v>#N/A</v>
      </c>
      <c r="K67" s="135" t="e">
        <f>NA()</f>
        <v>#N/A</v>
      </c>
      <c r="L67" s="135">
        <f>IF(ISNUMBER('将来負担比率（分子）の構造'!L$52), IF('将来負担比率（分子）の構造'!L$52 &lt; 0, 0, '将来負担比率（分子）の構造'!L$52), NA())</f>
        <v>53905</v>
      </c>
      <c r="M67" s="135" t="e">
        <f>NA()</f>
        <v>#N/A</v>
      </c>
      <c r="N67" s="135" t="e">
        <f>NA()</f>
        <v>#N/A</v>
      </c>
      <c r="O67" s="135">
        <f>IF(ISNUMBER('将来負担比率（分子）の構造'!M$52), IF('将来負担比率（分子）の構造'!M$52 &lt; 0, 0, '将来負担比率（分子）の構造'!M$52), NA())</f>
        <v>46366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76347828</v>
      </c>
      <c r="S5" s="639"/>
      <c r="T5" s="639"/>
      <c r="U5" s="639"/>
      <c r="V5" s="639"/>
      <c r="W5" s="639"/>
      <c r="X5" s="639"/>
      <c r="Y5" s="686"/>
      <c r="Z5" s="699">
        <v>45.8</v>
      </c>
      <c r="AA5" s="699"/>
      <c r="AB5" s="699"/>
      <c r="AC5" s="699"/>
      <c r="AD5" s="700">
        <v>71696355</v>
      </c>
      <c r="AE5" s="700"/>
      <c r="AF5" s="700"/>
      <c r="AG5" s="700"/>
      <c r="AH5" s="700"/>
      <c r="AI5" s="700"/>
      <c r="AJ5" s="700"/>
      <c r="AK5" s="700"/>
      <c r="AL5" s="687">
        <v>78.599999999999994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68702574</v>
      </c>
      <c r="BH5" s="589"/>
      <c r="BI5" s="589"/>
      <c r="BJ5" s="589"/>
      <c r="BK5" s="589"/>
      <c r="BL5" s="589"/>
      <c r="BM5" s="589"/>
      <c r="BN5" s="590"/>
      <c r="BO5" s="641">
        <v>90</v>
      </c>
      <c r="BP5" s="641"/>
      <c r="BQ5" s="641"/>
      <c r="BR5" s="641"/>
      <c r="BS5" s="642">
        <v>868621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1741010</v>
      </c>
      <c r="S6" s="589"/>
      <c r="T6" s="589"/>
      <c r="U6" s="589"/>
      <c r="V6" s="589"/>
      <c r="W6" s="589"/>
      <c r="X6" s="589"/>
      <c r="Y6" s="590"/>
      <c r="Z6" s="641">
        <v>1</v>
      </c>
      <c r="AA6" s="641"/>
      <c r="AB6" s="641"/>
      <c r="AC6" s="641"/>
      <c r="AD6" s="642">
        <v>1741010</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68702574</v>
      </c>
      <c r="BH6" s="589"/>
      <c r="BI6" s="589"/>
      <c r="BJ6" s="589"/>
      <c r="BK6" s="589"/>
      <c r="BL6" s="589"/>
      <c r="BM6" s="589"/>
      <c r="BN6" s="590"/>
      <c r="BO6" s="641">
        <v>90</v>
      </c>
      <c r="BP6" s="641"/>
      <c r="BQ6" s="641"/>
      <c r="BR6" s="641"/>
      <c r="BS6" s="642">
        <v>868621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940853</v>
      </c>
      <c r="CS6" s="589"/>
      <c r="CT6" s="589"/>
      <c r="CU6" s="589"/>
      <c r="CV6" s="589"/>
      <c r="CW6" s="589"/>
      <c r="CX6" s="589"/>
      <c r="CY6" s="590"/>
      <c r="CZ6" s="641">
        <v>0.6</v>
      </c>
      <c r="DA6" s="641"/>
      <c r="DB6" s="641"/>
      <c r="DC6" s="641"/>
      <c r="DD6" s="594">
        <v>6664</v>
      </c>
      <c r="DE6" s="589"/>
      <c r="DF6" s="589"/>
      <c r="DG6" s="589"/>
      <c r="DH6" s="589"/>
      <c r="DI6" s="589"/>
      <c r="DJ6" s="589"/>
      <c r="DK6" s="589"/>
      <c r="DL6" s="589"/>
      <c r="DM6" s="589"/>
      <c r="DN6" s="589"/>
      <c r="DO6" s="589"/>
      <c r="DP6" s="590"/>
      <c r="DQ6" s="594">
        <v>940563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113865</v>
      </c>
      <c r="S7" s="589"/>
      <c r="T7" s="589"/>
      <c r="U7" s="589"/>
      <c r="V7" s="589"/>
      <c r="W7" s="589"/>
      <c r="X7" s="589"/>
      <c r="Y7" s="590"/>
      <c r="Z7" s="641">
        <v>0.1</v>
      </c>
      <c r="AA7" s="641"/>
      <c r="AB7" s="641"/>
      <c r="AC7" s="641"/>
      <c r="AD7" s="642">
        <v>113865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29340621</v>
      </c>
      <c r="BH7" s="589"/>
      <c r="BI7" s="589"/>
      <c r="BJ7" s="589"/>
      <c r="BK7" s="589"/>
      <c r="BL7" s="589"/>
      <c r="BM7" s="589"/>
      <c r="BN7" s="590"/>
      <c r="BO7" s="641">
        <v>38.4</v>
      </c>
      <c r="BP7" s="641"/>
      <c r="BQ7" s="641"/>
      <c r="BR7" s="641"/>
      <c r="BS7" s="642">
        <v>868621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14515623</v>
      </c>
      <c r="CS7" s="589"/>
      <c r="CT7" s="589"/>
      <c r="CU7" s="589"/>
      <c r="CV7" s="589"/>
      <c r="CW7" s="589"/>
      <c r="CX7" s="589"/>
      <c r="CY7" s="590"/>
      <c r="CZ7" s="641">
        <v>8.9</v>
      </c>
      <c r="DA7" s="641"/>
      <c r="DB7" s="641"/>
      <c r="DC7" s="641"/>
      <c r="DD7" s="594">
        <v>577065</v>
      </c>
      <c r="DE7" s="589"/>
      <c r="DF7" s="589"/>
      <c r="DG7" s="589"/>
      <c r="DH7" s="589"/>
      <c r="DI7" s="589"/>
      <c r="DJ7" s="589"/>
      <c r="DK7" s="589"/>
      <c r="DL7" s="589"/>
      <c r="DM7" s="589"/>
      <c r="DN7" s="589"/>
      <c r="DO7" s="589"/>
      <c r="DP7" s="590"/>
      <c r="DQ7" s="594">
        <v>13249909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277071</v>
      </c>
      <c r="S8" s="589"/>
      <c r="T8" s="589"/>
      <c r="U8" s="589"/>
      <c r="V8" s="589"/>
      <c r="W8" s="589"/>
      <c r="X8" s="589"/>
      <c r="Y8" s="590"/>
      <c r="Z8" s="641">
        <v>0.2</v>
      </c>
      <c r="AA8" s="641"/>
      <c r="AB8" s="641"/>
      <c r="AC8" s="641"/>
      <c r="AD8" s="642">
        <v>277071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747275</v>
      </c>
      <c r="BH8" s="589"/>
      <c r="BI8" s="589"/>
      <c r="BJ8" s="589"/>
      <c r="BK8" s="589"/>
      <c r="BL8" s="589"/>
      <c r="BM8" s="589"/>
      <c r="BN8" s="590"/>
      <c r="BO8" s="641">
        <v>1</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65673307</v>
      </c>
      <c r="CS8" s="589"/>
      <c r="CT8" s="589"/>
      <c r="CU8" s="589"/>
      <c r="CV8" s="589"/>
      <c r="CW8" s="589"/>
      <c r="CX8" s="589"/>
      <c r="CY8" s="590"/>
      <c r="CZ8" s="641">
        <v>40.4</v>
      </c>
      <c r="DA8" s="641"/>
      <c r="DB8" s="641"/>
      <c r="DC8" s="641"/>
      <c r="DD8" s="594">
        <v>1359791</v>
      </c>
      <c r="DE8" s="589"/>
      <c r="DF8" s="589"/>
      <c r="DG8" s="589"/>
      <c r="DH8" s="589"/>
      <c r="DI8" s="589"/>
      <c r="DJ8" s="589"/>
      <c r="DK8" s="589"/>
      <c r="DL8" s="589"/>
      <c r="DM8" s="589"/>
      <c r="DN8" s="589"/>
      <c r="DO8" s="589"/>
      <c r="DP8" s="590"/>
      <c r="DQ8" s="594">
        <v>29910208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201058</v>
      </c>
      <c r="S9" s="589"/>
      <c r="T9" s="589"/>
      <c r="U9" s="589"/>
      <c r="V9" s="589"/>
      <c r="W9" s="589"/>
      <c r="X9" s="589"/>
      <c r="Y9" s="590"/>
      <c r="Z9" s="641">
        <v>0.1</v>
      </c>
      <c r="AA9" s="641"/>
      <c r="AB9" s="641"/>
      <c r="AC9" s="641"/>
      <c r="AD9" s="642">
        <v>201058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21882858</v>
      </c>
      <c r="BH9" s="589"/>
      <c r="BI9" s="589"/>
      <c r="BJ9" s="589"/>
      <c r="BK9" s="589"/>
      <c r="BL9" s="589"/>
      <c r="BM9" s="589"/>
      <c r="BN9" s="590"/>
      <c r="BO9" s="641">
        <v>28.7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13749681</v>
      </c>
      <c r="CS9" s="589"/>
      <c r="CT9" s="589"/>
      <c r="CU9" s="589"/>
      <c r="CV9" s="589"/>
      <c r="CW9" s="589"/>
      <c r="CX9" s="589"/>
      <c r="CY9" s="590"/>
      <c r="CZ9" s="641">
        <v>8.5</v>
      </c>
      <c r="DA9" s="641"/>
      <c r="DB9" s="641"/>
      <c r="DC9" s="641"/>
      <c r="DD9" s="594">
        <v>2124535</v>
      </c>
      <c r="DE9" s="589"/>
      <c r="DF9" s="589"/>
      <c r="DG9" s="589"/>
      <c r="DH9" s="589"/>
      <c r="DI9" s="589"/>
      <c r="DJ9" s="589"/>
      <c r="DK9" s="589"/>
      <c r="DL9" s="589"/>
      <c r="DM9" s="589"/>
      <c r="DN9" s="589"/>
      <c r="DO9" s="589"/>
      <c r="DP9" s="590"/>
      <c r="DQ9" s="594">
        <v>10575235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5703852</v>
      </c>
      <c r="S10" s="589"/>
      <c r="T10" s="589"/>
      <c r="U10" s="589"/>
      <c r="V10" s="589"/>
      <c r="W10" s="589"/>
      <c r="X10" s="589"/>
      <c r="Y10" s="590"/>
      <c r="Z10" s="641">
        <v>3.4</v>
      </c>
      <c r="AA10" s="641"/>
      <c r="AB10" s="641"/>
      <c r="AC10" s="641"/>
      <c r="AD10" s="642">
        <v>5703852</v>
      </c>
      <c r="AE10" s="642"/>
      <c r="AF10" s="642"/>
      <c r="AG10" s="642"/>
      <c r="AH10" s="642"/>
      <c r="AI10" s="642"/>
      <c r="AJ10" s="642"/>
      <c r="AK10" s="642"/>
      <c r="AL10" s="611">
        <v>6.3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1383144</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229458</v>
      </c>
      <c r="CS10" s="589"/>
      <c r="CT10" s="589"/>
      <c r="CU10" s="589"/>
      <c r="CV10" s="589"/>
      <c r="CW10" s="589"/>
      <c r="CX10" s="589"/>
      <c r="CY10" s="590"/>
      <c r="CZ10" s="641">
        <v>0.1</v>
      </c>
      <c r="DA10" s="641"/>
      <c r="DB10" s="641"/>
      <c r="DC10" s="641"/>
      <c r="DD10" s="594">
        <v>60963</v>
      </c>
      <c r="DE10" s="589"/>
      <c r="DF10" s="589"/>
      <c r="DG10" s="589"/>
      <c r="DH10" s="589"/>
      <c r="DI10" s="589"/>
      <c r="DJ10" s="589"/>
      <c r="DK10" s="589"/>
      <c r="DL10" s="589"/>
      <c r="DM10" s="589"/>
      <c r="DN10" s="589"/>
      <c r="DO10" s="589"/>
      <c r="DP10" s="590"/>
      <c r="DQ10" s="594">
        <v>93456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94144</v>
      </c>
      <c r="S11" s="589"/>
      <c r="T11" s="589"/>
      <c r="U11" s="589"/>
      <c r="V11" s="589"/>
      <c r="W11" s="589"/>
      <c r="X11" s="589"/>
      <c r="Y11" s="590"/>
      <c r="Z11" s="641">
        <v>0.1</v>
      </c>
      <c r="AA11" s="641"/>
      <c r="AB11" s="641"/>
      <c r="AC11" s="641"/>
      <c r="AD11" s="642">
        <v>94144</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5327344</v>
      </c>
      <c r="BH11" s="589"/>
      <c r="BI11" s="589"/>
      <c r="BJ11" s="589"/>
      <c r="BK11" s="589"/>
      <c r="BL11" s="589"/>
      <c r="BM11" s="589"/>
      <c r="BN11" s="590"/>
      <c r="BO11" s="641">
        <v>7</v>
      </c>
      <c r="BP11" s="641"/>
      <c r="BQ11" s="641"/>
      <c r="BR11" s="641"/>
      <c r="BS11" s="594">
        <v>868621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1479857</v>
      </c>
      <c r="CS11" s="589"/>
      <c r="CT11" s="589"/>
      <c r="CU11" s="589"/>
      <c r="CV11" s="589"/>
      <c r="CW11" s="589"/>
      <c r="CX11" s="589"/>
      <c r="CY11" s="590"/>
      <c r="CZ11" s="641">
        <v>0.9</v>
      </c>
      <c r="DA11" s="641"/>
      <c r="DB11" s="641"/>
      <c r="DC11" s="641"/>
      <c r="DD11" s="594">
        <v>516793</v>
      </c>
      <c r="DE11" s="589"/>
      <c r="DF11" s="589"/>
      <c r="DG11" s="589"/>
      <c r="DH11" s="589"/>
      <c r="DI11" s="589"/>
      <c r="DJ11" s="589"/>
      <c r="DK11" s="589"/>
      <c r="DL11" s="589"/>
      <c r="DM11" s="589"/>
      <c r="DN11" s="589"/>
      <c r="DO11" s="589"/>
      <c r="DP11" s="590"/>
      <c r="DQ11" s="594">
        <v>851045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34794104</v>
      </c>
      <c r="BH12" s="589"/>
      <c r="BI12" s="589"/>
      <c r="BJ12" s="589"/>
      <c r="BK12" s="589"/>
      <c r="BL12" s="589"/>
      <c r="BM12" s="589"/>
      <c r="BN12" s="590"/>
      <c r="BO12" s="641">
        <v>45.6</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4407720</v>
      </c>
      <c r="CS12" s="589"/>
      <c r="CT12" s="589"/>
      <c r="CU12" s="589"/>
      <c r="CV12" s="589"/>
      <c r="CW12" s="589"/>
      <c r="CX12" s="589"/>
      <c r="CY12" s="590"/>
      <c r="CZ12" s="641">
        <v>2.7</v>
      </c>
      <c r="DA12" s="641"/>
      <c r="DB12" s="641"/>
      <c r="DC12" s="641"/>
      <c r="DD12" s="594">
        <v>43650</v>
      </c>
      <c r="DE12" s="589"/>
      <c r="DF12" s="589"/>
      <c r="DG12" s="589"/>
      <c r="DH12" s="589"/>
      <c r="DI12" s="589"/>
      <c r="DJ12" s="589"/>
      <c r="DK12" s="589"/>
      <c r="DL12" s="589"/>
      <c r="DM12" s="589"/>
      <c r="DN12" s="589"/>
      <c r="DO12" s="589"/>
      <c r="DP12" s="590"/>
      <c r="DQ12" s="594">
        <v>1435388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109058</v>
      </c>
      <c r="S13" s="589"/>
      <c r="T13" s="589"/>
      <c r="U13" s="589"/>
      <c r="V13" s="589"/>
      <c r="W13" s="589"/>
      <c r="X13" s="589"/>
      <c r="Y13" s="590"/>
      <c r="Z13" s="641">
        <v>0.1</v>
      </c>
      <c r="AA13" s="641"/>
      <c r="AB13" s="641"/>
      <c r="AC13" s="641"/>
      <c r="AD13" s="642">
        <v>109058</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34618229</v>
      </c>
      <c r="BH13" s="589"/>
      <c r="BI13" s="589"/>
      <c r="BJ13" s="589"/>
      <c r="BK13" s="589"/>
      <c r="BL13" s="589"/>
      <c r="BM13" s="589"/>
      <c r="BN13" s="590"/>
      <c r="BO13" s="641">
        <v>45.3</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19062292</v>
      </c>
      <c r="CS13" s="589"/>
      <c r="CT13" s="589"/>
      <c r="CU13" s="589"/>
      <c r="CV13" s="589"/>
      <c r="CW13" s="589"/>
      <c r="CX13" s="589"/>
      <c r="CY13" s="590"/>
      <c r="CZ13" s="641">
        <v>11.7</v>
      </c>
      <c r="DA13" s="641"/>
      <c r="DB13" s="641"/>
      <c r="DC13" s="641"/>
      <c r="DD13" s="594">
        <v>9884337</v>
      </c>
      <c r="DE13" s="589"/>
      <c r="DF13" s="589"/>
      <c r="DG13" s="589"/>
      <c r="DH13" s="589"/>
      <c r="DI13" s="589"/>
      <c r="DJ13" s="589"/>
      <c r="DK13" s="589"/>
      <c r="DL13" s="589"/>
      <c r="DM13" s="589"/>
      <c r="DN13" s="589"/>
      <c r="DO13" s="589"/>
      <c r="DP13" s="590"/>
      <c r="DQ13" s="594">
        <v>10311452</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955673</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5994091</v>
      </c>
      <c r="CS14" s="589"/>
      <c r="CT14" s="589"/>
      <c r="CU14" s="589"/>
      <c r="CV14" s="589"/>
      <c r="CW14" s="589"/>
      <c r="CX14" s="589"/>
      <c r="CY14" s="590"/>
      <c r="CZ14" s="641">
        <v>3.7</v>
      </c>
      <c r="DA14" s="641"/>
      <c r="DB14" s="641"/>
      <c r="DC14" s="641"/>
      <c r="DD14" s="594">
        <v>1959834</v>
      </c>
      <c r="DE14" s="589"/>
      <c r="DF14" s="589"/>
      <c r="DG14" s="589"/>
      <c r="DH14" s="589"/>
      <c r="DI14" s="589"/>
      <c r="DJ14" s="589"/>
      <c r="DK14" s="589"/>
      <c r="DL14" s="589"/>
      <c r="DM14" s="589"/>
      <c r="DN14" s="589"/>
      <c r="DO14" s="589"/>
      <c r="DP14" s="590"/>
      <c r="DQ14" s="594">
        <v>4178486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276893</v>
      </c>
      <c r="S15" s="589"/>
      <c r="T15" s="589"/>
      <c r="U15" s="589"/>
      <c r="V15" s="589"/>
      <c r="W15" s="589"/>
      <c r="X15" s="589"/>
      <c r="Y15" s="590"/>
      <c r="Z15" s="641">
        <v>0.2</v>
      </c>
      <c r="AA15" s="641"/>
      <c r="AB15" s="641"/>
      <c r="AC15" s="641"/>
      <c r="AD15" s="642">
        <v>276893</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3611135</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15655117</v>
      </c>
      <c r="CS15" s="589"/>
      <c r="CT15" s="589"/>
      <c r="CU15" s="589"/>
      <c r="CV15" s="589"/>
      <c r="CW15" s="589"/>
      <c r="CX15" s="589"/>
      <c r="CY15" s="590"/>
      <c r="CZ15" s="641">
        <v>9.6</v>
      </c>
      <c r="DA15" s="641"/>
      <c r="DB15" s="641"/>
      <c r="DC15" s="641"/>
      <c r="DD15" s="594">
        <v>4671968</v>
      </c>
      <c r="DE15" s="589"/>
      <c r="DF15" s="589"/>
      <c r="DG15" s="589"/>
      <c r="DH15" s="589"/>
      <c r="DI15" s="589"/>
      <c r="DJ15" s="589"/>
      <c r="DK15" s="589"/>
      <c r="DL15" s="589"/>
      <c r="DM15" s="589"/>
      <c r="DN15" s="589"/>
      <c r="DO15" s="589"/>
      <c r="DP15" s="590"/>
      <c r="DQ15" s="594">
        <v>11922117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11458728</v>
      </c>
      <c r="S16" s="589"/>
      <c r="T16" s="589"/>
      <c r="U16" s="589"/>
      <c r="V16" s="589"/>
      <c r="W16" s="589"/>
      <c r="X16" s="589"/>
      <c r="Y16" s="590"/>
      <c r="Z16" s="641">
        <v>6.9</v>
      </c>
      <c r="AA16" s="641"/>
      <c r="AB16" s="641"/>
      <c r="AC16" s="641"/>
      <c r="AD16" s="642">
        <v>10447631</v>
      </c>
      <c r="AE16" s="642"/>
      <c r="AF16" s="642"/>
      <c r="AG16" s="642"/>
      <c r="AH16" s="642"/>
      <c r="AI16" s="642"/>
      <c r="AJ16" s="642"/>
      <c r="AK16" s="642"/>
      <c r="AL16" s="611">
        <v>11.5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121704</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61177</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10447631</v>
      </c>
      <c r="S17" s="589"/>
      <c r="T17" s="589"/>
      <c r="U17" s="589"/>
      <c r="V17" s="589"/>
      <c r="W17" s="589"/>
      <c r="X17" s="589"/>
      <c r="Y17" s="590"/>
      <c r="Z17" s="641">
        <v>6.3</v>
      </c>
      <c r="AA17" s="641"/>
      <c r="AB17" s="641"/>
      <c r="AC17" s="641"/>
      <c r="AD17" s="642">
        <v>10447631</v>
      </c>
      <c r="AE17" s="642"/>
      <c r="AF17" s="642"/>
      <c r="AG17" s="642"/>
      <c r="AH17" s="642"/>
      <c r="AI17" s="642"/>
      <c r="AJ17" s="642"/>
      <c r="AK17" s="642"/>
      <c r="AL17" s="611">
        <v>11.5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1041</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20814706</v>
      </c>
      <c r="CS17" s="589"/>
      <c r="CT17" s="589"/>
      <c r="CU17" s="589"/>
      <c r="CV17" s="589"/>
      <c r="CW17" s="589"/>
      <c r="CX17" s="589"/>
      <c r="CY17" s="590"/>
      <c r="CZ17" s="641">
        <v>12.8</v>
      </c>
      <c r="DA17" s="641"/>
      <c r="DB17" s="641"/>
      <c r="DC17" s="641"/>
      <c r="DD17" s="594" t="s">
        <v>111</v>
      </c>
      <c r="DE17" s="589"/>
      <c r="DF17" s="589"/>
      <c r="DG17" s="589"/>
      <c r="DH17" s="589"/>
      <c r="DI17" s="589"/>
      <c r="DJ17" s="589"/>
      <c r="DK17" s="589"/>
      <c r="DL17" s="589"/>
      <c r="DM17" s="589"/>
      <c r="DN17" s="589"/>
      <c r="DO17" s="589"/>
      <c r="DP17" s="590"/>
      <c r="DQ17" s="594">
        <v>19778704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1011093</v>
      </c>
      <c r="S18" s="589"/>
      <c r="T18" s="589"/>
      <c r="U18" s="589"/>
      <c r="V18" s="589"/>
      <c r="W18" s="589"/>
      <c r="X18" s="589"/>
      <c r="Y18" s="590"/>
      <c r="Z18" s="641">
        <v>0.6</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7645254</v>
      </c>
      <c r="BH19" s="589"/>
      <c r="BI19" s="589"/>
      <c r="BJ19" s="589"/>
      <c r="BK19" s="589"/>
      <c r="BL19" s="589"/>
      <c r="BM19" s="589"/>
      <c r="BN19" s="590"/>
      <c r="BO19" s="641">
        <v>10</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96323507</v>
      </c>
      <c r="S20" s="589"/>
      <c r="T20" s="589"/>
      <c r="U20" s="589"/>
      <c r="V20" s="589"/>
      <c r="W20" s="589"/>
      <c r="X20" s="589"/>
      <c r="Y20" s="590"/>
      <c r="Z20" s="641">
        <v>57.8</v>
      </c>
      <c r="AA20" s="641"/>
      <c r="AB20" s="641"/>
      <c r="AC20" s="641"/>
      <c r="AD20" s="642">
        <v>90660937</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7645254</v>
      </c>
      <c r="BH20" s="589"/>
      <c r="BI20" s="589"/>
      <c r="BJ20" s="589"/>
      <c r="BK20" s="589"/>
      <c r="BL20" s="589"/>
      <c r="BM20" s="589"/>
      <c r="BN20" s="590"/>
      <c r="BO20" s="641">
        <v>10</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162644409</v>
      </c>
      <c r="CS20" s="589"/>
      <c r="CT20" s="589"/>
      <c r="CU20" s="589"/>
      <c r="CV20" s="589"/>
      <c r="CW20" s="589"/>
      <c r="CX20" s="589"/>
      <c r="CY20" s="590"/>
      <c r="CZ20" s="641">
        <v>100</v>
      </c>
      <c r="DA20" s="641"/>
      <c r="DB20" s="641"/>
      <c r="DC20" s="641"/>
      <c r="DD20" s="594">
        <v>21205600</v>
      </c>
      <c r="DE20" s="589"/>
      <c r="DF20" s="589"/>
      <c r="DG20" s="589"/>
      <c r="DH20" s="589"/>
      <c r="DI20" s="589"/>
      <c r="DJ20" s="589"/>
      <c r="DK20" s="589"/>
      <c r="DL20" s="589"/>
      <c r="DM20" s="589"/>
      <c r="DN20" s="589"/>
      <c r="DO20" s="589"/>
      <c r="DP20" s="590"/>
      <c r="DQ20" s="594">
        <v>103307740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82550</v>
      </c>
      <c r="S21" s="589"/>
      <c r="T21" s="589"/>
      <c r="U21" s="589"/>
      <c r="V21" s="589"/>
      <c r="W21" s="589"/>
      <c r="X21" s="589"/>
      <c r="Y21" s="590"/>
      <c r="Z21" s="641">
        <v>0</v>
      </c>
      <c r="AA21" s="641"/>
      <c r="AB21" s="641"/>
      <c r="AC21" s="641"/>
      <c r="AD21" s="642">
        <v>82550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11476</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1620258</v>
      </c>
      <c r="S22" s="589"/>
      <c r="T22" s="589"/>
      <c r="U22" s="589"/>
      <c r="V22" s="589"/>
      <c r="W22" s="589"/>
      <c r="X22" s="589"/>
      <c r="Y22" s="590"/>
      <c r="Z22" s="641">
        <v>1</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2982305</v>
      </c>
      <c r="BH22" s="589"/>
      <c r="BI22" s="589"/>
      <c r="BJ22" s="589"/>
      <c r="BK22" s="589"/>
      <c r="BL22" s="589"/>
      <c r="BM22" s="589"/>
      <c r="BN22" s="590"/>
      <c r="BO22" s="641">
        <v>3.9</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2840758</v>
      </c>
      <c r="S23" s="589"/>
      <c r="T23" s="589"/>
      <c r="U23" s="589"/>
      <c r="V23" s="589"/>
      <c r="W23" s="589"/>
      <c r="X23" s="589"/>
      <c r="Y23" s="590"/>
      <c r="Z23" s="641">
        <v>1.7</v>
      </c>
      <c r="AA23" s="641"/>
      <c r="AB23" s="641"/>
      <c r="AC23" s="641"/>
      <c r="AD23" s="642">
        <v>187394</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4651473</v>
      </c>
      <c r="BH23" s="589"/>
      <c r="BI23" s="589"/>
      <c r="BJ23" s="589"/>
      <c r="BK23" s="589"/>
      <c r="BL23" s="589"/>
      <c r="BM23" s="589"/>
      <c r="BN23" s="590"/>
      <c r="BO23" s="641">
        <v>6.1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657407</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94770678</v>
      </c>
      <c r="CS24" s="639"/>
      <c r="CT24" s="639"/>
      <c r="CU24" s="639"/>
      <c r="CV24" s="639"/>
      <c r="CW24" s="639"/>
      <c r="CX24" s="639"/>
      <c r="CY24" s="686"/>
      <c r="CZ24" s="690">
        <v>58.3</v>
      </c>
      <c r="DA24" s="691"/>
      <c r="DB24" s="691"/>
      <c r="DC24" s="692"/>
      <c r="DD24" s="685">
        <v>61033356</v>
      </c>
      <c r="DE24" s="639"/>
      <c r="DF24" s="639"/>
      <c r="DG24" s="639"/>
      <c r="DH24" s="639"/>
      <c r="DI24" s="639"/>
      <c r="DJ24" s="639"/>
      <c r="DK24" s="686"/>
      <c r="DL24" s="685">
        <v>60788924</v>
      </c>
      <c r="DM24" s="639"/>
      <c r="DN24" s="639"/>
      <c r="DO24" s="639"/>
      <c r="DP24" s="639"/>
      <c r="DQ24" s="639"/>
      <c r="DR24" s="639"/>
      <c r="DS24" s="639"/>
      <c r="DT24" s="639"/>
      <c r="DU24" s="639"/>
      <c r="DV24" s="686"/>
      <c r="DW24" s="687">
        <v>62.9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31840327</v>
      </c>
      <c r="S25" s="589"/>
      <c r="T25" s="589"/>
      <c r="U25" s="589"/>
      <c r="V25" s="589"/>
      <c r="W25" s="589"/>
      <c r="X25" s="589"/>
      <c r="Y25" s="590"/>
      <c r="Z25" s="641">
        <v>19.100000000000001</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27836829</v>
      </c>
      <c r="CS25" s="607"/>
      <c r="CT25" s="607"/>
      <c r="CU25" s="607"/>
      <c r="CV25" s="607"/>
      <c r="CW25" s="607"/>
      <c r="CX25" s="607"/>
      <c r="CY25" s="608"/>
      <c r="CZ25" s="591">
        <v>17.100000000000001</v>
      </c>
      <c r="DA25" s="609"/>
      <c r="DB25" s="609"/>
      <c r="DC25" s="610"/>
      <c r="DD25" s="594">
        <v>26899126</v>
      </c>
      <c r="DE25" s="607"/>
      <c r="DF25" s="607"/>
      <c r="DG25" s="607"/>
      <c r="DH25" s="607"/>
      <c r="DI25" s="607"/>
      <c r="DJ25" s="607"/>
      <c r="DK25" s="608"/>
      <c r="DL25" s="594">
        <v>26681523</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17133</v>
      </c>
      <c r="S26" s="589"/>
      <c r="T26" s="589"/>
      <c r="U26" s="589"/>
      <c r="V26" s="589"/>
      <c r="W26" s="589"/>
      <c r="X26" s="589"/>
      <c r="Y26" s="590"/>
      <c r="Z26" s="641">
        <v>0</v>
      </c>
      <c r="AA26" s="641"/>
      <c r="AB26" s="641"/>
      <c r="AC26" s="641"/>
      <c r="AD26" s="642">
        <v>17133</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18105401</v>
      </c>
      <c r="CS26" s="589"/>
      <c r="CT26" s="589"/>
      <c r="CU26" s="589"/>
      <c r="CV26" s="589"/>
      <c r="CW26" s="589"/>
      <c r="CX26" s="589"/>
      <c r="CY26" s="590"/>
      <c r="CZ26" s="591">
        <v>11.1</v>
      </c>
      <c r="DA26" s="609"/>
      <c r="DB26" s="609"/>
      <c r="DC26" s="610"/>
      <c r="DD26" s="594">
        <v>17339949</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8736089</v>
      </c>
      <c r="S27" s="589"/>
      <c r="T27" s="589"/>
      <c r="U27" s="589"/>
      <c r="V27" s="589"/>
      <c r="W27" s="589"/>
      <c r="X27" s="589"/>
      <c r="Y27" s="590"/>
      <c r="Z27" s="641">
        <v>5.2</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76347828</v>
      </c>
      <c r="BH27" s="589"/>
      <c r="BI27" s="589"/>
      <c r="BJ27" s="589"/>
      <c r="BK27" s="589"/>
      <c r="BL27" s="589"/>
      <c r="BM27" s="589"/>
      <c r="BN27" s="590"/>
      <c r="BO27" s="641">
        <v>100</v>
      </c>
      <c r="BP27" s="641"/>
      <c r="BQ27" s="641"/>
      <c r="BR27" s="641"/>
      <c r="BS27" s="594">
        <v>868621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46119149</v>
      </c>
      <c r="CS27" s="607"/>
      <c r="CT27" s="607"/>
      <c r="CU27" s="607"/>
      <c r="CV27" s="607"/>
      <c r="CW27" s="607"/>
      <c r="CX27" s="607"/>
      <c r="CY27" s="608"/>
      <c r="CZ27" s="591">
        <v>28.4</v>
      </c>
      <c r="DA27" s="609"/>
      <c r="DB27" s="609"/>
      <c r="DC27" s="610"/>
      <c r="DD27" s="594">
        <v>14355532</v>
      </c>
      <c r="DE27" s="607"/>
      <c r="DF27" s="607"/>
      <c r="DG27" s="607"/>
      <c r="DH27" s="607"/>
      <c r="DI27" s="607"/>
      <c r="DJ27" s="607"/>
      <c r="DK27" s="608"/>
      <c r="DL27" s="594">
        <v>14332477</v>
      </c>
      <c r="DM27" s="607"/>
      <c r="DN27" s="607"/>
      <c r="DO27" s="607"/>
      <c r="DP27" s="607"/>
      <c r="DQ27" s="607"/>
      <c r="DR27" s="607"/>
      <c r="DS27" s="607"/>
      <c r="DT27" s="607"/>
      <c r="DU27" s="607"/>
      <c r="DV27" s="608"/>
      <c r="DW27" s="611">
        <v>14.8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705850</v>
      </c>
      <c r="S28" s="589"/>
      <c r="T28" s="589"/>
      <c r="U28" s="589"/>
      <c r="V28" s="589"/>
      <c r="W28" s="589"/>
      <c r="X28" s="589"/>
      <c r="Y28" s="590"/>
      <c r="Z28" s="641">
        <v>0.4</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20814700</v>
      </c>
      <c r="CS28" s="589"/>
      <c r="CT28" s="589"/>
      <c r="CU28" s="589"/>
      <c r="CV28" s="589"/>
      <c r="CW28" s="589"/>
      <c r="CX28" s="589"/>
      <c r="CY28" s="590"/>
      <c r="CZ28" s="591">
        <v>12.8</v>
      </c>
      <c r="DA28" s="609"/>
      <c r="DB28" s="609"/>
      <c r="DC28" s="610"/>
      <c r="DD28" s="594">
        <v>19778698</v>
      </c>
      <c r="DE28" s="589"/>
      <c r="DF28" s="589"/>
      <c r="DG28" s="589"/>
      <c r="DH28" s="589"/>
      <c r="DI28" s="589"/>
      <c r="DJ28" s="589"/>
      <c r="DK28" s="590"/>
      <c r="DL28" s="594">
        <v>19774924</v>
      </c>
      <c r="DM28" s="589"/>
      <c r="DN28" s="589"/>
      <c r="DO28" s="589"/>
      <c r="DP28" s="589"/>
      <c r="DQ28" s="589"/>
      <c r="DR28" s="589"/>
      <c r="DS28" s="589"/>
      <c r="DT28" s="589"/>
      <c r="DU28" s="589"/>
      <c r="DV28" s="590"/>
      <c r="DW28" s="611">
        <v>20.5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12552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20814141</v>
      </c>
      <c r="CS29" s="607"/>
      <c r="CT29" s="607"/>
      <c r="CU29" s="607"/>
      <c r="CV29" s="607"/>
      <c r="CW29" s="607"/>
      <c r="CX29" s="607"/>
      <c r="CY29" s="608"/>
      <c r="CZ29" s="591">
        <v>12.8</v>
      </c>
      <c r="DA29" s="609"/>
      <c r="DB29" s="609"/>
      <c r="DC29" s="610"/>
      <c r="DD29" s="594">
        <v>19778139</v>
      </c>
      <c r="DE29" s="607"/>
      <c r="DF29" s="607"/>
      <c r="DG29" s="607"/>
      <c r="DH29" s="607"/>
      <c r="DI29" s="607"/>
      <c r="DJ29" s="607"/>
      <c r="DK29" s="608"/>
      <c r="DL29" s="594">
        <v>19774365</v>
      </c>
      <c r="DM29" s="607"/>
      <c r="DN29" s="607"/>
      <c r="DO29" s="607"/>
      <c r="DP29" s="607"/>
      <c r="DQ29" s="607"/>
      <c r="DR29" s="607"/>
      <c r="DS29" s="607"/>
      <c r="DT29" s="607"/>
      <c r="DU29" s="607"/>
      <c r="DV29" s="608"/>
      <c r="DW29" s="611">
        <v>20.5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22180</v>
      </c>
      <c r="S30" s="589"/>
      <c r="T30" s="589"/>
      <c r="U30" s="589"/>
      <c r="V30" s="589"/>
      <c r="W30" s="589"/>
      <c r="X30" s="589"/>
      <c r="Y30" s="590"/>
      <c r="Z30" s="641">
        <v>0</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99.6</v>
      </c>
      <c r="BH30" s="655"/>
      <c r="BI30" s="655"/>
      <c r="BJ30" s="655"/>
      <c r="BK30" s="655"/>
      <c r="BL30" s="655"/>
      <c r="BM30" s="656">
        <v>98.2</v>
      </c>
      <c r="BN30" s="655"/>
      <c r="BO30" s="655"/>
      <c r="BP30" s="655"/>
      <c r="BQ30" s="657"/>
      <c r="BR30" s="654">
        <v>99.4</v>
      </c>
      <c r="BS30" s="655"/>
      <c r="BT30" s="655"/>
      <c r="BU30" s="655"/>
      <c r="BV30" s="655"/>
      <c r="BW30" s="655"/>
      <c r="BX30" s="656">
        <v>97.6</v>
      </c>
      <c r="BY30" s="655"/>
      <c r="BZ30" s="655"/>
      <c r="CA30" s="655"/>
      <c r="CB30" s="657"/>
      <c r="CD30" s="660"/>
      <c r="CE30" s="661"/>
      <c r="CF30" s="625" t="s">
        <v>292</v>
      </c>
      <c r="CG30" s="622"/>
      <c r="CH30" s="622"/>
      <c r="CI30" s="622"/>
      <c r="CJ30" s="622"/>
      <c r="CK30" s="622"/>
      <c r="CL30" s="622"/>
      <c r="CM30" s="622"/>
      <c r="CN30" s="622"/>
      <c r="CO30" s="622"/>
      <c r="CP30" s="622"/>
      <c r="CQ30" s="623"/>
      <c r="CR30" s="588">
        <v>18514282</v>
      </c>
      <c r="CS30" s="589"/>
      <c r="CT30" s="589"/>
      <c r="CU30" s="589"/>
      <c r="CV30" s="589"/>
      <c r="CW30" s="589"/>
      <c r="CX30" s="589"/>
      <c r="CY30" s="590"/>
      <c r="CZ30" s="591">
        <v>11.4</v>
      </c>
      <c r="DA30" s="609"/>
      <c r="DB30" s="609"/>
      <c r="DC30" s="610"/>
      <c r="DD30" s="594">
        <v>17499140</v>
      </c>
      <c r="DE30" s="589"/>
      <c r="DF30" s="589"/>
      <c r="DG30" s="589"/>
      <c r="DH30" s="589"/>
      <c r="DI30" s="589"/>
      <c r="DJ30" s="589"/>
      <c r="DK30" s="590"/>
      <c r="DL30" s="594">
        <v>17495366</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3884267</v>
      </c>
      <c r="S31" s="589"/>
      <c r="T31" s="589"/>
      <c r="U31" s="589"/>
      <c r="V31" s="589"/>
      <c r="W31" s="589"/>
      <c r="X31" s="589"/>
      <c r="Y31" s="590"/>
      <c r="Z31" s="641">
        <v>2.2999999999999998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98.3</v>
      </c>
      <c r="BN31" s="653"/>
      <c r="BO31" s="653"/>
      <c r="BP31" s="653"/>
      <c r="BQ31" s="617"/>
      <c r="BR31" s="652">
        <v>99.3</v>
      </c>
      <c r="BS31" s="607"/>
      <c r="BT31" s="607"/>
      <c r="BU31" s="607"/>
      <c r="BV31" s="607"/>
      <c r="BW31" s="607"/>
      <c r="BX31" s="643">
        <v>97.6</v>
      </c>
      <c r="BY31" s="653"/>
      <c r="BZ31" s="653"/>
      <c r="CA31" s="653"/>
      <c r="CB31" s="617"/>
      <c r="CD31" s="660"/>
      <c r="CE31" s="661"/>
      <c r="CF31" s="625" t="s">
        <v>296</v>
      </c>
      <c r="CG31" s="622"/>
      <c r="CH31" s="622"/>
      <c r="CI31" s="622"/>
      <c r="CJ31" s="622"/>
      <c r="CK31" s="622"/>
      <c r="CL31" s="622"/>
      <c r="CM31" s="622"/>
      <c r="CN31" s="622"/>
      <c r="CO31" s="622"/>
      <c r="CP31" s="622"/>
      <c r="CQ31" s="623"/>
      <c r="CR31" s="588">
        <v>2299859</v>
      </c>
      <c r="CS31" s="607"/>
      <c r="CT31" s="607"/>
      <c r="CU31" s="607"/>
      <c r="CV31" s="607"/>
      <c r="CW31" s="607"/>
      <c r="CX31" s="607"/>
      <c r="CY31" s="608"/>
      <c r="CZ31" s="591">
        <v>1.4</v>
      </c>
      <c r="DA31" s="609"/>
      <c r="DB31" s="609"/>
      <c r="DC31" s="610"/>
      <c r="DD31" s="594">
        <v>2278999</v>
      </c>
      <c r="DE31" s="607"/>
      <c r="DF31" s="607"/>
      <c r="DG31" s="607"/>
      <c r="DH31" s="607"/>
      <c r="DI31" s="607"/>
      <c r="DJ31" s="607"/>
      <c r="DK31" s="608"/>
      <c r="DL31" s="594">
        <v>2278999</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4874883</v>
      </c>
      <c r="S32" s="589"/>
      <c r="T32" s="589"/>
      <c r="U32" s="589"/>
      <c r="V32" s="589"/>
      <c r="W32" s="589"/>
      <c r="X32" s="589"/>
      <c r="Y32" s="590"/>
      <c r="Z32" s="641">
        <v>2.9</v>
      </c>
      <c r="AA32" s="641"/>
      <c r="AB32" s="641"/>
      <c r="AC32" s="641"/>
      <c r="AD32" s="642">
        <v>228238</v>
      </c>
      <c r="AE32" s="642"/>
      <c r="AF32" s="642"/>
      <c r="AG32" s="642"/>
      <c r="AH32" s="642"/>
      <c r="AI32" s="642"/>
      <c r="AJ32" s="642"/>
      <c r="AK32" s="642"/>
      <c r="AL32" s="611">
        <v>0.3</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99.6</v>
      </c>
      <c r="BH32" s="573"/>
      <c r="BI32" s="573"/>
      <c r="BJ32" s="573"/>
      <c r="BK32" s="573"/>
      <c r="BL32" s="573"/>
      <c r="BM32" s="636">
        <v>98</v>
      </c>
      <c r="BN32" s="573"/>
      <c r="BO32" s="573"/>
      <c r="BP32" s="573"/>
      <c r="BQ32" s="630"/>
      <c r="BR32" s="651">
        <v>99.4</v>
      </c>
      <c r="BS32" s="573"/>
      <c r="BT32" s="573"/>
      <c r="BU32" s="573"/>
      <c r="BV32" s="573"/>
      <c r="BW32" s="573"/>
      <c r="BX32" s="636">
        <v>97.5</v>
      </c>
      <c r="BY32" s="573"/>
      <c r="BZ32" s="573"/>
      <c r="CA32" s="573"/>
      <c r="CB32" s="630"/>
      <c r="CD32" s="662"/>
      <c r="CE32" s="663"/>
      <c r="CF32" s="625" t="s">
        <v>299</v>
      </c>
      <c r="CG32" s="622"/>
      <c r="CH32" s="622"/>
      <c r="CI32" s="622"/>
      <c r="CJ32" s="622"/>
      <c r="CK32" s="622"/>
      <c r="CL32" s="622"/>
      <c r="CM32" s="622"/>
      <c r="CN32" s="622"/>
      <c r="CO32" s="622"/>
      <c r="CP32" s="622"/>
      <c r="CQ32" s="623"/>
      <c r="CR32" s="588">
        <v>559</v>
      </c>
      <c r="CS32" s="589"/>
      <c r="CT32" s="589"/>
      <c r="CU32" s="589"/>
      <c r="CV32" s="589"/>
      <c r="CW32" s="589"/>
      <c r="CX32" s="589"/>
      <c r="CY32" s="590"/>
      <c r="CZ32" s="591">
        <v>0</v>
      </c>
      <c r="DA32" s="609"/>
      <c r="DB32" s="609"/>
      <c r="DC32" s="610"/>
      <c r="DD32" s="594">
        <v>559</v>
      </c>
      <c r="DE32" s="589"/>
      <c r="DF32" s="589"/>
      <c r="DG32" s="589"/>
      <c r="DH32" s="589"/>
      <c r="DI32" s="589"/>
      <c r="DJ32" s="589"/>
      <c r="DK32" s="590"/>
      <c r="DL32" s="594">
        <v>559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14965700</v>
      </c>
      <c r="S33" s="589"/>
      <c r="T33" s="589"/>
      <c r="U33" s="589"/>
      <c r="V33" s="589"/>
      <c r="W33" s="589"/>
      <c r="X33" s="589"/>
      <c r="Y33" s="590"/>
      <c r="Z33" s="641">
        <v>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46546427</v>
      </c>
      <c r="CS33" s="607"/>
      <c r="CT33" s="607"/>
      <c r="CU33" s="607"/>
      <c r="CV33" s="607"/>
      <c r="CW33" s="607"/>
      <c r="CX33" s="607"/>
      <c r="CY33" s="608"/>
      <c r="CZ33" s="591">
        <v>28.6</v>
      </c>
      <c r="DA33" s="609"/>
      <c r="DB33" s="609"/>
      <c r="DC33" s="610"/>
      <c r="DD33" s="594">
        <v>35921744</v>
      </c>
      <c r="DE33" s="607"/>
      <c r="DF33" s="607"/>
      <c r="DG33" s="607"/>
      <c r="DH33" s="607"/>
      <c r="DI33" s="607"/>
      <c r="DJ33" s="607"/>
      <c r="DK33" s="608"/>
      <c r="DL33" s="594">
        <v>30001715</v>
      </c>
      <c r="DM33" s="607"/>
      <c r="DN33" s="607"/>
      <c r="DO33" s="607"/>
      <c r="DP33" s="607"/>
      <c r="DQ33" s="607"/>
      <c r="DR33" s="607"/>
      <c r="DS33" s="607"/>
      <c r="DT33" s="607"/>
      <c r="DU33" s="607"/>
      <c r="DV33" s="608"/>
      <c r="DW33" s="611">
        <v>31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16697319</v>
      </c>
      <c r="CS34" s="589"/>
      <c r="CT34" s="589"/>
      <c r="CU34" s="589"/>
      <c r="CV34" s="589"/>
      <c r="CW34" s="589"/>
      <c r="CX34" s="589"/>
      <c r="CY34" s="590"/>
      <c r="CZ34" s="591">
        <v>10.3</v>
      </c>
      <c r="DA34" s="609"/>
      <c r="DB34" s="609"/>
      <c r="DC34" s="610"/>
      <c r="DD34" s="594">
        <v>13244102</v>
      </c>
      <c r="DE34" s="589"/>
      <c r="DF34" s="589"/>
      <c r="DG34" s="589"/>
      <c r="DH34" s="589"/>
      <c r="DI34" s="589"/>
      <c r="DJ34" s="589"/>
      <c r="DK34" s="590"/>
      <c r="DL34" s="594">
        <v>12462394</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5500000</v>
      </c>
      <c r="S35" s="589"/>
      <c r="T35" s="589"/>
      <c r="U35" s="589"/>
      <c r="V35" s="589"/>
      <c r="W35" s="589"/>
      <c r="X35" s="589"/>
      <c r="Y35" s="590"/>
      <c r="Z35" s="641">
        <v>3.3</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18322554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458636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1561145</v>
      </c>
      <c r="CS35" s="607"/>
      <c r="CT35" s="607"/>
      <c r="CU35" s="607"/>
      <c r="CV35" s="607"/>
      <c r="CW35" s="607"/>
      <c r="CX35" s="607"/>
      <c r="CY35" s="608"/>
      <c r="CZ35" s="591">
        <v>1</v>
      </c>
      <c r="DA35" s="609"/>
      <c r="DB35" s="609"/>
      <c r="DC35" s="610"/>
      <c r="DD35" s="594">
        <v>1094735</v>
      </c>
      <c r="DE35" s="607"/>
      <c r="DF35" s="607"/>
      <c r="DG35" s="607"/>
      <c r="DH35" s="607"/>
      <c r="DI35" s="607"/>
      <c r="DJ35" s="607"/>
      <c r="DK35" s="608"/>
      <c r="DL35" s="594">
        <v>1094735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166583461</v>
      </c>
      <c r="S36" s="629"/>
      <c r="T36" s="629"/>
      <c r="U36" s="629"/>
      <c r="V36" s="629"/>
      <c r="W36" s="629"/>
      <c r="X36" s="629"/>
      <c r="Y36" s="632"/>
      <c r="Z36" s="633">
        <v>100</v>
      </c>
      <c r="AA36" s="633"/>
      <c r="AB36" s="633"/>
      <c r="AC36" s="633"/>
      <c r="AD36" s="634">
        <v>91176252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4509912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-610933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9593240</v>
      </c>
      <c r="CS36" s="589"/>
      <c r="CT36" s="589"/>
      <c r="CU36" s="589"/>
      <c r="CV36" s="589"/>
      <c r="CW36" s="589"/>
      <c r="CX36" s="589"/>
      <c r="CY36" s="590"/>
      <c r="CZ36" s="591">
        <v>5.9</v>
      </c>
      <c r="DA36" s="609"/>
      <c r="DB36" s="609"/>
      <c r="DC36" s="610"/>
      <c r="DD36" s="594">
        <v>8743706</v>
      </c>
      <c r="DE36" s="589"/>
      <c r="DF36" s="589"/>
      <c r="DG36" s="589"/>
      <c r="DH36" s="589"/>
      <c r="DI36" s="589"/>
      <c r="DJ36" s="589"/>
      <c r="DK36" s="590"/>
      <c r="DL36" s="594">
        <v>6139514</v>
      </c>
      <c r="DM36" s="589"/>
      <c r="DN36" s="589"/>
      <c r="DO36" s="589"/>
      <c r="DP36" s="589"/>
      <c r="DQ36" s="589"/>
      <c r="DR36" s="589"/>
      <c r="DS36" s="589"/>
      <c r="DT36" s="589"/>
      <c r="DU36" s="589"/>
      <c r="DV36" s="590"/>
      <c r="DW36" s="611">
        <v>6.4</v>
      </c>
      <c r="DX36" s="612"/>
      <c r="DY36" s="612"/>
      <c r="DZ36" s="612"/>
      <c r="EA36" s="612"/>
      <c r="EB36" s="612"/>
      <c r="EC36" s="613"/>
    </row>
    <row r="37" spans="2:133" ht="11.25" customHeight="1">
      <c r="AQ37" s="614" t="s">
        <v>314</v>
      </c>
      <c r="AR37" s="615"/>
      <c r="AS37" s="615"/>
      <c r="AT37" s="615"/>
      <c r="AU37" s="615"/>
      <c r="AV37" s="615"/>
      <c r="AW37" s="615"/>
      <c r="AX37" s="615"/>
      <c r="AY37" s="616"/>
      <c r="AZ37" s="588">
        <v>399657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63426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132813</v>
      </c>
      <c r="CS37" s="607"/>
      <c r="CT37" s="607"/>
      <c r="CU37" s="607"/>
      <c r="CV37" s="607"/>
      <c r="CW37" s="607"/>
      <c r="CX37" s="607"/>
      <c r="CY37" s="608"/>
      <c r="CZ37" s="591">
        <v>0.1</v>
      </c>
      <c r="DA37" s="609"/>
      <c r="DB37" s="609"/>
      <c r="DC37" s="610"/>
      <c r="DD37" s="594">
        <v>132813</v>
      </c>
      <c r="DE37" s="607"/>
      <c r="DF37" s="607"/>
      <c r="DG37" s="607"/>
      <c r="DH37" s="607"/>
      <c r="DI37" s="607"/>
      <c r="DJ37" s="607"/>
      <c r="DK37" s="608"/>
      <c r="DL37" s="594">
        <v>125415</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103594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13516008</v>
      </c>
      <c r="CS38" s="589"/>
      <c r="CT38" s="589"/>
      <c r="CU38" s="589"/>
      <c r="CV38" s="589"/>
      <c r="CW38" s="589"/>
      <c r="CX38" s="589"/>
      <c r="CY38" s="590"/>
      <c r="CZ38" s="591">
        <v>8.3000000000000007</v>
      </c>
      <c r="DA38" s="609"/>
      <c r="DB38" s="609"/>
      <c r="DC38" s="610"/>
      <c r="DD38" s="594">
        <v>11238172</v>
      </c>
      <c r="DE38" s="589"/>
      <c r="DF38" s="589"/>
      <c r="DG38" s="589"/>
      <c r="DH38" s="589"/>
      <c r="DI38" s="589"/>
      <c r="DJ38" s="589"/>
      <c r="DK38" s="590"/>
      <c r="DL38" s="594">
        <v>10277363</v>
      </c>
      <c r="DM38" s="589"/>
      <c r="DN38" s="589"/>
      <c r="DO38" s="589"/>
      <c r="DP38" s="589"/>
      <c r="DQ38" s="589"/>
      <c r="DR38" s="589"/>
      <c r="DS38" s="589"/>
      <c r="DT38" s="589"/>
      <c r="DU38" s="589"/>
      <c r="DV38" s="590"/>
      <c r="DW38" s="611">
        <v>10.6</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1531526</v>
      </c>
      <c r="CS39" s="607"/>
      <c r="CT39" s="607"/>
      <c r="CU39" s="607"/>
      <c r="CV39" s="607"/>
      <c r="CW39" s="607"/>
      <c r="CX39" s="607"/>
      <c r="CY39" s="608"/>
      <c r="CZ39" s="591">
        <v>0.9</v>
      </c>
      <c r="DA39" s="609"/>
      <c r="DB39" s="609"/>
      <c r="DC39" s="610"/>
      <c r="DD39" s="594">
        <v>1463983</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3660299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3647189</v>
      </c>
      <c r="CS40" s="589"/>
      <c r="CT40" s="589"/>
      <c r="CU40" s="589"/>
      <c r="CV40" s="589"/>
      <c r="CW40" s="589"/>
      <c r="CX40" s="589"/>
      <c r="CY40" s="590"/>
      <c r="CZ40" s="591">
        <v>2.2000000000000002</v>
      </c>
      <c r="DA40" s="609"/>
      <c r="DB40" s="609"/>
      <c r="DC40" s="610"/>
      <c r="DD40" s="594">
        <v>137046</v>
      </c>
      <c r="DE40" s="589"/>
      <c r="DF40" s="589"/>
      <c r="DG40" s="589"/>
      <c r="DH40" s="589"/>
      <c r="DI40" s="589"/>
      <c r="DJ40" s="589"/>
      <c r="DK40" s="590"/>
      <c r="DL40" s="594">
        <v>27709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9752686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340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21327304</v>
      </c>
      <c r="CS42" s="589"/>
      <c r="CT42" s="589"/>
      <c r="CU42" s="589"/>
      <c r="CV42" s="589"/>
      <c r="CW42" s="589"/>
      <c r="CX42" s="589"/>
      <c r="CY42" s="590"/>
      <c r="CZ42" s="591">
        <v>13.1</v>
      </c>
      <c r="DA42" s="592"/>
      <c r="DB42" s="592"/>
      <c r="DC42" s="593"/>
      <c r="DD42" s="594">
        <v>6352640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285537</v>
      </c>
      <c r="CS43" s="607"/>
      <c r="CT43" s="607"/>
      <c r="CU43" s="607"/>
      <c r="CV43" s="607"/>
      <c r="CW43" s="607"/>
      <c r="CX43" s="607"/>
      <c r="CY43" s="608"/>
      <c r="CZ43" s="591">
        <v>0.2</v>
      </c>
      <c r="DA43" s="609"/>
      <c r="DB43" s="609"/>
      <c r="DC43" s="610"/>
      <c r="DD43" s="594">
        <v>285537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21205600</v>
      </c>
      <c r="CS44" s="589"/>
      <c r="CT44" s="589"/>
      <c r="CU44" s="589"/>
      <c r="CV44" s="589"/>
      <c r="CW44" s="589"/>
      <c r="CX44" s="589"/>
      <c r="CY44" s="590"/>
      <c r="CZ44" s="591">
        <v>13</v>
      </c>
      <c r="DA44" s="592"/>
      <c r="DB44" s="592"/>
      <c r="DC44" s="593"/>
      <c r="DD44" s="594">
        <v>6291463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9627104</v>
      </c>
      <c r="CS45" s="607"/>
      <c r="CT45" s="607"/>
      <c r="CU45" s="607"/>
      <c r="CV45" s="607"/>
      <c r="CW45" s="607"/>
      <c r="CX45" s="607"/>
      <c r="CY45" s="608"/>
      <c r="CZ45" s="591">
        <v>5.9</v>
      </c>
      <c r="DA45" s="609"/>
      <c r="DB45" s="609"/>
      <c r="DC45" s="610"/>
      <c r="DD45" s="594">
        <v>407112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10560261</v>
      </c>
      <c r="CS46" s="589"/>
      <c r="CT46" s="589"/>
      <c r="CU46" s="589"/>
      <c r="CV46" s="589"/>
      <c r="CW46" s="589"/>
      <c r="CX46" s="589"/>
      <c r="CY46" s="590"/>
      <c r="CZ46" s="591">
        <v>6.5</v>
      </c>
      <c r="DA46" s="592"/>
      <c r="DB46" s="592"/>
      <c r="DC46" s="593"/>
      <c r="DD46" s="594">
        <v>5812661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121704</v>
      </c>
      <c r="CS47" s="607"/>
      <c r="CT47" s="607"/>
      <c r="CU47" s="607"/>
      <c r="CV47" s="607"/>
      <c r="CW47" s="607"/>
      <c r="CX47" s="607"/>
      <c r="CY47" s="608"/>
      <c r="CZ47" s="591">
        <v>0.1</v>
      </c>
      <c r="DA47" s="609"/>
      <c r="DB47" s="609"/>
      <c r="DC47" s="610"/>
      <c r="DD47" s="594">
        <v>61177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111</v>
      </c>
      <c r="CS48" s="589"/>
      <c r="CT48" s="589"/>
      <c r="CU48" s="589"/>
      <c r="CV48" s="589"/>
      <c r="CW48" s="589"/>
      <c r="CX48" s="589"/>
      <c r="CY48" s="590"/>
      <c r="CZ48" s="591" t="s">
        <v>111</v>
      </c>
      <c r="DA48" s="592"/>
      <c r="DB48" s="592"/>
      <c r="DC48" s="593"/>
      <c r="DD48" s="594" t="s">
        <v>111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162644409</v>
      </c>
      <c r="CS49" s="573"/>
      <c r="CT49" s="573"/>
      <c r="CU49" s="573"/>
      <c r="CV49" s="573"/>
      <c r="CW49" s="573"/>
      <c r="CX49" s="573"/>
      <c r="CY49" s="574"/>
      <c r="CZ49" s="575">
        <v>100</v>
      </c>
      <c r="DA49" s="576"/>
      <c r="DB49" s="576"/>
      <c r="DC49" s="577"/>
      <c r="DD49" s="578">
        <v>103307740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344</v>
      </c>
      <c r="DK2" s="1102"/>
      <c r="DL2" s="1102"/>
      <c r="DM2" s="1102"/>
      <c r="DN2" s="1102"/>
      <c r="DO2" s="1103"/>
      <c r="DP2" s="200"/>
      <c r="DQ2" s="1101" t="s">
        <v>345</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4"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89" t="s">
        <v>362</v>
      </c>
      <c r="DH5" s="1090"/>
      <c r="DI5" s="1090"/>
      <c r="DJ5" s="1090"/>
      <c r="DK5" s="1091"/>
      <c r="DL5" s="1089" t="s">
        <v>363</v>
      </c>
      <c r="DM5" s="1090"/>
      <c r="DN5" s="1090"/>
      <c r="DO5" s="1090"/>
      <c r="DP5" s="1091"/>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5"/>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2"/>
      <c r="DH6" s="1093"/>
      <c r="DI6" s="1093"/>
      <c r="DJ6" s="1093"/>
      <c r="DK6" s="1094"/>
      <c r="DL6" s="1092"/>
      <c r="DM6" s="1093"/>
      <c r="DN6" s="1093"/>
      <c r="DO6" s="1093"/>
      <c r="DP6" s="1094"/>
      <c r="DQ6" s="1000"/>
      <c r="DR6" s="1001"/>
      <c r="DS6" s="1001"/>
      <c r="DT6" s="1001"/>
      <c r="DU6" s="1002"/>
      <c r="DV6" s="1000"/>
      <c r="DW6" s="1001"/>
      <c r="DX6" s="1001"/>
      <c r="DY6" s="1001"/>
      <c r="DZ6" s="1014"/>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095">
        <v>166465</v>
      </c>
      <c r="R7" s="1096"/>
      <c r="S7" s="1096"/>
      <c r="T7" s="1096"/>
      <c r="U7" s="1096"/>
      <c r="V7" s="1096">
        <v>162606</v>
      </c>
      <c r="W7" s="1096"/>
      <c r="X7" s="1096"/>
      <c r="Y7" s="1096"/>
      <c r="Z7" s="1096"/>
      <c r="AA7" s="1096">
        <v>3859</v>
      </c>
      <c r="AB7" s="1096"/>
      <c r="AC7" s="1096"/>
      <c r="AD7" s="1096"/>
      <c r="AE7" s="1097"/>
      <c r="AF7" s="1098">
        <v>3344</v>
      </c>
      <c r="AG7" s="1099"/>
      <c r="AH7" s="1099"/>
      <c r="AI7" s="1099"/>
      <c r="AJ7" s="1100"/>
      <c r="AK7" s="1085">
        <v>23</v>
      </c>
      <c r="AL7" s="1086"/>
      <c r="AM7" s="1086"/>
      <c r="AN7" s="1086"/>
      <c r="AO7" s="1086"/>
      <c r="AP7" s="1086">
        <v>182487</v>
      </c>
      <c r="AQ7" s="1086"/>
      <c r="AR7" s="1086"/>
      <c r="AS7" s="1086"/>
      <c r="AT7" s="1086"/>
      <c r="AU7" s="1087" t="s">
        <v>541</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10" t="s">
        <v>548</v>
      </c>
      <c r="BT7" s="1011"/>
      <c r="BU7" s="1011"/>
      <c r="BV7" s="1011"/>
      <c r="BW7" s="1011"/>
      <c r="BX7" s="1011"/>
      <c r="BY7" s="1011"/>
      <c r="BZ7" s="1011"/>
      <c r="CA7" s="1011"/>
      <c r="CB7" s="1011"/>
      <c r="CC7" s="1011"/>
      <c r="CD7" s="1011"/>
      <c r="CE7" s="1011"/>
      <c r="CF7" s="1011"/>
      <c r="CG7" s="1012"/>
      <c r="CH7" s="985">
        <v>26</v>
      </c>
      <c r="CI7" s="986"/>
      <c r="CJ7" s="986"/>
      <c r="CK7" s="986"/>
      <c r="CL7" s="987"/>
      <c r="CM7" s="985">
        <v>200</v>
      </c>
      <c r="CN7" s="986"/>
      <c r="CO7" s="986"/>
      <c r="CP7" s="986"/>
      <c r="CQ7" s="987"/>
      <c r="CR7" s="985">
        <v>28</v>
      </c>
      <c r="CS7" s="986"/>
      <c r="CT7" s="986"/>
      <c r="CU7" s="986"/>
      <c r="CV7" s="987"/>
      <c r="CW7" s="985">
        <v>8</v>
      </c>
      <c r="CX7" s="986"/>
      <c r="CY7" s="986"/>
      <c r="CZ7" s="986"/>
      <c r="DA7" s="987"/>
      <c r="DB7" s="985" t="s">
        <v>546</v>
      </c>
      <c r="DC7" s="986"/>
      <c r="DD7" s="986"/>
      <c r="DE7" s="986"/>
      <c r="DF7" s="987"/>
      <c r="DG7" s="985" t="s">
        <v>546</v>
      </c>
      <c r="DH7" s="986"/>
      <c r="DI7" s="986"/>
      <c r="DJ7" s="986"/>
      <c r="DK7" s="987"/>
      <c r="DL7" s="985" t="s">
        <v>546</v>
      </c>
      <c r="DM7" s="986"/>
      <c r="DN7" s="986"/>
      <c r="DO7" s="986"/>
      <c r="DP7" s="987"/>
      <c r="DQ7" s="985" t="s">
        <v>546</v>
      </c>
      <c r="DR7" s="986"/>
      <c r="DS7" s="986"/>
      <c r="DT7" s="986"/>
      <c r="DU7" s="987"/>
      <c r="DV7" s="1106"/>
      <c r="DW7" s="1107"/>
      <c r="DX7" s="1107"/>
      <c r="DY7" s="1107"/>
      <c r="DZ7" s="1108"/>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1923</v>
      </c>
      <c r="R8" s="1040"/>
      <c r="S8" s="1040"/>
      <c r="T8" s="1040"/>
      <c r="U8" s="1040"/>
      <c r="V8" s="1040">
        <v>1923</v>
      </c>
      <c r="W8" s="1040"/>
      <c r="X8" s="1040"/>
      <c r="Y8" s="1040"/>
      <c r="Z8" s="1040"/>
      <c r="AA8" s="1040" t="s">
        <v>486</v>
      </c>
      <c r="AB8" s="1040"/>
      <c r="AC8" s="1040"/>
      <c r="AD8" s="1040"/>
      <c r="AE8" s="1041"/>
      <c r="AF8" s="1015" t="s">
        <v>542</v>
      </c>
      <c r="AG8" s="1016"/>
      <c r="AH8" s="1016"/>
      <c r="AI8" s="1016"/>
      <c r="AJ8" s="1017"/>
      <c r="AK8" s="1083" t="s">
        <v>486</v>
      </c>
      <c r="AL8" s="1084"/>
      <c r="AM8" s="1084"/>
      <c r="AN8" s="1084"/>
      <c r="AO8" s="1084"/>
      <c r="AP8" s="1084" t="s">
        <v>486</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81</v>
      </c>
      <c r="CN8" s="986"/>
      <c r="CO8" s="986"/>
      <c r="CP8" s="986"/>
      <c r="CQ8" s="987"/>
      <c r="CR8" s="985">
        <v>8</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6</v>
      </c>
      <c r="R9" s="1040"/>
      <c r="S9" s="1040"/>
      <c r="T9" s="1040"/>
      <c r="U9" s="1040"/>
      <c r="V9" s="1040">
        <v>6</v>
      </c>
      <c r="W9" s="1040"/>
      <c r="X9" s="1040"/>
      <c r="Y9" s="1040"/>
      <c r="Z9" s="1040"/>
      <c r="AA9" s="1040" t="s">
        <v>486</v>
      </c>
      <c r="AB9" s="1040"/>
      <c r="AC9" s="1040"/>
      <c r="AD9" s="1040"/>
      <c r="AE9" s="1041"/>
      <c r="AF9" s="1015" t="s">
        <v>542</v>
      </c>
      <c r="AG9" s="1016"/>
      <c r="AH9" s="1016"/>
      <c r="AI9" s="1016"/>
      <c r="AJ9" s="1017"/>
      <c r="AK9" s="1083" t="s">
        <v>486</v>
      </c>
      <c r="AL9" s="1084"/>
      <c r="AM9" s="1084"/>
      <c r="AN9" s="1084"/>
      <c r="AO9" s="1084"/>
      <c r="AP9" s="1084">
        <v>7</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1</v>
      </c>
      <c r="CI9" s="986"/>
      <c r="CJ9" s="986"/>
      <c r="CK9" s="986"/>
      <c r="CL9" s="987"/>
      <c r="CM9" s="985">
        <v>66</v>
      </c>
      <c r="CN9" s="986"/>
      <c r="CO9" s="986"/>
      <c r="CP9" s="986"/>
      <c r="CQ9" s="987"/>
      <c r="CR9" s="985">
        <v>5</v>
      </c>
      <c r="CS9" s="986"/>
      <c r="CT9" s="986"/>
      <c r="CU9" s="986"/>
      <c r="CV9" s="987"/>
      <c r="CW9" s="985" t="s">
        <v>546</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v>128</v>
      </c>
      <c r="R10" s="1040"/>
      <c r="S10" s="1040"/>
      <c r="T10" s="1040"/>
      <c r="U10" s="1040"/>
      <c r="V10" s="1040">
        <v>48</v>
      </c>
      <c r="W10" s="1040"/>
      <c r="X10" s="1040"/>
      <c r="Y10" s="1040"/>
      <c r="Z10" s="1040"/>
      <c r="AA10" s="1040">
        <v>80</v>
      </c>
      <c r="AB10" s="1040"/>
      <c r="AC10" s="1040"/>
      <c r="AD10" s="1040"/>
      <c r="AE10" s="1041"/>
      <c r="AF10" s="1015" t="s">
        <v>542</v>
      </c>
      <c r="AG10" s="1016"/>
      <c r="AH10" s="1016"/>
      <c r="AI10" s="1016"/>
      <c r="AJ10" s="1017"/>
      <c r="AK10" s="1083">
        <v>16</v>
      </c>
      <c r="AL10" s="1084"/>
      <c r="AM10" s="1084"/>
      <c r="AN10" s="1084"/>
      <c r="AO10" s="1084"/>
      <c r="AP10" s="1084" t="s">
        <v>486</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36</v>
      </c>
      <c r="CN10" s="986"/>
      <c r="CO10" s="986"/>
      <c r="CP10" s="986"/>
      <c r="CQ10" s="987"/>
      <c r="CR10" s="985">
        <v>30</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92</v>
      </c>
      <c r="CI11" s="986"/>
      <c r="CJ11" s="986"/>
      <c r="CK11" s="986"/>
      <c r="CL11" s="987"/>
      <c r="CM11" s="985">
        <v>1324</v>
      </c>
      <c r="CN11" s="986"/>
      <c r="CO11" s="986"/>
      <c r="CP11" s="986"/>
      <c r="CQ11" s="987"/>
      <c r="CR11" s="985">
        <v>484</v>
      </c>
      <c r="CS11" s="986"/>
      <c r="CT11" s="986"/>
      <c r="CU11" s="986"/>
      <c r="CV11" s="987"/>
      <c r="CW11" s="985">
        <v>8</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t="s">
        <v>553</v>
      </c>
      <c r="BT12" s="1011"/>
      <c r="BU12" s="1011"/>
      <c r="BV12" s="1011"/>
      <c r="BW12" s="1011"/>
      <c r="BX12" s="1011"/>
      <c r="BY12" s="1011"/>
      <c r="BZ12" s="1011"/>
      <c r="CA12" s="1011"/>
      <c r="CB12" s="1011"/>
      <c r="CC12" s="1011"/>
      <c r="CD12" s="1011"/>
      <c r="CE12" s="1011"/>
      <c r="CF12" s="1011"/>
      <c r="CG12" s="1012"/>
      <c r="CH12" s="985">
        <v>28</v>
      </c>
      <c r="CI12" s="986"/>
      <c r="CJ12" s="986"/>
      <c r="CK12" s="986"/>
      <c r="CL12" s="987"/>
      <c r="CM12" s="985">
        <v>14</v>
      </c>
      <c r="CN12" s="986"/>
      <c r="CO12" s="986"/>
      <c r="CP12" s="986"/>
      <c r="CQ12" s="987"/>
      <c r="CR12" s="985">
        <v>2</v>
      </c>
      <c r="CS12" s="986"/>
      <c r="CT12" s="986"/>
      <c r="CU12" s="986"/>
      <c r="CV12" s="987"/>
      <c r="CW12" s="985">
        <v>15</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5">
        <v>166583</v>
      </c>
      <c r="R23" s="1066"/>
      <c r="S23" s="1066"/>
      <c r="T23" s="1066"/>
      <c r="U23" s="1066"/>
      <c r="V23" s="1066">
        <v>162644</v>
      </c>
      <c r="W23" s="1066"/>
      <c r="X23" s="1066"/>
      <c r="Y23" s="1066"/>
      <c r="Z23" s="1066"/>
      <c r="AA23" s="1066">
        <v>3939</v>
      </c>
      <c r="AB23" s="1066"/>
      <c r="AC23" s="1066"/>
      <c r="AD23" s="1066"/>
      <c r="AE23" s="1067"/>
      <c r="AF23" s="1068">
        <v>3344</v>
      </c>
      <c r="AG23" s="1066"/>
      <c r="AH23" s="1066"/>
      <c r="AI23" s="1066"/>
      <c r="AJ23" s="1069"/>
      <c r="AK23" s="1070"/>
      <c r="AL23" s="1071"/>
      <c r="AM23" s="1071"/>
      <c r="AN23" s="1071"/>
      <c r="AO23" s="1071"/>
      <c r="AP23" s="1066">
        <v>182494</v>
      </c>
      <c r="AQ23" s="1066"/>
      <c r="AR23" s="1066"/>
      <c r="AS23" s="1066"/>
      <c r="AT23" s="1066"/>
      <c r="AU23" s="1072"/>
      <c r="AV23" s="1072"/>
      <c r="AW23" s="1072"/>
      <c r="AX23" s="1072"/>
      <c r="AY23" s="1073"/>
      <c r="AZ23" s="1062" t="s">
        <v>367</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373</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374</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6" t="s">
        <v>378</v>
      </c>
      <c r="AG26" s="1004"/>
      <c r="AH26" s="1004"/>
      <c r="AI26" s="1004"/>
      <c r="AJ26" s="1057"/>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383</v>
      </c>
      <c r="C28" s="1048"/>
      <c r="D28" s="1048"/>
      <c r="E28" s="1048"/>
      <c r="F28" s="1048"/>
      <c r="G28" s="1048"/>
      <c r="H28" s="1048"/>
      <c r="I28" s="1048"/>
      <c r="J28" s="1048"/>
      <c r="K28" s="1048"/>
      <c r="L28" s="1048"/>
      <c r="M28" s="1048"/>
      <c r="N28" s="1048"/>
      <c r="O28" s="1048"/>
      <c r="P28" s="1049"/>
      <c r="Q28" s="1050">
        <v>50128</v>
      </c>
      <c r="R28" s="1051"/>
      <c r="S28" s="1051"/>
      <c r="T28" s="1051"/>
      <c r="U28" s="1051"/>
      <c r="V28" s="1051">
        <v>49669</v>
      </c>
      <c r="W28" s="1051"/>
      <c r="X28" s="1051"/>
      <c r="Y28" s="1051"/>
      <c r="Z28" s="1051"/>
      <c r="AA28" s="1051">
        <v>459</v>
      </c>
      <c r="AB28" s="1051"/>
      <c r="AC28" s="1051"/>
      <c r="AD28" s="1051"/>
      <c r="AE28" s="1052"/>
      <c r="AF28" s="1053">
        <v>459</v>
      </c>
      <c r="AG28" s="1051"/>
      <c r="AH28" s="1051"/>
      <c r="AI28" s="1051"/>
      <c r="AJ28" s="1054"/>
      <c r="AK28" s="1055">
        <v>3660</v>
      </c>
      <c r="AL28" s="1043"/>
      <c r="AM28" s="1043"/>
      <c r="AN28" s="1043"/>
      <c r="AO28" s="1043"/>
      <c r="AP28" s="1043" t="s">
        <v>486</v>
      </c>
      <c r="AQ28" s="1043"/>
      <c r="AR28" s="1043"/>
      <c r="AS28" s="1043"/>
      <c r="AT28" s="1043"/>
      <c r="AU28" s="1043" t="s">
        <v>486</v>
      </c>
      <c r="AV28" s="1043"/>
      <c r="AW28" s="1043"/>
      <c r="AX28" s="1043"/>
      <c r="AY28" s="1043"/>
      <c r="AZ28" s="1044" t="s">
        <v>486</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32645</v>
      </c>
      <c r="R29" s="1040"/>
      <c r="S29" s="1040"/>
      <c r="T29" s="1040"/>
      <c r="U29" s="1040"/>
      <c r="V29" s="1040">
        <v>32639</v>
      </c>
      <c r="W29" s="1040"/>
      <c r="X29" s="1040"/>
      <c r="Y29" s="1040"/>
      <c r="Z29" s="1040"/>
      <c r="AA29" s="1040">
        <v>6</v>
      </c>
      <c r="AB29" s="1040"/>
      <c r="AC29" s="1040"/>
      <c r="AD29" s="1040"/>
      <c r="AE29" s="1041"/>
      <c r="AF29" s="1015">
        <v>6</v>
      </c>
      <c r="AG29" s="1016"/>
      <c r="AH29" s="1016"/>
      <c r="AI29" s="1016"/>
      <c r="AJ29" s="1017"/>
      <c r="AK29" s="976">
        <v>4861</v>
      </c>
      <c r="AL29" s="967"/>
      <c r="AM29" s="967"/>
      <c r="AN29" s="967"/>
      <c r="AO29" s="967"/>
      <c r="AP29" s="967" t="s">
        <v>486</v>
      </c>
      <c r="AQ29" s="967"/>
      <c r="AR29" s="967"/>
      <c r="AS29" s="967"/>
      <c r="AT29" s="967"/>
      <c r="AU29" s="967" t="s">
        <v>486</v>
      </c>
      <c r="AV29" s="967"/>
      <c r="AW29" s="967"/>
      <c r="AX29" s="967"/>
      <c r="AY29" s="967"/>
      <c r="AZ29" s="1038" t="s">
        <v>486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4699</v>
      </c>
      <c r="R30" s="1040"/>
      <c r="S30" s="1040"/>
      <c r="T30" s="1040"/>
      <c r="U30" s="1040"/>
      <c r="V30" s="1040">
        <v>4674</v>
      </c>
      <c r="W30" s="1040"/>
      <c r="X30" s="1040"/>
      <c r="Y30" s="1040"/>
      <c r="Z30" s="1040"/>
      <c r="AA30" s="1040">
        <v>25</v>
      </c>
      <c r="AB30" s="1040"/>
      <c r="AC30" s="1040"/>
      <c r="AD30" s="1040"/>
      <c r="AE30" s="1041"/>
      <c r="AF30" s="1015">
        <v>25</v>
      </c>
      <c r="AG30" s="1016"/>
      <c r="AH30" s="1016"/>
      <c r="AI30" s="1016"/>
      <c r="AJ30" s="1017"/>
      <c r="AK30" s="976">
        <v>920</v>
      </c>
      <c r="AL30" s="967"/>
      <c r="AM30" s="967"/>
      <c r="AN30" s="967"/>
      <c r="AO30" s="967"/>
      <c r="AP30" s="967" t="s">
        <v>486</v>
      </c>
      <c r="AQ30" s="967"/>
      <c r="AR30" s="967"/>
      <c r="AS30" s="967"/>
      <c r="AT30" s="967"/>
      <c r="AU30" s="967" t="s">
        <v>486</v>
      </c>
      <c r="AV30" s="967"/>
      <c r="AW30" s="967"/>
      <c r="AX30" s="967"/>
      <c r="AY30" s="967"/>
      <c r="AZ30" s="1038" t="s">
        <v>486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10636</v>
      </c>
      <c r="R31" s="1040"/>
      <c r="S31" s="1040"/>
      <c r="T31" s="1040"/>
      <c r="U31" s="1040"/>
      <c r="V31" s="1040">
        <v>8451</v>
      </c>
      <c r="W31" s="1040"/>
      <c r="X31" s="1040"/>
      <c r="Y31" s="1040"/>
      <c r="Z31" s="1040"/>
      <c r="AA31" s="1040">
        <v>2185</v>
      </c>
      <c r="AB31" s="1040"/>
      <c r="AC31" s="1040"/>
      <c r="AD31" s="1040"/>
      <c r="AE31" s="1041"/>
      <c r="AF31" s="1015">
        <v>8378</v>
      </c>
      <c r="AG31" s="1016"/>
      <c r="AH31" s="1016"/>
      <c r="AI31" s="1016"/>
      <c r="AJ31" s="1017"/>
      <c r="AK31" s="976">
        <v>400</v>
      </c>
      <c r="AL31" s="967"/>
      <c r="AM31" s="967"/>
      <c r="AN31" s="967"/>
      <c r="AO31" s="967"/>
      <c r="AP31" s="967">
        <v>28364</v>
      </c>
      <c r="AQ31" s="967"/>
      <c r="AR31" s="967"/>
      <c r="AS31" s="967"/>
      <c r="AT31" s="967"/>
      <c r="AU31" s="967">
        <v>964</v>
      </c>
      <c r="AV31" s="967"/>
      <c r="AW31" s="967"/>
      <c r="AX31" s="967"/>
      <c r="AY31" s="967"/>
      <c r="AZ31" s="1038" t="s">
        <v>486</v>
      </c>
      <c r="BA31" s="1038"/>
      <c r="BB31" s="1038"/>
      <c r="BC31" s="1038"/>
      <c r="BD31" s="1038"/>
      <c r="BE31" s="1028" t="s">
        <v>543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11538</v>
      </c>
      <c r="R32" s="1040"/>
      <c r="S32" s="1040"/>
      <c r="T32" s="1040"/>
      <c r="U32" s="1040"/>
      <c r="V32" s="1040">
        <v>11617</v>
      </c>
      <c r="W32" s="1040"/>
      <c r="X32" s="1040"/>
      <c r="Y32" s="1040"/>
      <c r="Z32" s="1040"/>
      <c r="AA32" s="1040">
        <v>-79</v>
      </c>
      <c r="AB32" s="1040"/>
      <c r="AC32" s="1040"/>
      <c r="AD32" s="1040"/>
      <c r="AE32" s="1041"/>
      <c r="AF32" s="1015">
        <v>1406</v>
      </c>
      <c r="AG32" s="1016"/>
      <c r="AH32" s="1016"/>
      <c r="AI32" s="1016"/>
      <c r="AJ32" s="1017"/>
      <c r="AK32" s="976">
        <v>4448</v>
      </c>
      <c r="AL32" s="967"/>
      <c r="AM32" s="967"/>
      <c r="AN32" s="967"/>
      <c r="AO32" s="967"/>
      <c r="AP32" s="967">
        <v>93435</v>
      </c>
      <c r="AQ32" s="967"/>
      <c r="AR32" s="967"/>
      <c r="AS32" s="967"/>
      <c r="AT32" s="967"/>
      <c r="AU32" s="967">
        <v>53632</v>
      </c>
      <c r="AV32" s="967"/>
      <c r="AW32" s="967"/>
      <c r="AX32" s="967"/>
      <c r="AY32" s="967"/>
      <c r="AZ32" s="1038" t="s">
        <v>486</v>
      </c>
      <c r="BA32" s="1038"/>
      <c r="BB32" s="1038"/>
      <c r="BC32" s="1038"/>
      <c r="BD32" s="1038"/>
      <c r="BE32" s="1042" t="s">
        <v>544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404</v>
      </c>
      <c r="R33" s="1040"/>
      <c r="S33" s="1040"/>
      <c r="T33" s="1040"/>
      <c r="U33" s="1040"/>
      <c r="V33" s="1040">
        <v>317</v>
      </c>
      <c r="W33" s="1040"/>
      <c r="X33" s="1040"/>
      <c r="Y33" s="1040"/>
      <c r="Z33" s="1040"/>
      <c r="AA33" s="1040">
        <v>87</v>
      </c>
      <c r="AB33" s="1040"/>
      <c r="AC33" s="1040"/>
      <c r="AD33" s="1040"/>
      <c r="AE33" s="1041"/>
      <c r="AF33" s="1015">
        <v>87</v>
      </c>
      <c r="AG33" s="1016"/>
      <c r="AH33" s="1016"/>
      <c r="AI33" s="1016"/>
      <c r="AJ33" s="1017"/>
      <c r="AK33" s="976" t="s">
        <v>486</v>
      </c>
      <c r="AL33" s="967"/>
      <c r="AM33" s="967"/>
      <c r="AN33" s="967"/>
      <c r="AO33" s="967"/>
      <c r="AP33" s="967">
        <v>293</v>
      </c>
      <c r="AQ33" s="967"/>
      <c r="AR33" s="967"/>
      <c r="AS33" s="967"/>
      <c r="AT33" s="967"/>
      <c r="AU33" s="967" t="s">
        <v>486</v>
      </c>
      <c r="AV33" s="967"/>
      <c r="AW33" s="967"/>
      <c r="AX33" s="967"/>
      <c r="AY33" s="967"/>
      <c r="AZ33" s="1038" t="s">
        <v>486</v>
      </c>
      <c r="BA33" s="1038"/>
      <c r="BB33" s="1038"/>
      <c r="BC33" s="1038"/>
      <c r="BD33" s="1038"/>
      <c r="BE33" s="1028" t="s">
        <v>545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137</v>
      </c>
      <c r="R34" s="1040"/>
      <c r="S34" s="1040"/>
      <c r="T34" s="1040"/>
      <c r="U34" s="1040"/>
      <c r="V34" s="1040">
        <v>137</v>
      </c>
      <c r="W34" s="1040"/>
      <c r="X34" s="1040"/>
      <c r="Y34" s="1040"/>
      <c r="Z34" s="1040"/>
      <c r="AA34" s="1040" t="s">
        <v>546</v>
      </c>
      <c r="AB34" s="1040"/>
      <c r="AC34" s="1040"/>
      <c r="AD34" s="1040"/>
      <c r="AE34" s="1041"/>
      <c r="AF34" s="1015" t="s">
        <v>547</v>
      </c>
      <c r="AG34" s="1016"/>
      <c r="AH34" s="1016"/>
      <c r="AI34" s="1016"/>
      <c r="AJ34" s="1017"/>
      <c r="AK34" s="976">
        <v>104</v>
      </c>
      <c r="AL34" s="967"/>
      <c r="AM34" s="967"/>
      <c r="AN34" s="967"/>
      <c r="AO34" s="967"/>
      <c r="AP34" s="967">
        <v>1172</v>
      </c>
      <c r="AQ34" s="967"/>
      <c r="AR34" s="967"/>
      <c r="AS34" s="967"/>
      <c r="AT34" s="967"/>
      <c r="AU34" s="967">
        <v>1166</v>
      </c>
      <c r="AV34" s="967"/>
      <c r="AW34" s="967"/>
      <c r="AX34" s="967"/>
      <c r="AY34" s="967"/>
      <c r="AZ34" s="1038" t="s">
        <v>486</v>
      </c>
      <c r="BA34" s="1038"/>
      <c r="BB34" s="1038"/>
      <c r="BC34" s="1038"/>
      <c r="BD34" s="1038"/>
      <c r="BE34" s="1028" t="s">
        <v>545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10361</v>
      </c>
      <c r="AG63" s="955"/>
      <c r="AH63" s="955"/>
      <c r="AI63" s="955"/>
      <c r="AJ63" s="1026"/>
      <c r="AK63" s="1027"/>
      <c r="AL63" s="959"/>
      <c r="AM63" s="959"/>
      <c r="AN63" s="959"/>
      <c r="AO63" s="959"/>
      <c r="AP63" s="955">
        <v>123264</v>
      </c>
      <c r="AQ63" s="955"/>
      <c r="AR63" s="955"/>
      <c r="AS63" s="955"/>
      <c r="AT63" s="955"/>
      <c r="AU63" s="955">
        <v>55762</v>
      </c>
      <c r="AV63" s="955"/>
      <c r="AW63" s="955"/>
      <c r="AX63" s="955"/>
      <c r="AY63" s="955"/>
      <c r="AZ63" s="1021"/>
      <c r="BA63" s="1021"/>
      <c r="BB63" s="1021"/>
      <c r="BC63" s="1021"/>
      <c r="BD63" s="1021"/>
      <c r="BE63" s="956"/>
      <c r="BF63" s="956"/>
      <c r="BG63" s="956"/>
      <c r="BH63" s="956"/>
      <c r="BI63" s="957"/>
      <c r="BJ63" s="1022" t="s">
        <v>392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554</v>
      </c>
      <c r="C68" s="982"/>
      <c r="D68" s="982"/>
      <c r="E68" s="982"/>
      <c r="F68" s="982"/>
      <c r="G68" s="982"/>
      <c r="H68" s="982"/>
      <c r="I68" s="982"/>
      <c r="J68" s="982"/>
      <c r="K68" s="982"/>
      <c r="L68" s="982"/>
      <c r="M68" s="982"/>
      <c r="N68" s="982"/>
      <c r="O68" s="982"/>
      <c r="P68" s="983"/>
      <c r="Q68" s="984">
        <v>693</v>
      </c>
      <c r="R68" s="978"/>
      <c r="S68" s="978"/>
      <c r="T68" s="978"/>
      <c r="U68" s="978"/>
      <c r="V68" s="978">
        <v>615</v>
      </c>
      <c r="W68" s="978"/>
      <c r="X68" s="978"/>
      <c r="Y68" s="978"/>
      <c r="Z68" s="978"/>
      <c r="AA68" s="978">
        <v>78</v>
      </c>
      <c r="AB68" s="978"/>
      <c r="AC68" s="978"/>
      <c r="AD68" s="978"/>
      <c r="AE68" s="978"/>
      <c r="AF68" s="978">
        <v>78</v>
      </c>
      <c r="AG68" s="978"/>
      <c r="AH68" s="978"/>
      <c r="AI68" s="978"/>
      <c r="AJ68" s="978"/>
      <c r="AK68" s="967" t="s">
        <v>486</v>
      </c>
      <c r="AL68" s="967"/>
      <c r="AM68" s="967"/>
      <c r="AN68" s="967"/>
      <c r="AO68" s="967"/>
      <c r="AP68" s="967">
        <v>440</v>
      </c>
      <c r="AQ68" s="967"/>
      <c r="AR68" s="967"/>
      <c r="AS68" s="967"/>
      <c r="AT68" s="967"/>
      <c r="AU68" s="978">
        <v>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183426</v>
      </c>
      <c r="R69" s="967"/>
      <c r="S69" s="967"/>
      <c r="T69" s="967"/>
      <c r="U69" s="967"/>
      <c r="V69" s="967">
        <v>174316</v>
      </c>
      <c r="W69" s="967"/>
      <c r="X69" s="967"/>
      <c r="Y69" s="967"/>
      <c r="Z69" s="967"/>
      <c r="AA69" s="967">
        <v>9110</v>
      </c>
      <c r="AB69" s="967"/>
      <c r="AC69" s="967"/>
      <c r="AD69" s="967"/>
      <c r="AE69" s="967"/>
      <c r="AF69" s="967">
        <v>9110</v>
      </c>
      <c r="AG69" s="967"/>
      <c r="AH69" s="967"/>
      <c r="AI69" s="967"/>
      <c r="AJ69" s="967"/>
      <c r="AK69" s="967">
        <v>1195</v>
      </c>
      <c r="AL69" s="967"/>
      <c r="AM69" s="967"/>
      <c r="AN69" s="967"/>
      <c r="AO69" s="967"/>
      <c r="AP69" s="967" t="s">
        <v>486</v>
      </c>
      <c r="AQ69" s="967"/>
      <c r="AR69" s="967"/>
      <c r="AS69" s="967"/>
      <c r="AT69" s="967"/>
      <c r="AU69" s="967" t="s">
        <v>486</v>
      </c>
      <c r="AV69" s="967"/>
      <c r="AW69" s="967"/>
      <c r="AX69" s="967"/>
      <c r="AY69" s="967"/>
      <c r="AZ69" s="968" t="s">
        <v>556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557</v>
      </c>
      <c r="C70" s="971"/>
      <c r="D70" s="971"/>
      <c r="E70" s="971"/>
      <c r="F70" s="971"/>
      <c r="G70" s="971"/>
      <c r="H70" s="971"/>
      <c r="I70" s="971"/>
      <c r="J70" s="971"/>
      <c r="K70" s="971"/>
      <c r="L70" s="971"/>
      <c r="M70" s="971"/>
      <c r="N70" s="971"/>
      <c r="O70" s="971"/>
      <c r="P70" s="972"/>
      <c r="Q70" s="973">
        <v>225</v>
      </c>
      <c r="R70" s="967"/>
      <c r="S70" s="967"/>
      <c r="T70" s="967"/>
      <c r="U70" s="967"/>
      <c r="V70" s="967">
        <v>127</v>
      </c>
      <c r="W70" s="967"/>
      <c r="X70" s="967"/>
      <c r="Y70" s="967"/>
      <c r="Z70" s="967"/>
      <c r="AA70" s="967">
        <v>98</v>
      </c>
      <c r="AB70" s="967"/>
      <c r="AC70" s="967"/>
      <c r="AD70" s="967"/>
      <c r="AE70" s="967"/>
      <c r="AF70" s="967">
        <v>98</v>
      </c>
      <c r="AG70" s="967"/>
      <c r="AH70" s="967"/>
      <c r="AI70" s="967"/>
      <c r="AJ70" s="967"/>
      <c r="AK70" s="967">
        <v>25</v>
      </c>
      <c r="AL70" s="967"/>
      <c r="AM70" s="967"/>
      <c r="AN70" s="967"/>
      <c r="AO70" s="967"/>
      <c r="AP70" s="967" t="s">
        <v>486</v>
      </c>
      <c r="AQ70" s="967"/>
      <c r="AR70" s="967"/>
      <c r="AS70" s="967"/>
      <c r="AT70" s="967"/>
      <c r="AU70" s="967" t="s">
        <v>486</v>
      </c>
      <c r="AV70" s="967"/>
      <c r="AW70" s="967"/>
      <c r="AX70" s="967"/>
      <c r="AY70" s="967"/>
      <c r="AZ70" s="968" t="s">
        <v>558</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559</v>
      </c>
      <c r="C71" s="971"/>
      <c r="D71" s="971"/>
      <c r="E71" s="971"/>
      <c r="F71" s="971"/>
      <c r="G71" s="971"/>
      <c r="H71" s="971"/>
      <c r="I71" s="971"/>
      <c r="J71" s="971"/>
      <c r="K71" s="971"/>
      <c r="L71" s="971"/>
      <c r="M71" s="971"/>
      <c r="N71" s="971"/>
      <c r="O71" s="971"/>
      <c r="P71" s="972"/>
      <c r="Q71" s="973">
        <v>60</v>
      </c>
      <c r="R71" s="967"/>
      <c r="S71" s="967"/>
      <c r="T71" s="967"/>
      <c r="U71" s="967"/>
      <c r="V71" s="967">
        <v>51</v>
      </c>
      <c r="W71" s="967"/>
      <c r="X71" s="967"/>
      <c r="Y71" s="967"/>
      <c r="Z71" s="967"/>
      <c r="AA71" s="967">
        <v>9</v>
      </c>
      <c r="AB71" s="967"/>
      <c r="AC71" s="967"/>
      <c r="AD71" s="967"/>
      <c r="AE71" s="967"/>
      <c r="AF71" s="967">
        <v>9</v>
      </c>
      <c r="AG71" s="967"/>
      <c r="AH71" s="967"/>
      <c r="AI71" s="967"/>
      <c r="AJ71" s="967"/>
      <c r="AK71" s="967" t="s">
        <v>486</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9296</v>
      </c>
      <c r="AG88" s="955"/>
      <c r="AH88" s="955"/>
      <c r="AI88" s="955"/>
      <c r="AJ88" s="955"/>
      <c r="AK88" s="959"/>
      <c r="AL88" s="959"/>
      <c r="AM88" s="959"/>
      <c r="AN88" s="959"/>
      <c r="AO88" s="959"/>
      <c r="AP88" s="955">
        <v>440</v>
      </c>
      <c r="AQ88" s="955"/>
      <c r="AR88" s="955"/>
      <c r="AS88" s="955"/>
      <c r="AT88" s="955"/>
      <c r="AU88" s="955">
        <v>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558</v>
      </c>
      <c r="CS102" s="947"/>
      <c r="CT102" s="947"/>
      <c r="CU102" s="947"/>
      <c r="CV102" s="948"/>
      <c r="CW102" s="946">
        <v>30</v>
      </c>
      <c r="CX102" s="947"/>
      <c r="CY102" s="947"/>
      <c r="CZ102" s="947"/>
      <c r="DA102" s="948"/>
      <c r="DB102" s="946" t="s">
        <v>486</v>
      </c>
      <c r="DC102" s="947"/>
      <c r="DD102" s="947"/>
      <c r="DE102" s="947"/>
      <c r="DF102" s="948"/>
      <c r="DG102" s="946" t="s">
        <v>486</v>
      </c>
      <c r="DH102" s="947"/>
      <c r="DI102" s="947"/>
      <c r="DJ102" s="947"/>
      <c r="DK102" s="948"/>
      <c r="DL102" s="946" t="s">
        <v>560</v>
      </c>
      <c r="DM102" s="947"/>
      <c r="DN102" s="947"/>
      <c r="DO102" s="947"/>
      <c r="DP102" s="948"/>
      <c r="DQ102" s="946" t="s">
        <v>560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286</v>
      </c>
      <c r="AG109" s="888"/>
      <c r="AH109" s="888"/>
      <c r="AI109" s="888"/>
      <c r="AJ109" s="889"/>
      <c r="AK109" s="890" t="s">
        <v>285</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286</v>
      </c>
      <c r="BW109" s="888"/>
      <c r="BX109" s="888"/>
      <c r="BY109" s="888"/>
      <c r="BZ109" s="889"/>
      <c r="CA109" s="890" t="s">
        <v>285</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286</v>
      </c>
      <c r="DM109" s="888"/>
      <c r="DN109" s="888"/>
      <c r="DO109" s="888"/>
      <c r="DP109" s="889"/>
      <c r="DQ109" s="890" t="s">
        <v>285</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21703512</v>
      </c>
      <c r="AB110" s="873"/>
      <c r="AC110" s="873"/>
      <c r="AD110" s="873"/>
      <c r="AE110" s="874"/>
      <c r="AF110" s="875">
        <v>20948933</v>
      </c>
      <c r="AG110" s="873"/>
      <c r="AH110" s="873"/>
      <c r="AI110" s="873"/>
      <c r="AJ110" s="874"/>
      <c r="AK110" s="875">
        <v>20776780</v>
      </c>
      <c r="AL110" s="873"/>
      <c r="AM110" s="873"/>
      <c r="AN110" s="873"/>
      <c r="AO110" s="874"/>
      <c r="AP110" s="876">
        <v>25.1</v>
      </c>
      <c r="AQ110" s="877"/>
      <c r="AR110" s="877"/>
      <c r="AS110" s="877"/>
      <c r="AT110" s="878"/>
      <c r="AU110" s="920" t="s">
        <v>60</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191134556</v>
      </c>
      <c r="BR110" s="800"/>
      <c r="BS110" s="800"/>
      <c r="BT110" s="800"/>
      <c r="BU110" s="800"/>
      <c r="BV110" s="800">
        <v>185974792</v>
      </c>
      <c r="BW110" s="800"/>
      <c r="BX110" s="800"/>
      <c r="BY110" s="800"/>
      <c r="BZ110" s="800"/>
      <c r="CA110" s="800">
        <v>182494210</v>
      </c>
      <c r="CB110" s="800"/>
      <c r="CC110" s="800"/>
      <c r="CD110" s="800"/>
      <c r="CE110" s="800"/>
      <c r="CF110" s="861">
        <v>220.1</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1498100</v>
      </c>
      <c r="DH110" s="800"/>
      <c r="DI110" s="800"/>
      <c r="DJ110" s="800"/>
      <c r="DK110" s="800"/>
      <c r="DL110" s="800">
        <v>1423837</v>
      </c>
      <c r="DM110" s="800"/>
      <c r="DN110" s="800"/>
      <c r="DO110" s="800"/>
      <c r="DP110" s="800"/>
      <c r="DQ110" s="800">
        <v>1285006</v>
      </c>
      <c r="DR110" s="800"/>
      <c r="DS110" s="800"/>
      <c r="DT110" s="800"/>
      <c r="DU110" s="800"/>
      <c r="DV110" s="801">
        <v>1.5</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367</v>
      </c>
      <c r="AB111" s="909"/>
      <c r="AC111" s="909"/>
      <c r="AD111" s="909"/>
      <c r="AE111" s="910"/>
      <c r="AF111" s="911" t="s">
        <v>367</v>
      </c>
      <c r="AG111" s="909"/>
      <c r="AH111" s="909"/>
      <c r="AI111" s="909"/>
      <c r="AJ111" s="910"/>
      <c r="AK111" s="911" t="s">
        <v>367</v>
      </c>
      <c r="AL111" s="909"/>
      <c r="AM111" s="909"/>
      <c r="AN111" s="909"/>
      <c r="AO111" s="910"/>
      <c r="AP111" s="912" t="s">
        <v>367</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8950865</v>
      </c>
      <c r="BR111" s="771"/>
      <c r="BS111" s="771"/>
      <c r="BT111" s="771"/>
      <c r="BU111" s="771"/>
      <c r="BV111" s="771">
        <v>7230649</v>
      </c>
      <c r="BW111" s="771"/>
      <c r="BX111" s="771"/>
      <c r="BY111" s="771"/>
      <c r="BZ111" s="771"/>
      <c r="CA111" s="771">
        <v>6498409</v>
      </c>
      <c r="CB111" s="771"/>
      <c r="CC111" s="771"/>
      <c r="CD111" s="771"/>
      <c r="CE111" s="771"/>
      <c r="CF111" s="848">
        <v>7.8</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367</v>
      </c>
      <c r="DH111" s="771"/>
      <c r="DI111" s="771"/>
      <c r="DJ111" s="771"/>
      <c r="DK111" s="771"/>
      <c r="DL111" s="771" t="s">
        <v>367</v>
      </c>
      <c r="DM111" s="771"/>
      <c r="DN111" s="771"/>
      <c r="DO111" s="771"/>
      <c r="DP111" s="771"/>
      <c r="DQ111" s="771" t="s">
        <v>367</v>
      </c>
      <c r="DR111" s="771"/>
      <c r="DS111" s="771"/>
      <c r="DT111" s="771"/>
      <c r="DU111" s="771"/>
      <c r="DV111" s="823" t="s">
        <v>367</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367</v>
      </c>
      <c r="AB112" s="784"/>
      <c r="AC112" s="784"/>
      <c r="AD112" s="784"/>
      <c r="AE112" s="785"/>
      <c r="AF112" s="786">
        <v>33333</v>
      </c>
      <c r="AG112" s="784"/>
      <c r="AH112" s="784"/>
      <c r="AI112" s="784"/>
      <c r="AJ112" s="785"/>
      <c r="AK112" s="786">
        <v>33333</v>
      </c>
      <c r="AL112" s="784"/>
      <c r="AM112" s="784"/>
      <c r="AN112" s="784"/>
      <c r="AO112" s="785"/>
      <c r="AP112" s="754">
        <v>0</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60982222</v>
      </c>
      <c r="BR112" s="771"/>
      <c r="BS112" s="771"/>
      <c r="BT112" s="771"/>
      <c r="BU112" s="771"/>
      <c r="BV112" s="771">
        <v>57978673</v>
      </c>
      <c r="BW112" s="771"/>
      <c r="BX112" s="771"/>
      <c r="BY112" s="771"/>
      <c r="BZ112" s="771"/>
      <c r="CA112" s="771">
        <v>55761975</v>
      </c>
      <c r="CB112" s="771"/>
      <c r="CC112" s="771"/>
      <c r="CD112" s="771"/>
      <c r="CE112" s="771"/>
      <c r="CF112" s="848">
        <v>67.2</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367</v>
      </c>
      <c r="DH112" s="771"/>
      <c r="DI112" s="771"/>
      <c r="DJ112" s="771"/>
      <c r="DK112" s="771"/>
      <c r="DL112" s="771" t="s">
        <v>367</v>
      </c>
      <c r="DM112" s="771"/>
      <c r="DN112" s="771"/>
      <c r="DO112" s="771"/>
      <c r="DP112" s="771"/>
      <c r="DQ112" s="771" t="s">
        <v>367</v>
      </c>
      <c r="DR112" s="771"/>
      <c r="DS112" s="771"/>
      <c r="DT112" s="771"/>
      <c r="DU112" s="771"/>
      <c r="DV112" s="823" t="s">
        <v>367</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4016710</v>
      </c>
      <c r="AB113" s="909"/>
      <c r="AC113" s="909"/>
      <c r="AD113" s="909"/>
      <c r="AE113" s="910"/>
      <c r="AF113" s="911">
        <v>3922010</v>
      </c>
      <c r="AG113" s="909"/>
      <c r="AH113" s="909"/>
      <c r="AI113" s="909"/>
      <c r="AJ113" s="910"/>
      <c r="AK113" s="911">
        <v>3962884</v>
      </c>
      <c r="AL113" s="909"/>
      <c r="AM113" s="909"/>
      <c r="AN113" s="909"/>
      <c r="AO113" s="910"/>
      <c r="AP113" s="912">
        <v>4.8</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2844</v>
      </c>
      <c r="BR113" s="771"/>
      <c r="BS113" s="771"/>
      <c r="BT113" s="771"/>
      <c r="BU113" s="771"/>
      <c r="BV113" s="771">
        <v>2792</v>
      </c>
      <c r="BW113" s="771"/>
      <c r="BX113" s="771"/>
      <c r="BY113" s="771"/>
      <c r="BZ113" s="771"/>
      <c r="CA113" s="771">
        <v>2233</v>
      </c>
      <c r="CB113" s="771"/>
      <c r="CC113" s="771"/>
      <c r="CD113" s="771"/>
      <c r="CE113" s="771"/>
      <c r="CF113" s="848">
        <v>0</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367</v>
      </c>
      <c r="DH113" s="784"/>
      <c r="DI113" s="784"/>
      <c r="DJ113" s="784"/>
      <c r="DK113" s="785"/>
      <c r="DL113" s="786" t="s">
        <v>367</v>
      </c>
      <c r="DM113" s="784"/>
      <c r="DN113" s="784"/>
      <c r="DO113" s="784"/>
      <c r="DP113" s="785"/>
      <c r="DQ113" s="786" t="s">
        <v>367</v>
      </c>
      <c r="DR113" s="784"/>
      <c r="DS113" s="784"/>
      <c r="DT113" s="784"/>
      <c r="DU113" s="785"/>
      <c r="DV113" s="754" t="s">
        <v>367</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972</v>
      </c>
      <c r="AB114" s="784"/>
      <c r="AC114" s="784"/>
      <c r="AD114" s="784"/>
      <c r="AE114" s="785"/>
      <c r="AF114" s="786">
        <v>592</v>
      </c>
      <c r="AG114" s="784"/>
      <c r="AH114" s="784"/>
      <c r="AI114" s="784"/>
      <c r="AJ114" s="785"/>
      <c r="AK114" s="786">
        <v>565</v>
      </c>
      <c r="AL114" s="784"/>
      <c r="AM114" s="784"/>
      <c r="AN114" s="784"/>
      <c r="AO114" s="785"/>
      <c r="AP114" s="754">
        <v>0</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31888239</v>
      </c>
      <c r="BR114" s="771"/>
      <c r="BS114" s="771"/>
      <c r="BT114" s="771"/>
      <c r="BU114" s="771"/>
      <c r="BV114" s="771">
        <v>28574193</v>
      </c>
      <c r="BW114" s="771"/>
      <c r="BX114" s="771"/>
      <c r="BY114" s="771"/>
      <c r="BZ114" s="771"/>
      <c r="CA114" s="771">
        <v>25741984</v>
      </c>
      <c r="CB114" s="771"/>
      <c r="CC114" s="771"/>
      <c r="CD114" s="771"/>
      <c r="CE114" s="771"/>
      <c r="CF114" s="848">
        <v>31</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367</v>
      </c>
      <c r="DH114" s="784"/>
      <c r="DI114" s="784"/>
      <c r="DJ114" s="784"/>
      <c r="DK114" s="785"/>
      <c r="DL114" s="786" t="s">
        <v>367</v>
      </c>
      <c r="DM114" s="784"/>
      <c r="DN114" s="784"/>
      <c r="DO114" s="784"/>
      <c r="DP114" s="785"/>
      <c r="DQ114" s="786" t="s">
        <v>367</v>
      </c>
      <c r="DR114" s="784"/>
      <c r="DS114" s="784"/>
      <c r="DT114" s="784"/>
      <c r="DU114" s="785"/>
      <c r="DV114" s="754" t="s">
        <v>367</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402274</v>
      </c>
      <c r="AB115" s="909"/>
      <c r="AC115" s="909"/>
      <c r="AD115" s="909"/>
      <c r="AE115" s="910"/>
      <c r="AF115" s="911">
        <v>400737</v>
      </c>
      <c r="AG115" s="909"/>
      <c r="AH115" s="909"/>
      <c r="AI115" s="909"/>
      <c r="AJ115" s="910"/>
      <c r="AK115" s="911">
        <v>380779</v>
      </c>
      <c r="AL115" s="909"/>
      <c r="AM115" s="909"/>
      <c r="AN115" s="909"/>
      <c r="AO115" s="910"/>
      <c r="AP115" s="912">
        <v>0.5</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15044</v>
      </c>
      <c r="BR115" s="771"/>
      <c r="BS115" s="771"/>
      <c r="BT115" s="771"/>
      <c r="BU115" s="771"/>
      <c r="BV115" s="771">
        <v>15596</v>
      </c>
      <c r="BW115" s="771"/>
      <c r="BX115" s="771"/>
      <c r="BY115" s="771"/>
      <c r="BZ115" s="771"/>
      <c r="CA115" s="771">
        <v>913</v>
      </c>
      <c r="CB115" s="771"/>
      <c r="CC115" s="771"/>
      <c r="CD115" s="771"/>
      <c r="CE115" s="771"/>
      <c r="CF115" s="848">
        <v>0</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5811544</v>
      </c>
      <c r="DH115" s="784"/>
      <c r="DI115" s="784"/>
      <c r="DJ115" s="784"/>
      <c r="DK115" s="785"/>
      <c r="DL115" s="786">
        <v>4382722</v>
      </c>
      <c r="DM115" s="784"/>
      <c r="DN115" s="784"/>
      <c r="DO115" s="784"/>
      <c r="DP115" s="785"/>
      <c r="DQ115" s="786">
        <v>4006439</v>
      </c>
      <c r="DR115" s="784"/>
      <c r="DS115" s="784"/>
      <c r="DT115" s="784"/>
      <c r="DU115" s="785"/>
      <c r="DV115" s="754">
        <v>4.8</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367</v>
      </c>
      <c r="AB116" s="784"/>
      <c r="AC116" s="784"/>
      <c r="AD116" s="784"/>
      <c r="AE116" s="785"/>
      <c r="AF116" s="786">
        <v>2002</v>
      </c>
      <c r="AG116" s="784"/>
      <c r="AH116" s="784"/>
      <c r="AI116" s="784"/>
      <c r="AJ116" s="785"/>
      <c r="AK116" s="786" t="s">
        <v>367</v>
      </c>
      <c r="AL116" s="784"/>
      <c r="AM116" s="784"/>
      <c r="AN116" s="784"/>
      <c r="AO116" s="785"/>
      <c r="AP116" s="754" t="s">
        <v>367</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367</v>
      </c>
      <c r="BR116" s="771"/>
      <c r="BS116" s="771"/>
      <c r="BT116" s="771"/>
      <c r="BU116" s="771"/>
      <c r="BV116" s="771" t="s">
        <v>367</v>
      </c>
      <c r="BW116" s="771"/>
      <c r="BX116" s="771"/>
      <c r="BY116" s="771"/>
      <c r="BZ116" s="771"/>
      <c r="CA116" s="771" t="s">
        <v>367</v>
      </c>
      <c r="CB116" s="771"/>
      <c r="CC116" s="771"/>
      <c r="CD116" s="771"/>
      <c r="CE116" s="771"/>
      <c r="CF116" s="848" t="s">
        <v>367</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367</v>
      </c>
      <c r="DH116" s="784"/>
      <c r="DI116" s="784"/>
      <c r="DJ116" s="784"/>
      <c r="DK116" s="785"/>
      <c r="DL116" s="786" t="s">
        <v>367</v>
      </c>
      <c r="DM116" s="784"/>
      <c r="DN116" s="784"/>
      <c r="DO116" s="784"/>
      <c r="DP116" s="785"/>
      <c r="DQ116" s="786" t="s">
        <v>367</v>
      </c>
      <c r="DR116" s="784"/>
      <c r="DS116" s="784"/>
      <c r="DT116" s="784"/>
      <c r="DU116" s="785"/>
      <c r="DV116" s="754" t="s">
        <v>367</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26123468</v>
      </c>
      <c r="AB117" s="895"/>
      <c r="AC117" s="895"/>
      <c r="AD117" s="895"/>
      <c r="AE117" s="896"/>
      <c r="AF117" s="898">
        <v>25307607</v>
      </c>
      <c r="AG117" s="895"/>
      <c r="AH117" s="895"/>
      <c r="AI117" s="895"/>
      <c r="AJ117" s="896"/>
      <c r="AK117" s="898">
        <v>25154341</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367</v>
      </c>
      <c r="BR117" s="858"/>
      <c r="BS117" s="858"/>
      <c r="BT117" s="858"/>
      <c r="BU117" s="858"/>
      <c r="BV117" s="858" t="s">
        <v>367</v>
      </c>
      <c r="BW117" s="858"/>
      <c r="BX117" s="858"/>
      <c r="BY117" s="858"/>
      <c r="BZ117" s="858"/>
      <c r="CA117" s="858" t="s">
        <v>367</v>
      </c>
      <c r="CB117" s="858"/>
      <c r="CC117" s="858"/>
      <c r="CD117" s="858"/>
      <c r="CE117" s="858"/>
      <c r="CF117" s="848" t="s">
        <v>367</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367</v>
      </c>
      <c r="DH117" s="784"/>
      <c r="DI117" s="784"/>
      <c r="DJ117" s="784"/>
      <c r="DK117" s="785"/>
      <c r="DL117" s="786" t="s">
        <v>367</v>
      </c>
      <c r="DM117" s="784"/>
      <c r="DN117" s="784"/>
      <c r="DO117" s="784"/>
      <c r="DP117" s="785"/>
      <c r="DQ117" s="786" t="s">
        <v>367</v>
      </c>
      <c r="DR117" s="784"/>
      <c r="DS117" s="784"/>
      <c r="DT117" s="784"/>
      <c r="DU117" s="785"/>
      <c r="DV117" s="754" t="s">
        <v>367</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286</v>
      </c>
      <c r="AG118" s="888"/>
      <c r="AH118" s="888"/>
      <c r="AI118" s="888"/>
      <c r="AJ118" s="889"/>
      <c r="AK118" s="890" t="s">
        <v>285</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292973770</v>
      </c>
      <c r="BR118" s="858"/>
      <c r="BS118" s="858"/>
      <c r="BT118" s="858"/>
      <c r="BU118" s="858"/>
      <c r="BV118" s="858">
        <v>279776695</v>
      </c>
      <c r="BW118" s="858"/>
      <c r="BX118" s="858"/>
      <c r="BY118" s="858"/>
      <c r="BZ118" s="858"/>
      <c r="CA118" s="858">
        <v>270499724</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367</v>
      </c>
      <c r="DH118" s="784"/>
      <c r="DI118" s="784"/>
      <c r="DJ118" s="784"/>
      <c r="DK118" s="785"/>
      <c r="DL118" s="786" t="s">
        <v>367</v>
      </c>
      <c r="DM118" s="784"/>
      <c r="DN118" s="784"/>
      <c r="DO118" s="784"/>
      <c r="DP118" s="785"/>
      <c r="DQ118" s="786" t="s">
        <v>367</v>
      </c>
      <c r="DR118" s="784"/>
      <c r="DS118" s="784"/>
      <c r="DT118" s="784"/>
      <c r="DU118" s="785"/>
      <c r="DV118" s="754" t="s">
        <v>367</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175310</v>
      </c>
      <c r="AB119" s="873"/>
      <c r="AC119" s="873"/>
      <c r="AD119" s="873"/>
      <c r="AE119" s="874"/>
      <c r="AF119" s="875">
        <v>175310</v>
      </c>
      <c r="AG119" s="873"/>
      <c r="AH119" s="873"/>
      <c r="AI119" s="873"/>
      <c r="AJ119" s="874"/>
      <c r="AK119" s="875">
        <v>156338</v>
      </c>
      <c r="AL119" s="873"/>
      <c r="AM119" s="873"/>
      <c r="AN119" s="873"/>
      <c r="AO119" s="874"/>
      <c r="AP119" s="876">
        <v>0.2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20916269</v>
      </c>
      <c r="BR119" s="800"/>
      <c r="BS119" s="800"/>
      <c r="BT119" s="800"/>
      <c r="BU119" s="800"/>
      <c r="BV119" s="800">
        <v>22365543</v>
      </c>
      <c r="BW119" s="800"/>
      <c r="BX119" s="800"/>
      <c r="BY119" s="800"/>
      <c r="BZ119" s="800"/>
      <c r="CA119" s="800">
        <v>23782219</v>
      </c>
      <c r="CB119" s="800"/>
      <c r="CC119" s="800"/>
      <c r="CD119" s="800"/>
      <c r="CE119" s="800"/>
      <c r="CF119" s="861">
        <v>28.7</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1641221</v>
      </c>
      <c r="DH119" s="717"/>
      <c r="DI119" s="717"/>
      <c r="DJ119" s="717"/>
      <c r="DK119" s="718"/>
      <c r="DL119" s="719">
        <v>1424090</v>
      </c>
      <c r="DM119" s="717"/>
      <c r="DN119" s="717"/>
      <c r="DO119" s="717"/>
      <c r="DP119" s="718"/>
      <c r="DQ119" s="719">
        <v>1206964</v>
      </c>
      <c r="DR119" s="717"/>
      <c r="DS119" s="717"/>
      <c r="DT119" s="717"/>
      <c r="DU119" s="718"/>
      <c r="DV119" s="807">
        <v>1.5</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367</v>
      </c>
      <c r="AB120" s="784"/>
      <c r="AC120" s="784"/>
      <c r="AD120" s="784"/>
      <c r="AE120" s="785"/>
      <c r="AF120" s="786" t="s">
        <v>367</v>
      </c>
      <c r="AG120" s="784"/>
      <c r="AH120" s="784"/>
      <c r="AI120" s="784"/>
      <c r="AJ120" s="785"/>
      <c r="AK120" s="786" t="s">
        <v>367</v>
      </c>
      <c r="AL120" s="784"/>
      <c r="AM120" s="784"/>
      <c r="AN120" s="784"/>
      <c r="AO120" s="785"/>
      <c r="AP120" s="754" t="s">
        <v>367</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45322340</v>
      </c>
      <c r="BR120" s="771"/>
      <c r="BS120" s="771"/>
      <c r="BT120" s="771"/>
      <c r="BU120" s="771"/>
      <c r="BV120" s="771">
        <v>41890410</v>
      </c>
      <c r="BW120" s="771"/>
      <c r="BX120" s="771"/>
      <c r="BY120" s="771"/>
      <c r="BZ120" s="771"/>
      <c r="CA120" s="771">
        <v>40140481</v>
      </c>
      <c r="CB120" s="771"/>
      <c r="CC120" s="771"/>
      <c r="CD120" s="771"/>
      <c r="CE120" s="771"/>
      <c r="CF120" s="848">
        <v>48.4</v>
      </c>
      <c r="CG120" s="849"/>
      <c r="CH120" s="849"/>
      <c r="CI120" s="849"/>
      <c r="CJ120" s="849"/>
      <c r="CK120" s="850" t="s">
        <v>446</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58607074</v>
      </c>
      <c r="DH120" s="800"/>
      <c r="DI120" s="800"/>
      <c r="DJ120" s="800"/>
      <c r="DK120" s="800"/>
      <c r="DL120" s="800">
        <v>55725374</v>
      </c>
      <c r="DM120" s="800"/>
      <c r="DN120" s="800"/>
      <c r="DO120" s="800"/>
      <c r="DP120" s="800"/>
      <c r="DQ120" s="800">
        <v>53631855</v>
      </c>
      <c r="DR120" s="800"/>
      <c r="DS120" s="800"/>
      <c r="DT120" s="800"/>
      <c r="DU120" s="800"/>
      <c r="DV120" s="801">
        <v>64.7</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367</v>
      </c>
      <c r="AB121" s="784"/>
      <c r="AC121" s="784"/>
      <c r="AD121" s="784"/>
      <c r="AE121" s="785"/>
      <c r="AF121" s="786" t="s">
        <v>367</v>
      </c>
      <c r="AG121" s="784"/>
      <c r="AH121" s="784"/>
      <c r="AI121" s="784"/>
      <c r="AJ121" s="785"/>
      <c r="AK121" s="786" t="s">
        <v>367</v>
      </c>
      <c r="AL121" s="784"/>
      <c r="AM121" s="784"/>
      <c r="AN121" s="784"/>
      <c r="AO121" s="785"/>
      <c r="AP121" s="754" t="s">
        <v>367</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161610911</v>
      </c>
      <c r="BR121" s="858"/>
      <c r="BS121" s="858"/>
      <c r="BT121" s="858"/>
      <c r="BU121" s="858"/>
      <c r="BV121" s="858">
        <v>161616135</v>
      </c>
      <c r="BW121" s="858"/>
      <c r="BX121" s="858"/>
      <c r="BY121" s="858"/>
      <c r="BZ121" s="858"/>
      <c r="CA121" s="858">
        <v>160210782</v>
      </c>
      <c r="CB121" s="858"/>
      <c r="CC121" s="858"/>
      <c r="CD121" s="858"/>
      <c r="CE121" s="858"/>
      <c r="CF121" s="859">
        <v>193.2</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1285169</v>
      </c>
      <c r="DH121" s="771"/>
      <c r="DI121" s="771"/>
      <c r="DJ121" s="771"/>
      <c r="DK121" s="771"/>
      <c r="DL121" s="771">
        <v>1222673</v>
      </c>
      <c r="DM121" s="771"/>
      <c r="DN121" s="771"/>
      <c r="DO121" s="771"/>
      <c r="DP121" s="771"/>
      <c r="DQ121" s="771">
        <v>1165760</v>
      </c>
      <c r="DR121" s="771"/>
      <c r="DS121" s="771"/>
      <c r="DT121" s="771"/>
      <c r="DU121" s="771"/>
      <c r="DV121" s="823">
        <v>1.4</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367</v>
      </c>
      <c r="AB122" s="784"/>
      <c r="AC122" s="784"/>
      <c r="AD122" s="784"/>
      <c r="AE122" s="785"/>
      <c r="AF122" s="786" t="s">
        <v>367</v>
      </c>
      <c r="AG122" s="784"/>
      <c r="AH122" s="784"/>
      <c r="AI122" s="784"/>
      <c r="AJ122" s="785"/>
      <c r="AK122" s="786" t="s">
        <v>367</v>
      </c>
      <c r="AL122" s="784"/>
      <c r="AM122" s="784"/>
      <c r="AN122" s="784"/>
      <c r="AO122" s="785"/>
      <c r="AP122" s="754" t="s">
        <v>367</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227849520</v>
      </c>
      <c r="BR122" s="840"/>
      <c r="BS122" s="840"/>
      <c r="BT122" s="840"/>
      <c r="BU122" s="840"/>
      <c r="BV122" s="840">
        <v>225872088</v>
      </c>
      <c r="BW122" s="840"/>
      <c r="BX122" s="840"/>
      <c r="BY122" s="840"/>
      <c r="BZ122" s="840"/>
      <c r="CA122" s="840">
        <v>224133482</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1089979</v>
      </c>
      <c r="DH122" s="771"/>
      <c r="DI122" s="771"/>
      <c r="DJ122" s="771"/>
      <c r="DK122" s="771"/>
      <c r="DL122" s="771">
        <v>1030626</v>
      </c>
      <c r="DM122" s="771"/>
      <c r="DN122" s="771"/>
      <c r="DO122" s="771"/>
      <c r="DP122" s="771"/>
      <c r="DQ122" s="771">
        <v>964360</v>
      </c>
      <c r="DR122" s="771"/>
      <c r="DS122" s="771"/>
      <c r="DT122" s="771"/>
      <c r="DU122" s="771"/>
      <c r="DV122" s="823">
        <v>1.2</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367</v>
      </c>
      <c r="AB123" s="784"/>
      <c r="AC123" s="784"/>
      <c r="AD123" s="784"/>
      <c r="AE123" s="785"/>
      <c r="AF123" s="786" t="s">
        <v>367</v>
      </c>
      <c r="AG123" s="784"/>
      <c r="AH123" s="784"/>
      <c r="AI123" s="784"/>
      <c r="AJ123" s="785"/>
      <c r="AK123" s="786" t="s">
        <v>367</v>
      </c>
      <c r="AL123" s="784"/>
      <c r="AM123" s="784"/>
      <c r="AN123" s="784"/>
      <c r="AO123" s="785"/>
      <c r="AP123" s="754" t="s">
        <v>367</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79.099999999999994</v>
      </c>
      <c r="BR123" s="832"/>
      <c r="BS123" s="832"/>
      <c r="BT123" s="832"/>
      <c r="BU123" s="832"/>
      <c r="BV123" s="832">
        <v>64.8</v>
      </c>
      <c r="BW123" s="832"/>
      <c r="BX123" s="832"/>
      <c r="BY123" s="832"/>
      <c r="BZ123" s="832"/>
      <c r="CA123" s="832">
        <v>55.9</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367</v>
      </c>
      <c r="DH123" s="784"/>
      <c r="DI123" s="784"/>
      <c r="DJ123" s="784"/>
      <c r="DK123" s="785"/>
      <c r="DL123" s="786" t="s">
        <v>367</v>
      </c>
      <c r="DM123" s="784"/>
      <c r="DN123" s="784"/>
      <c r="DO123" s="784"/>
      <c r="DP123" s="785"/>
      <c r="DQ123" s="786" t="s">
        <v>367</v>
      </c>
      <c r="DR123" s="784"/>
      <c r="DS123" s="784"/>
      <c r="DT123" s="784"/>
      <c r="DU123" s="785"/>
      <c r="DV123" s="754" t="s">
        <v>367</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367</v>
      </c>
      <c r="AB124" s="784"/>
      <c r="AC124" s="784"/>
      <c r="AD124" s="784"/>
      <c r="AE124" s="785"/>
      <c r="AF124" s="786" t="s">
        <v>367</v>
      </c>
      <c r="AG124" s="784"/>
      <c r="AH124" s="784"/>
      <c r="AI124" s="784"/>
      <c r="AJ124" s="785"/>
      <c r="AK124" s="786" t="s">
        <v>367</v>
      </c>
      <c r="AL124" s="784"/>
      <c r="AM124" s="784"/>
      <c r="AN124" s="784"/>
      <c r="AO124" s="785"/>
      <c r="AP124" s="754" t="s">
        <v>367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367</v>
      </c>
      <c r="DH124" s="717"/>
      <c r="DI124" s="717"/>
      <c r="DJ124" s="717"/>
      <c r="DK124" s="718"/>
      <c r="DL124" s="719" t="s">
        <v>367</v>
      </c>
      <c r="DM124" s="717"/>
      <c r="DN124" s="717"/>
      <c r="DO124" s="717"/>
      <c r="DP124" s="718"/>
      <c r="DQ124" s="719" t="s">
        <v>367</v>
      </c>
      <c r="DR124" s="717"/>
      <c r="DS124" s="717"/>
      <c r="DT124" s="717"/>
      <c r="DU124" s="718"/>
      <c r="DV124" s="807" t="s">
        <v>367</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367</v>
      </c>
      <c r="AB125" s="784"/>
      <c r="AC125" s="784"/>
      <c r="AD125" s="784"/>
      <c r="AE125" s="785"/>
      <c r="AF125" s="786" t="s">
        <v>367</v>
      </c>
      <c r="AG125" s="784"/>
      <c r="AH125" s="784"/>
      <c r="AI125" s="784"/>
      <c r="AJ125" s="785"/>
      <c r="AK125" s="786" t="s">
        <v>367</v>
      </c>
      <c r="AL125" s="784"/>
      <c r="AM125" s="784"/>
      <c r="AN125" s="784"/>
      <c r="AO125" s="785"/>
      <c r="AP125" s="754" t="s">
        <v>367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367</v>
      </c>
      <c r="DH125" s="800"/>
      <c r="DI125" s="800"/>
      <c r="DJ125" s="800"/>
      <c r="DK125" s="800"/>
      <c r="DL125" s="800" t="s">
        <v>367</v>
      </c>
      <c r="DM125" s="800"/>
      <c r="DN125" s="800"/>
      <c r="DO125" s="800"/>
      <c r="DP125" s="800"/>
      <c r="DQ125" s="800" t="s">
        <v>367</v>
      </c>
      <c r="DR125" s="800"/>
      <c r="DS125" s="800"/>
      <c r="DT125" s="800"/>
      <c r="DU125" s="800"/>
      <c r="DV125" s="801" t="s">
        <v>367</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217129</v>
      </c>
      <c r="AB126" s="784"/>
      <c r="AC126" s="784"/>
      <c r="AD126" s="784"/>
      <c r="AE126" s="785"/>
      <c r="AF126" s="786">
        <v>217129</v>
      </c>
      <c r="AG126" s="784"/>
      <c r="AH126" s="784"/>
      <c r="AI126" s="784"/>
      <c r="AJ126" s="785"/>
      <c r="AK126" s="786">
        <v>217129</v>
      </c>
      <c r="AL126" s="784"/>
      <c r="AM126" s="784"/>
      <c r="AN126" s="784"/>
      <c r="AO126" s="785"/>
      <c r="AP126" s="754">
        <v>0.3</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367</v>
      </c>
      <c r="DH126" s="771"/>
      <c r="DI126" s="771"/>
      <c r="DJ126" s="771"/>
      <c r="DK126" s="771"/>
      <c r="DL126" s="771" t="s">
        <v>367</v>
      </c>
      <c r="DM126" s="771"/>
      <c r="DN126" s="771"/>
      <c r="DO126" s="771"/>
      <c r="DP126" s="771"/>
      <c r="DQ126" s="771" t="s">
        <v>367</v>
      </c>
      <c r="DR126" s="771"/>
      <c r="DS126" s="771"/>
      <c r="DT126" s="771"/>
      <c r="DU126" s="771"/>
      <c r="DV126" s="823" t="s">
        <v>367</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9835</v>
      </c>
      <c r="AB127" s="784"/>
      <c r="AC127" s="784"/>
      <c r="AD127" s="784"/>
      <c r="AE127" s="785"/>
      <c r="AF127" s="786">
        <v>8298</v>
      </c>
      <c r="AG127" s="784"/>
      <c r="AH127" s="784"/>
      <c r="AI127" s="784"/>
      <c r="AJ127" s="785"/>
      <c r="AK127" s="786">
        <v>7312</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367</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15044</v>
      </c>
      <c r="DH127" s="820"/>
      <c r="DI127" s="820"/>
      <c r="DJ127" s="820"/>
      <c r="DK127" s="820"/>
      <c r="DL127" s="820">
        <v>15596</v>
      </c>
      <c r="DM127" s="820"/>
      <c r="DN127" s="820"/>
      <c r="DO127" s="820"/>
      <c r="DP127" s="820"/>
      <c r="DQ127" s="820">
        <v>913</v>
      </c>
      <c r="DR127" s="820"/>
      <c r="DS127" s="820"/>
      <c r="DT127" s="820"/>
      <c r="DU127" s="820"/>
      <c r="DV127" s="821">
        <v>0</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4679347</v>
      </c>
      <c r="AB128" s="724"/>
      <c r="AC128" s="724"/>
      <c r="AD128" s="724"/>
      <c r="AE128" s="725"/>
      <c r="AF128" s="726">
        <v>4525816</v>
      </c>
      <c r="AG128" s="724"/>
      <c r="AH128" s="724"/>
      <c r="AI128" s="724"/>
      <c r="AJ128" s="725"/>
      <c r="AK128" s="726">
        <v>4534825</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367</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96109213</v>
      </c>
      <c r="AB129" s="784"/>
      <c r="AC129" s="784"/>
      <c r="AD129" s="784"/>
      <c r="AE129" s="785"/>
      <c r="AF129" s="786">
        <v>97852870</v>
      </c>
      <c r="AG129" s="784"/>
      <c r="AH129" s="784"/>
      <c r="AI129" s="784"/>
      <c r="AJ129" s="785"/>
      <c r="AK129" s="786">
        <v>98101897</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7.7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13792422</v>
      </c>
      <c r="AB130" s="784"/>
      <c r="AC130" s="784"/>
      <c r="AD130" s="784"/>
      <c r="AE130" s="785"/>
      <c r="AF130" s="786">
        <v>14672487</v>
      </c>
      <c r="AG130" s="784"/>
      <c r="AH130" s="784"/>
      <c r="AI130" s="784"/>
      <c r="AJ130" s="785"/>
      <c r="AK130" s="786">
        <v>15168902</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82316791</v>
      </c>
      <c r="AB131" s="717"/>
      <c r="AC131" s="717"/>
      <c r="AD131" s="717"/>
      <c r="AE131" s="718"/>
      <c r="AF131" s="719">
        <v>83180383</v>
      </c>
      <c r="AG131" s="717"/>
      <c r="AH131" s="717"/>
      <c r="AI131" s="717"/>
      <c r="AJ131" s="718"/>
      <c r="AK131" s="719">
        <v>82932995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9.295429167</v>
      </c>
      <c r="AB132" s="740"/>
      <c r="AC132" s="740"/>
      <c r="AD132" s="740"/>
      <c r="AE132" s="741"/>
      <c r="AF132" s="742">
        <v>7.3446451909999997</v>
      </c>
      <c r="AG132" s="740"/>
      <c r="AH132" s="740"/>
      <c r="AI132" s="740"/>
      <c r="AJ132" s="741"/>
      <c r="AK132" s="742">
        <v>6.5723105740000003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10</v>
      </c>
      <c r="AB133" s="749"/>
      <c r="AC133" s="749"/>
      <c r="AD133" s="749"/>
      <c r="AE133" s="750"/>
      <c r="AF133" s="748">
        <v>8.9</v>
      </c>
      <c r="AG133" s="749"/>
      <c r="AH133" s="749"/>
      <c r="AI133" s="749"/>
      <c r="AJ133" s="750"/>
      <c r="AK133" s="748">
        <v>7.7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4" t="s">
        <v>476</v>
      </c>
      <c r="L7" s="254"/>
      <c r="M7" s="255" t="s">
        <v>477</v>
      </c>
      <c r="N7" s="256"/>
    </row>
    <row r="8" spans="1:16">
      <c r="A8" s="248"/>
      <c r="B8" s="244"/>
      <c r="C8" s="244"/>
      <c r="D8" s="244"/>
      <c r="E8" s="244"/>
      <c r="F8" s="244"/>
      <c r="G8" s="257"/>
      <c r="H8" s="258"/>
      <c r="I8" s="258"/>
      <c r="J8" s="259"/>
      <c r="K8" s="1115"/>
      <c r="L8" s="260" t="s">
        <v>478</v>
      </c>
      <c r="M8" s="261" t="s">
        <v>479</v>
      </c>
      <c r="N8" s="262" t="s">
        <v>480</v>
      </c>
    </row>
    <row r="9" spans="1:16">
      <c r="A9" s="248"/>
      <c r="B9" s="244"/>
      <c r="C9" s="244"/>
      <c r="D9" s="244"/>
      <c r="E9" s="244"/>
      <c r="F9" s="244"/>
      <c r="G9" s="1128" t="s">
        <v>481</v>
      </c>
      <c r="H9" s="1129"/>
      <c r="I9" s="1129"/>
      <c r="J9" s="1130"/>
      <c r="K9" s="263">
        <v>27836829</v>
      </c>
      <c r="L9" s="264">
        <v>58140</v>
      </c>
      <c r="M9" s="265">
        <v>57686</v>
      </c>
      <c r="N9" s="266">
        <v>0.8</v>
      </c>
    </row>
    <row r="10" spans="1:16">
      <c r="A10" s="248"/>
      <c r="B10" s="244"/>
      <c r="C10" s="244"/>
      <c r="D10" s="244"/>
      <c r="E10" s="244"/>
      <c r="F10" s="244"/>
      <c r="G10" s="1128" t="s">
        <v>482</v>
      </c>
      <c r="H10" s="1129"/>
      <c r="I10" s="1129"/>
      <c r="J10" s="1130"/>
      <c r="K10" s="267">
        <v>937453</v>
      </c>
      <c r="L10" s="268">
        <v>1958</v>
      </c>
      <c r="M10" s="269">
        <v>2413</v>
      </c>
      <c r="N10" s="270">
        <v>-18.899999999999999</v>
      </c>
    </row>
    <row r="11" spans="1:16" ht="13.5" customHeight="1">
      <c r="A11" s="248"/>
      <c r="B11" s="244"/>
      <c r="C11" s="244"/>
      <c r="D11" s="244"/>
      <c r="E11" s="244"/>
      <c r="F11" s="244"/>
      <c r="G11" s="1128" t="s">
        <v>483</v>
      </c>
      <c r="H11" s="1129"/>
      <c r="I11" s="1129"/>
      <c r="J11" s="1130"/>
      <c r="K11" s="267">
        <v>27334</v>
      </c>
      <c r="L11" s="268">
        <v>57</v>
      </c>
      <c r="M11" s="269">
        <v>1538</v>
      </c>
      <c r="N11" s="270">
        <v>-96.3</v>
      </c>
    </row>
    <row r="12" spans="1:16" ht="13.5" customHeight="1">
      <c r="A12" s="248"/>
      <c r="B12" s="244"/>
      <c r="C12" s="244"/>
      <c r="D12" s="244"/>
      <c r="E12" s="244"/>
      <c r="F12" s="244"/>
      <c r="G12" s="1128" t="s">
        <v>484</v>
      </c>
      <c r="H12" s="1129"/>
      <c r="I12" s="1129"/>
      <c r="J12" s="1130"/>
      <c r="K12" s="267">
        <v>152677</v>
      </c>
      <c r="L12" s="268">
        <v>319</v>
      </c>
      <c r="M12" s="269">
        <v>680</v>
      </c>
      <c r="N12" s="270">
        <v>-53.1</v>
      </c>
    </row>
    <row r="13" spans="1:16" ht="13.5" customHeight="1">
      <c r="A13" s="248"/>
      <c r="B13" s="244"/>
      <c r="C13" s="244"/>
      <c r="D13" s="244"/>
      <c r="E13" s="244"/>
      <c r="F13" s="244"/>
      <c r="G13" s="1128" t="s">
        <v>485</v>
      </c>
      <c r="H13" s="1129"/>
      <c r="I13" s="1129"/>
      <c r="J13" s="1130"/>
      <c r="K13" s="267" t="s">
        <v>486</v>
      </c>
      <c r="L13" s="268" t="s">
        <v>486</v>
      </c>
      <c r="M13" s="269">
        <v>20</v>
      </c>
      <c r="N13" s="270" t="s">
        <v>486</v>
      </c>
    </row>
    <row r="14" spans="1:16" ht="13.5" customHeight="1">
      <c r="A14" s="248"/>
      <c r="B14" s="244"/>
      <c r="C14" s="244"/>
      <c r="D14" s="244"/>
      <c r="E14" s="244"/>
      <c r="F14" s="244"/>
      <c r="G14" s="1128" t="s">
        <v>487</v>
      </c>
      <c r="H14" s="1129"/>
      <c r="I14" s="1129"/>
      <c r="J14" s="1130"/>
      <c r="K14" s="267">
        <v>678768</v>
      </c>
      <c r="L14" s="268">
        <v>1418</v>
      </c>
      <c r="M14" s="269">
        <v>1736</v>
      </c>
      <c r="N14" s="270">
        <v>-18.3</v>
      </c>
    </row>
    <row r="15" spans="1:16" ht="13.5" customHeight="1">
      <c r="A15" s="248"/>
      <c r="B15" s="244"/>
      <c r="C15" s="244"/>
      <c r="D15" s="244"/>
      <c r="E15" s="244"/>
      <c r="F15" s="244"/>
      <c r="G15" s="1128" t="s">
        <v>488</v>
      </c>
      <c r="H15" s="1129"/>
      <c r="I15" s="1129"/>
      <c r="J15" s="1130"/>
      <c r="K15" s="267">
        <v>285537</v>
      </c>
      <c r="L15" s="268">
        <v>596</v>
      </c>
      <c r="M15" s="269">
        <v>1344</v>
      </c>
      <c r="N15" s="270">
        <v>-55.7</v>
      </c>
    </row>
    <row r="16" spans="1:16">
      <c r="A16" s="248"/>
      <c r="B16" s="244"/>
      <c r="C16" s="244"/>
      <c r="D16" s="244"/>
      <c r="E16" s="244"/>
      <c r="F16" s="244"/>
      <c r="G16" s="1131" t="s">
        <v>489</v>
      </c>
      <c r="H16" s="1132"/>
      <c r="I16" s="1132"/>
      <c r="J16" s="1133"/>
      <c r="K16" s="268">
        <v>-2772025</v>
      </c>
      <c r="L16" s="268">
        <v>-5790</v>
      </c>
      <c r="M16" s="269">
        <v>-5023</v>
      </c>
      <c r="N16" s="270">
        <v>15.3</v>
      </c>
    </row>
    <row r="17" spans="1:16">
      <c r="A17" s="248"/>
      <c r="B17" s="244"/>
      <c r="C17" s="244"/>
      <c r="D17" s="244"/>
      <c r="E17" s="244"/>
      <c r="F17" s="244"/>
      <c r="G17" s="1131" t="s">
        <v>170</v>
      </c>
      <c r="H17" s="1132"/>
      <c r="I17" s="1132"/>
      <c r="J17" s="1133"/>
      <c r="K17" s="268">
        <v>27146573</v>
      </c>
      <c r="L17" s="268">
        <v>56698</v>
      </c>
      <c r="M17" s="269">
        <v>60395</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5" t="s">
        <v>494</v>
      </c>
      <c r="H21" s="1126"/>
      <c r="I21" s="1126"/>
      <c r="J21" s="1127"/>
      <c r="K21" s="280">
        <v>5.95</v>
      </c>
      <c r="L21" s="281">
        <v>6.16</v>
      </c>
      <c r="M21" s="282">
        <v>-0.21</v>
      </c>
      <c r="N21" s="249"/>
      <c r="O21" s="283"/>
      <c r="P21" s="279"/>
    </row>
    <row r="22" spans="1:16" s="284" customFormat="1">
      <c r="A22" s="279"/>
      <c r="B22" s="249"/>
      <c r="C22" s="249"/>
      <c r="D22" s="249"/>
      <c r="E22" s="249"/>
      <c r="F22" s="249"/>
      <c r="G22" s="1125" t="s">
        <v>495</v>
      </c>
      <c r="H22" s="1126"/>
      <c r="I22" s="1126"/>
      <c r="J22" s="1127"/>
      <c r="K22" s="285">
        <v>100.6</v>
      </c>
      <c r="L22" s="286">
        <v>100</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4" t="s">
        <v>476</v>
      </c>
      <c r="L30" s="254"/>
      <c r="M30" s="255" t="s">
        <v>477</v>
      </c>
      <c r="N30" s="256"/>
    </row>
    <row r="31" spans="1:16">
      <c r="A31" s="248"/>
      <c r="B31" s="244"/>
      <c r="C31" s="244"/>
      <c r="D31" s="244"/>
      <c r="E31" s="244"/>
      <c r="F31" s="244"/>
      <c r="G31" s="257"/>
      <c r="H31" s="258"/>
      <c r="I31" s="258"/>
      <c r="J31" s="259"/>
      <c r="K31" s="1115"/>
      <c r="L31" s="260" t="s">
        <v>478</v>
      </c>
      <c r="M31" s="261" t="s">
        <v>479</v>
      </c>
      <c r="N31" s="262" t="s">
        <v>480</v>
      </c>
    </row>
    <row r="32" spans="1:16" ht="27" customHeight="1">
      <c r="A32" s="248"/>
      <c r="B32" s="244"/>
      <c r="C32" s="244"/>
      <c r="D32" s="244"/>
      <c r="E32" s="244"/>
      <c r="F32" s="244"/>
      <c r="G32" s="1116" t="s">
        <v>498</v>
      </c>
      <c r="H32" s="1117"/>
      <c r="I32" s="1117"/>
      <c r="J32" s="1118"/>
      <c r="K32" s="294">
        <v>20776780</v>
      </c>
      <c r="L32" s="294">
        <v>43394</v>
      </c>
      <c r="M32" s="295">
        <v>40264</v>
      </c>
      <c r="N32" s="296">
        <v>7.8</v>
      </c>
    </row>
    <row r="33" spans="1:16" ht="13.5" customHeight="1">
      <c r="A33" s="248"/>
      <c r="B33" s="244"/>
      <c r="C33" s="244"/>
      <c r="D33" s="244"/>
      <c r="E33" s="244"/>
      <c r="F33" s="244"/>
      <c r="G33" s="1116" t="s">
        <v>499</v>
      </c>
      <c r="H33" s="1117"/>
      <c r="I33" s="1117"/>
      <c r="J33" s="1118"/>
      <c r="K33" s="294" t="s">
        <v>486</v>
      </c>
      <c r="L33" s="294" t="s">
        <v>486</v>
      </c>
      <c r="M33" s="295">
        <v>2</v>
      </c>
      <c r="N33" s="296" t="s">
        <v>486</v>
      </c>
    </row>
    <row r="34" spans="1:16" ht="27" customHeight="1">
      <c r="A34" s="248"/>
      <c r="B34" s="244"/>
      <c r="C34" s="244"/>
      <c r="D34" s="244"/>
      <c r="E34" s="244"/>
      <c r="F34" s="244"/>
      <c r="G34" s="1116" t="s">
        <v>500</v>
      </c>
      <c r="H34" s="1117"/>
      <c r="I34" s="1117"/>
      <c r="J34" s="1118"/>
      <c r="K34" s="294">
        <v>33333</v>
      </c>
      <c r="L34" s="294">
        <v>70</v>
      </c>
      <c r="M34" s="295">
        <v>111</v>
      </c>
      <c r="N34" s="296">
        <v>-36.9</v>
      </c>
    </row>
    <row r="35" spans="1:16" ht="27" customHeight="1">
      <c r="A35" s="248"/>
      <c r="B35" s="244"/>
      <c r="C35" s="244"/>
      <c r="D35" s="244"/>
      <c r="E35" s="244"/>
      <c r="F35" s="244"/>
      <c r="G35" s="1116" t="s">
        <v>501</v>
      </c>
      <c r="H35" s="1117"/>
      <c r="I35" s="1117"/>
      <c r="J35" s="1118"/>
      <c r="K35" s="294">
        <v>3962884</v>
      </c>
      <c r="L35" s="294">
        <v>8277</v>
      </c>
      <c r="M35" s="295">
        <v>9819</v>
      </c>
      <c r="N35" s="296">
        <v>-15.7</v>
      </c>
    </row>
    <row r="36" spans="1:16" ht="27" customHeight="1">
      <c r="A36" s="248"/>
      <c r="B36" s="244"/>
      <c r="C36" s="244"/>
      <c r="D36" s="244"/>
      <c r="E36" s="244"/>
      <c r="F36" s="244"/>
      <c r="G36" s="1116" t="s">
        <v>502</v>
      </c>
      <c r="H36" s="1117"/>
      <c r="I36" s="1117"/>
      <c r="J36" s="1118"/>
      <c r="K36" s="294">
        <v>565</v>
      </c>
      <c r="L36" s="294">
        <v>1</v>
      </c>
      <c r="M36" s="295">
        <v>427</v>
      </c>
      <c r="N36" s="296">
        <v>-99.8</v>
      </c>
    </row>
    <row r="37" spans="1:16" ht="13.5" customHeight="1">
      <c r="A37" s="248"/>
      <c r="B37" s="244"/>
      <c r="C37" s="244"/>
      <c r="D37" s="244"/>
      <c r="E37" s="244"/>
      <c r="F37" s="244"/>
      <c r="G37" s="1116" t="s">
        <v>503</v>
      </c>
      <c r="H37" s="1117"/>
      <c r="I37" s="1117"/>
      <c r="J37" s="1118"/>
      <c r="K37" s="294">
        <v>380779</v>
      </c>
      <c r="L37" s="294">
        <v>795</v>
      </c>
      <c r="M37" s="295">
        <v>787</v>
      </c>
      <c r="N37" s="296">
        <v>1</v>
      </c>
    </row>
    <row r="38" spans="1:16" ht="27" customHeight="1">
      <c r="A38" s="248"/>
      <c r="B38" s="244"/>
      <c r="C38" s="244"/>
      <c r="D38" s="244"/>
      <c r="E38" s="244"/>
      <c r="F38" s="244"/>
      <c r="G38" s="1119" t="s">
        <v>504</v>
      </c>
      <c r="H38" s="1120"/>
      <c r="I38" s="1120"/>
      <c r="J38" s="1121"/>
      <c r="K38" s="297" t="s">
        <v>486</v>
      </c>
      <c r="L38" s="297" t="s">
        <v>486</v>
      </c>
      <c r="M38" s="298">
        <v>3</v>
      </c>
      <c r="N38" s="299" t="s">
        <v>486</v>
      </c>
      <c r="O38" s="293"/>
    </row>
    <row r="39" spans="1:16">
      <c r="A39" s="248"/>
      <c r="B39" s="244"/>
      <c r="C39" s="244"/>
      <c r="D39" s="244"/>
      <c r="E39" s="244"/>
      <c r="F39" s="244"/>
      <c r="G39" s="1119" t="s">
        <v>505</v>
      </c>
      <c r="H39" s="1120"/>
      <c r="I39" s="1120"/>
      <c r="J39" s="1121"/>
      <c r="K39" s="300">
        <v>-4534825</v>
      </c>
      <c r="L39" s="300">
        <v>-9471</v>
      </c>
      <c r="M39" s="301">
        <v>-8225</v>
      </c>
      <c r="N39" s="302">
        <v>15.1</v>
      </c>
      <c r="O39" s="293"/>
    </row>
    <row r="40" spans="1:16" ht="27" customHeight="1">
      <c r="A40" s="248"/>
      <c r="B40" s="244"/>
      <c r="C40" s="244"/>
      <c r="D40" s="244"/>
      <c r="E40" s="244"/>
      <c r="F40" s="244"/>
      <c r="G40" s="1116" t="s">
        <v>506</v>
      </c>
      <c r="H40" s="1117"/>
      <c r="I40" s="1117"/>
      <c r="J40" s="1118"/>
      <c r="K40" s="300">
        <v>-15168902</v>
      </c>
      <c r="L40" s="300">
        <v>-31682</v>
      </c>
      <c r="M40" s="301">
        <v>-31118</v>
      </c>
      <c r="N40" s="302">
        <v>1.8</v>
      </c>
      <c r="O40" s="293"/>
    </row>
    <row r="41" spans="1:16">
      <c r="A41" s="248"/>
      <c r="B41" s="244"/>
      <c r="C41" s="244"/>
      <c r="D41" s="244"/>
      <c r="E41" s="244"/>
      <c r="F41" s="244"/>
      <c r="G41" s="1122" t="s">
        <v>280</v>
      </c>
      <c r="H41" s="1123"/>
      <c r="I41" s="1123"/>
      <c r="J41" s="1124"/>
      <c r="K41" s="294">
        <v>5450614</v>
      </c>
      <c r="L41" s="300">
        <v>11384</v>
      </c>
      <c r="M41" s="301">
        <v>12068</v>
      </c>
      <c r="N41" s="302">
        <v>-5.7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09" t="s">
        <v>476</v>
      </c>
      <c r="J49" s="1111" t="s">
        <v>510</v>
      </c>
      <c r="K49" s="1112"/>
      <c r="L49" s="1112"/>
      <c r="M49" s="1112"/>
      <c r="N49" s="1113"/>
    </row>
    <row r="50" spans="1:14">
      <c r="A50" s="248"/>
      <c r="B50" s="244"/>
      <c r="C50" s="244"/>
      <c r="D50" s="244"/>
      <c r="E50" s="244"/>
      <c r="F50" s="244"/>
      <c r="G50" s="312"/>
      <c r="H50" s="313"/>
      <c r="I50" s="1110"/>
      <c r="J50" s="314" t="s">
        <v>511</v>
      </c>
      <c r="K50" s="315" t="s">
        <v>512</v>
      </c>
      <c r="L50" s="316" t="s">
        <v>513</v>
      </c>
      <c r="M50" s="317" t="s">
        <v>514</v>
      </c>
      <c r="N50" s="318" t="s">
        <v>515</v>
      </c>
    </row>
    <row r="51" spans="1:14">
      <c r="A51" s="248"/>
      <c r="B51" s="244"/>
      <c r="C51" s="244"/>
      <c r="D51" s="244"/>
      <c r="E51" s="244"/>
      <c r="F51" s="244"/>
      <c r="G51" s="310" t="s">
        <v>516</v>
      </c>
      <c r="H51" s="311"/>
      <c r="I51" s="319">
        <v>21196840</v>
      </c>
      <c r="J51" s="320">
        <v>44932</v>
      </c>
      <c r="K51" s="321">
        <v>-2.5</v>
      </c>
      <c r="L51" s="322">
        <v>47155</v>
      </c>
      <c r="M51" s="323">
        <v>-1</v>
      </c>
      <c r="N51" s="324">
        <v>-1.5</v>
      </c>
    </row>
    <row r="52" spans="1:14">
      <c r="A52" s="248"/>
      <c r="B52" s="244"/>
      <c r="C52" s="244"/>
      <c r="D52" s="244"/>
      <c r="E52" s="244"/>
      <c r="F52" s="244"/>
      <c r="G52" s="325"/>
      <c r="H52" s="326" t="s">
        <v>517</v>
      </c>
      <c r="I52" s="327">
        <v>10178583</v>
      </c>
      <c r="J52" s="328">
        <v>21576</v>
      </c>
      <c r="K52" s="329">
        <v>-27.5</v>
      </c>
      <c r="L52" s="330">
        <v>26802</v>
      </c>
      <c r="M52" s="331">
        <v>-1.9</v>
      </c>
      <c r="N52" s="332">
        <v>-25.6</v>
      </c>
    </row>
    <row r="53" spans="1:14">
      <c r="A53" s="248"/>
      <c r="B53" s="244"/>
      <c r="C53" s="244"/>
      <c r="D53" s="244"/>
      <c r="E53" s="244"/>
      <c r="F53" s="244"/>
      <c r="G53" s="310" t="s">
        <v>518</v>
      </c>
      <c r="H53" s="311"/>
      <c r="I53" s="319">
        <v>19383768</v>
      </c>
      <c r="J53" s="320">
        <v>40986</v>
      </c>
      <c r="K53" s="321">
        <v>-8.8000000000000007</v>
      </c>
      <c r="L53" s="322">
        <v>43858</v>
      </c>
      <c r="M53" s="323">
        <v>-7</v>
      </c>
      <c r="N53" s="324">
        <v>-1.8</v>
      </c>
    </row>
    <row r="54" spans="1:14">
      <c r="A54" s="248"/>
      <c r="B54" s="244"/>
      <c r="C54" s="244"/>
      <c r="D54" s="244"/>
      <c r="E54" s="244"/>
      <c r="F54" s="244"/>
      <c r="G54" s="325"/>
      <c r="H54" s="326" t="s">
        <v>517</v>
      </c>
      <c r="I54" s="327">
        <v>9780248</v>
      </c>
      <c r="J54" s="328">
        <v>20680</v>
      </c>
      <c r="K54" s="329">
        <v>-4.2</v>
      </c>
      <c r="L54" s="330">
        <v>23714</v>
      </c>
      <c r="M54" s="331">
        <v>-11.5</v>
      </c>
      <c r="N54" s="332">
        <v>7.3</v>
      </c>
    </row>
    <row r="55" spans="1:14">
      <c r="A55" s="248"/>
      <c r="B55" s="244"/>
      <c r="C55" s="244"/>
      <c r="D55" s="244"/>
      <c r="E55" s="244"/>
      <c r="F55" s="244"/>
      <c r="G55" s="310" t="s">
        <v>519</v>
      </c>
      <c r="H55" s="311"/>
      <c r="I55" s="319">
        <v>29315943</v>
      </c>
      <c r="J55" s="320">
        <v>61495</v>
      </c>
      <c r="K55" s="321">
        <v>50</v>
      </c>
      <c r="L55" s="322">
        <v>41705</v>
      </c>
      <c r="M55" s="323">
        <v>-4.9000000000000004</v>
      </c>
      <c r="N55" s="324">
        <v>54.9</v>
      </c>
    </row>
    <row r="56" spans="1:14">
      <c r="A56" s="248"/>
      <c r="B56" s="244"/>
      <c r="C56" s="244"/>
      <c r="D56" s="244"/>
      <c r="E56" s="244"/>
      <c r="F56" s="244"/>
      <c r="G56" s="325"/>
      <c r="H56" s="326" t="s">
        <v>517</v>
      </c>
      <c r="I56" s="327">
        <v>13549093</v>
      </c>
      <c r="J56" s="328">
        <v>28421</v>
      </c>
      <c r="K56" s="329">
        <v>37.4</v>
      </c>
      <c r="L56" s="330">
        <v>22742</v>
      </c>
      <c r="M56" s="331">
        <v>-4.0999999999999996</v>
      </c>
      <c r="N56" s="332">
        <v>41.5</v>
      </c>
    </row>
    <row r="57" spans="1:14">
      <c r="A57" s="248"/>
      <c r="B57" s="244"/>
      <c r="C57" s="244"/>
      <c r="D57" s="244"/>
      <c r="E57" s="244"/>
      <c r="F57" s="244"/>
      <c r="G57" s="310" t="s">
        <v>520</v>
      </c>
      <c r="H57" s="311"/>
      <c r="I57" s="319">
        <v>20279452</v>
      </c>
      <c r="J57" s="320">
        <v>42355</v>
      </c>
      <c r="K57" s="321">
        <v>-31.1</v>
      </c>
      <c r="L57" s="322">
        <v>47677</v>
      </c>
      <c r="M57" s="323">
        <v>14.3</v>
      </c>
      <c r="N57" s="324">
        <v>-45.4</v>
      </c>
    </row>
    <row r="58" spans="1:14">
      <c r="A58" s="248"/>
      <c r="B58" s="244"/>
      <c r="C58" s="244"/>
      <c r="D58" s="244"/>
      <c r="E58" s="244"/>
      <c r="F58" s="244"/>
      <c r="G58" s="325"/>
      <c r="H58" s="326" t="s">
        <v>517</v>
      </c>
      <c r="I58" s="327">
        <v>9267329</v>
      </c>
      <c r="J58" s="328">
        <v>19356</v>
      </c>
      <c r="K58" s="329">
        <v>-31.9</v>
      </c>
      <c r="L58" s="330">
        <v>23360</v>
      </c>
      <c r="M58" s="331">
        <v>2.7</v>
      </c>
      <c r="N58" s="332">
        <v>-34.6</v>
      </c>
    </row>
    <row r="59" spans="1:14">
      <c r="A59" s="248"/>
      <c r="B59" s="244"/>
      <c r="C59" s="244"/>
      <c r="D59" s="244"/>
      <c r="E59" s="244"/>
      <c r="F59" s="244"/>
      <c r="G59" s="310" t="s">
        <v>521</v>
      </c>
      <c r="H59" s="311"/>
      <c r="I59" s="319">
        <v>21205600</v>
      </c>
      <c r="J59" s="320">
        <v>44290</v>
      </c>
      <c r="K59" s="321">
        <v>4.5999999999999996</v>
      </c>
      <c r="L59" s="322">
        <v>51613</v>
      </c>
      <c r="M59" s="323">
        <v>8.3000000000000007</v>
      </c>
      <c r="N59" s="324">
        <v>-3.7</v>
      </c>
    </row>
    <row r="60" spans="1:14">
      <c r="A60" s="248"/>
      <c r="B60" s="244"/>
      <c r="C60" s="244"/>
      <c r="D60" s="244"/>
      <c r="E60" s="244"/>
      <c r="F60" s="244"/>
      <c r="G60" s="325"/>
      <c r="H60" s="326" t="s">
        <v>517</v>
      </c>
      <c r="I60" s="333">
        <v>10560261</v>
      </c>
      <c r="J60" s="328">
        <v>22056</v>
      </c>
      <c r="K60" s="329">
        <v>13.9</v>
      </c>
      <c r="L60" s="330">
        <v>25872</v>
      </c>
      <c r="M60" s="331">
        <v>10.8</v>
      </c>
      <c r="N60" s="332">
        <v>3.1</v>
      </c>
    </row>
    <row r="61" spans="1:14">
      <c r="A61" s="248"/>
      <c r="B61" s="244"/>
      <c r="C61" s="244"/>
      <c r="D61" s="244"/>
      <c r="E61" s="244"/>
      <c r="F61" s="244"/>
      <c r="G61" s="310" t="s">
        <v>522</v>
      </c>
      <c r="H61" s="334"/>
      <c r="I61" s="335">
        <v>22276321</v>
      </c>
      <c r="J61" s="336">
        <v>46812</v>
      </c>
      <c r="K61" s="337">
        <v>2.4</v>
      </c>
      <c r="L61" s="338">
        <v>46402</v>
      </c>
      <c r="M61" s="339">
        <v>1.9</v>
      </c>
      <c r="N61" s="324">
        <v>0.5</v>
      </c>
    </row>
    <row r="62" spans="1:14">
      <c r="A62" s="248"/>
      <c r="B62" s="244"/>
      <c r="C62" s="244"/>
      <c r="D62" s="244"/>
      <c r="E62" s="244"/>
      <c r="F62" s="244"/>
      <c r="G62" s="325"/>
      <c r="H62" s="326" t="s">
        <v>517</v>
      </c>
      <c r="I62" s="327">
        <v>10667103</v>
      </c>
      <c r="J62" s="328">
        <v>22418</v>
      </c>
      <c r="K62" s="329">
        <v>-2.5</v>
      </c>
      <c r="L62" s="330">
        <v>24498</v>
      </c>
      <c r="M62" s="331">
        <v>-0.8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4" t="s">
        <v>3</v>
      </c>
      <c r="D47" s="1134"/>
      <c r="E47" s="1135"/>
      <c r="F47" s="11">
        <v>7.21</v>
      </c>
      <c r="G47" s="12">
        <v>7.76</v>
      </c>
      <c r="H47" s="12">
        <v>8.27</v>
      </c>
      <c r="I47" s="12">
        <v>8.64</v>
      </c>
      <c r="J47" s="13">
        <v>9.16</v>
      </c>
    </row>
    <row r="48" spans="2:10" ht="57.75" customHeight="1">
      <c r="B48" s="14"/>
      <c r="C48" s="1136" t="s">
        <v>4</v>
      </c>
      <c r="D48" s="1136"/>
      <c r="E48" s="1137"/>
      <c r="F48" s="15">
        <v>4.55</v>
      </c>
      <c r="G48" s="16">
        <v>3.87</v>
      </c>
      <c r="H48" s="16">
        <v>4.07</v>
      </c>
      <c r="I48" s="16">
        <v>3.64</v>
      </c>
      <c r="J48" s="17">
        <v>3.41</v>
      </c>
    </row>
    <row r="49" spans="2:10" ht="57.75" customHeight="1" thickBot="1">
      <c r="B49" s="18"/>
      <c r="C49" s="1138" t="s">
        <v>5</v>
      </c>
      <c r="D49" s="1138"/>
      <c r="E49" s="1139"/>
      <c r="F49" s="19">
        <v>0.8</v>
      </c>
      <c r="G49" s="20">
        <v>0.18</v>
      </c>
      <c r="H49" s="20">
        <v>0.97</v>
      </c>
      <c r="I49" s="20">
        <v>0.17</v>
      </c>
      <c r="J49" s="21">
        <v>0.31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6" t="s">
        <v>529</v>
      </c>
      <c r="D34" s="1146"/>
      <c r="E34" s="1147"/>
      <c r="F34" s="32">
        <v>8.86</v>
      </c>
      <c r="G34" s="33">
        <v>8.51</v>
      </c>
      <c r="H34" s="33">
        <v>7.85</v>
      </c>
      <c r="I34" s="33">
        <v>8.2899999999999991</v>
      </c>
      <c r="J34" s="34">
        <v>8.5299999999999994</v>
      </c>
      <c r="K34" s="22"/>
      <c r="L34" s="22"/>
      <c r="M34" s="22"/>
      <c r="N34" s="22"/>
      <c r="O34" s="22"/>
      <c r="P34" s="22"/>
    </row>
    <row r="35" spans="1:16" ht="39" customHeight="1">
      <c r="A35" s="22"/>
      <c r="B35" s="35"/>
      <c r="C35" s="1140" t="s">
        <v>530</v>
      </c>
      <c r="D35" s="1141"/>
      <c r="E35" s="1142"/>
      <c r="F35" s="36">
        <v>4.33</v>
      </c>
      <c r="G35" s="37">
        <v>3.86</v>
      </c>
      <c r="H35" s="37">
        <v>4.0599999999999996</v>
      </c>
      <c r="I35" s="37">
        <v>3.64</v>
      </c>
      <c r="J35" s="38">
        <v>3.4</v>
      </c>
      <c r="K35" s="22"/>
      <c r="L35" s="22"/>
      <c r="M35" s="22"/>
      <c r="N35" s="22"/>
      <c r="O35" s="22"/>
      <c r="P35" s="22"/>
    </row>
    <row r="36" spans="1:16" ht="39" customHeight="1">
      <c r="A36" s="22"/>
      <c r="B36" s="35"/>
      <c r="C36" s="1140" t="s">
        <v>531</v>
      </c>
      <c r="D36" s="1141"/>
      <c r="E36" s="1142"/>
      <c r="F36" s="36">
        <v>0.37</v>
      </c>
      <c r="G36" s="37">
        <v>0.5</v>
      </c>
      <c r="H36" s="37">
        <v>0.71</v>
      </c>
      <c r="I36" s="37">
        <v>1.1499999999999999</v>
      </c>
      <c r="J36" s="38">
        <v>1.43</v>
      </c>
      <c r="K36" s="22"/>
      <c r="L36" s="22"/>
      <c r="M36" s="22"/>
      <c r="N36" s="22"/>
      <c r="O36" s="22"/>
      <c r="P36" s="22"/>
    </row>
    <row r="37" spans="1:16" ht="39" customHeight="1">
      <c r="A37" s="22"/>
      <c r="B37" s="35"/>
      <c r="C37" s="1140" t="s">
        <v>532</v>
      </c>
      <c r="D37" s="1141"/>
      <c r="E37" s="1142"/>
      <c r="F37" s="36" t="s">
        <v>533</v>
      </c>
      <c r="G37" s="37" t="s">
        <v>534</v>
      </c>
      <c r="H37" s="37">
        <v>0.17</v>
      </c>
      <c r="I37" s="37">
        <v>0.79</v>
      </c>
      <c r="J37" s="38">
        <v>0.46</v>
      </c>
      <c r="K37" s="22"/>
      <c r="L37" s="22"/>
      <c r="M37" s="22"/>
      <c r="N37" s="22"/>
      <c r="O37" s="22"/>
      <c r="P37" s="22"/>
    </row>
    <row r="38" spans="1:16" ht="39" customHeight="1">
      <c r="A38" s="22"/>
      <c r="B38" s="35"/>
      <c r="C38" s="1140" t="s">
        <v>535</v>
      </c>
      <c r="D38" s="1141"/>
      <c r="E38" s="1142"/>
      <c r="F38" s="36">
        <v>0.03</v>
      </c>
      <c r="G38" s="37">
        <v>0.04</v>
      </c>
      <c r="H38" s="37">
        <v>7.0000000000000007E-2</v>
      </c>
      <c r="I38" s="37">
        <v>7.0000000000000007E-2</v>
      </c>
      <c r="J38" s="38">
        <v>0.08</v>
      </c>
      <c r="K38" s="22"/>
      <c r="L38" s="22"/>
      <c r="M38" s="22"/>
      <c r="N38" s="22"/>
      <c r="O38" s="22"/>
      <c r="P38" s="22"/>
    </row>
    <row r="39" spans="1:16" ht="39" customHeight="1">
      <c r="A39" s="22"/>
      <c r="B39" s="35"/>
      <c r="C39" s="1140" t="s">
        <v>536</v>
      </c>
      <c r="D39" s="1141"/>
      <c r="E39" s="1142"/>
      <c r="F39" s="36">
        <v>0.01</v>
      </c>
      <c r="G39" s="37">
        <v>0.01</v>
      </c>
      <c r="H39" s="37">
        <v>0.03</v>
      </c>
      <c r="I39" s="37">
        <v>0.02</v>
      </c>
      <c r="J39" s="38">
        <v>0.02</v>
      </c>
      <c r="K39" s="22"/>
      <c r="L39" s="22"/>
      <c r="M39" s="22"/>
      <c r="N39" s="22"/>
      <c r="O39" s="22"/>
      <c r="P39" s="22"/>
    </row>
    <row r="40" spans="1:16" ht="39" customHeight="1">
      <c r="A40" s="22"/>
      <c r="B40" s="35"/>
      <c r="C40" s="1140" t="s">
        <v>537</v>
      </c>
      <c r="D40" s="1141"/>
      <c r="E40" s="1142"/>
      <c r="F40" s="36">
        <v>0</v>
      </c>
      <c r="G40" s="37">
        <v>0.02</v>
      </c>
      <c r="H40" s="37">
        <v>0.01</v>
      </c>
      <c r="I40" s="37">
        <v>0.02</v>
      </c>
      <c r="J40" s="38">
        <v>0</v>
      </c>
      <c r="K40" s="22"/>
      <c r="L40" s="22"/>
      <c r="M40" s="22"/>
      <c r="N40" s="22"/>
      <c r="O40" s="22"/>
      <c r="P40" s="22"/>
    </row>
    <row r="41" spans="1:16" ht="39" customHeight="1">
      <c r="A41" s="22"/>
      <c r="B41" s="35"/>
      <c r="C41" s="1140" t="s">
        <v>538</v>
      </c>
      <c r="D41" s="1141"/>
      <c r="E41" s="1142"/>
      <c r="F41" s="36">
        <v>0</v>
      </c>
      <c r="G41" s="37">
        <v>0</v>
      </c>
      <c r="H41" s="37">
        <v>0</v>
      </c>
      <c r="I41" s="37">
        <v>0</v>
      </c>
      <c r="J41" s="38">
        <v>0</v>
      </c>
      <c r="K41" s="22"/>
      <c r="L41" s="22"/>
      <c r="M41" s="22"/>
      <c r="N41" s="22"/>
      <c r="O41" s="22"/>
      <c r="P41" s="22"/>
    </row>
    <row r="42" spans="1:16" ht="39" customHeight="1">
      <c r="A42" s="22"/>
      <c r="B42" s="39"/>
      <c r="C42" s="1140" t="s">
        <v>539</v>
      </c>
      <c r="D42" s="1141"/>
      <c r="E42" s="1142"/>
      <c r="F42" s="36" t="s">
        <v>486</v>
      </c>
      <c r="G42" s="37" t="s">
        <v>486</v>
      </c>
      <c r="H42" s="37" t="s">
        <v>486</v>
      </c>
      <c r="I42" s="37" t="s">
        <v>486</v>
      </c>
      <c r="J42" s="38" t="s">
        <v>486</v>
      </c>
      <c r="K42" s="22"/>
      <c r="L42" s="22"/>
      <c r="M42" s="22"/>
      <c r="N42" s="22"/>
      <c r="O42" s="22"/>
      <c r="P42" s="22"/>
    </row>
    <row r="43" spans="1:16" ht="39" customHeight="1" thickBot="1">
      <c r="A43" s="22"/>
      <c r="B43" s="40"/>
      <c r="C43" s="1143" t="s">
        <v>540</v>
      </c>
      <c r="D43" s="1144"/>
      <c r="E43" s="11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6" t="s">
        <v>11</v>
      </c>
      <c r="C45" s="1157"/>
      <c r="D45" s="58"/>
      <c r="E45" s="1162" t="s">
        <v>12</v>
      </c>
      <c r="F45" s="1162"/>
      <c r="G45" s="1162"/>
      <c r="H45" s="1162"/>
      <c r="I45" s="1162"/>
      <c r="J45" s="1163"/>
      <c r="K45" s="59">
        <v>23090</v>
      </c>
      <c r="L45" s="60">
        <v>22666</v>
      </c>
      <c r="M45" s="60">
        <v>21704</v>
      </c>
      <c r="N45" s="60">
        <v>20983</v>
      </c>
      <c r="O45" s="61">
        <v>20777</v>
      </c>
      <c r="P45" s="48"/>
      <c r="Q45" s="48"/>
      <c r="R45" s="48"/>
      <c r="S45" s="48"/>
      <c r="T45" s="48"/>
      <c r="U45" s="48"/>
    </row>
    <row r="46" spans="1:21" ht="30.75" customHeight="1">
      <c r="A46" s="48"/>
      <c r="B46" s="1158"/>
      <c r="C46" s="1159"/>
      <c r="D46" s="62"/>
      <c r="E46" s="1150" t="s">
        <v>13</v>
      </c>
      <c r="F46" s="1150"/>
      <c r="G46" s="1150"/>
      <c r="H46" s="1150"/>
      <c r="I46" s="1150"/>
      <c r="J46" s="1151"/>
      <c r="K46" s="63" t="s">
        <v>486</v>
      </c>
      <c r="L46" s="64" t="s">
        <v>486</v>
      </c>
      <c r="M46" s="64" t="s">
        <v>486</v>
      </c>
      <c r="N46" s="64" t="s">
        <v>486</v>
      </c>
      <c r="O46" s="65" t="s">
        <v>486</v>
      </c>
      <c r="P46" s="48"/>
      <c r="Q46" s="48"/>
      <c r="R46" s="48"/>
      <c r="S46" s="48"/>
      <c r="T46" s="48"/>
      <c r="U46" s="48"/>
    </row>
    <row r="47" spans="1:21" ht="30.75" customHeight="1">
      <c r="A47" s="48"/>
      <c r="B47" s="1158"/>
      <c r="C47" s="1159"/>
      <c r="D47" s="62"/>
      <c r="E47" s="1150" t="s">
        <v>14</v>
      </c>
      <c r="F47" s="1150"/>
      <c r="G47" s="1150"/>
      <c r="H47" s="1150"/>
      <c r="I47" s="1150"/>
      <c r="J47" s="1151"/>
      <c r="K47" s="63" t="s">
        <v>486</v>
      </c>
      <c r="L47" s="64" t="s">
        <v>486</v>
      </c>
      <c r="M47" s="64" t="s">
        <v>486</v>
      </c>
      <c r="N47" s="64">
        <v>33</v>
      </c>
      <c r="O47" s="65">
        <v>33</v>
      </c>
      <c r="P47" s="48"/>
      <c r="Q47" s="48"/>
      <c r="R47" s="48"/>
      <c r="S47" s="48"/>
      <c r="T47" s="48"/>
      <c r="U47" s="48"/>
    </row>
    <row r="48" spans="1:21" ht="30.75" customHeight="1">
      <c r="A48" s="48"/>
      <c r="B48" s="1158"/>
      <c r="C48" s="1159"/>
      <c r="D48" s="62"/>
      <c r="E48" s="1150" t="s">
        <v>15</v>
      </c>
      <c r="F48" s="1150"/>
      <c r="G48" s="1150"/>
      <c r="H48" s="1150"/>
      <c r="I48" s="1150"/>
      <c r="J48" s="1151"/>
      <c r="K48" s="63">
        <v>3761</v>
      </c>
      <c r="L48" s="64">
        <v>3769</v>
      </c>
      <c r="M48" s="64">
        <v>4017</v>
      </c>
      <c r="N48" s="64">
        <v>3922</v>
      </c>
      <c r="O48" s="65">
        <v>3963</v>
      </c>
      <c r="P48" s="48"/>
      <c r="Q48" s="48"/>
      <c r="R48" s="48"/>
      <c r="S48" s="48"/>
      <c r="T48" s="48"/>
      <c r="U48" s="48"/>
    </row>
    <row r="49" spans="1:21" ht="30.75" customHeight="1">
      <c r="A49" s="48"/>
      <c r="B49" s="1158"/>
      <c r="C49" s="1159"/>
      <c r="D49" s="62"/>
      <c r="E49" s="1150" t="s">
        <v>16</v>
      </c>
      <c r="F49" s="1150"/>
      <c r="G49" s="1150"/>
      <c r="H49" s="1150"/>
      <c r="I49" s="1150"/>
      <c r="J49" s="1151"/>
      <c r="K49" s="63">
        <v>1</v>
      </c>
      <c r="L49" s="64">
        <v>1</v>
      </c>
      <c r="M49" s="64">
        <v>1</v>
      </c>
      <c r="N49" s="64">
        <v>1</v>
      </c>
      <c r="O49" s="65">
        <v>1</v>
      </c>
      <c r="P49" s="48"/>
      <c r="Q49" s="48"/>
      <c r="R49" s="48"/>
      <c r="S49" s="48"/>
      <c r="T49" s="48"/>
      <c r="U49" s="48"/>
    </row>
    <row r="50" spans="1:21" ht="30.75" customHeight="1">
      <c r="A50" s="48"/>
      <c r="B50" s="1158"/>
      <c r="C50" s="1159"/>
      <c r="D50" s="62"/>
      <c r="E50" s="1150" t="s">
        <v>17</v>
      </c>
      <c r="F50" s="1150"/>
      <c r="G50" s="1150"/>
      <c r="H50" s="1150"/>
      <c r="I50" s="1150"/>
      <c r="J50" s="1151"/>
      <c r="K50" s="63">
        <v>217</v>
      </c>
      <c r="L50" s="64">
        <v>405</v>
      </c>
      <c r="M50" s="64">
        <v>402</v>
      </c>
      <c r="N50" s="64">
        <v>401</v>
      </c>
      <c r="O50" s="65">
        <v>381</v>
      </c>
      <c r="P50" s="48"/>
      <c r="Q50" s="48"/>
      <c r="R50" s="48"/>
      <c r="S50" s="48"/>
      <c r="T50" s="48"/>
      <c r="U50" s="48"/>
    </row>
    <row r="51" spans="1:21" ht="30.75" customHeight="1">
      <c r="A51" s="48"/>
      <c r="B51" s="1160"/>
      <c r="C51" s="1161"/>
      <c r="D51" s="66"/>
      <c r="E51" s="1150" t="s">
        <v>18</v>
      </c>
      <c r="F51" s="1150"/>
      <c r="G51" s="1150"/>
      <c r="H51" s="1150"/>
      <c r="I51" s="1150"/>
      <c r="J51" s="1151"/>
      <c r="K51" s="63" t="s">
        <v>486</v>
      </c>
      <c r="L51" s="64" t="s">
        <v>486</v>
      </c>
      <c r="M51" s="64" t="s">
        <v>486</v>
      </c>
      <c r="N51" s="64" t="s">
        <v>486</v>
      </c>
      <c r="O51" s="65" t="s">
        <v>486</v>
      </c>
      <c r="P51" s="48"/>
      <c r="Q51" s="48"/>
      <c r="R51" s="48"/>
      <c r="S51" s="48"/>
      <c r="T51" s="48"/>
      <c r="U51" s="48"/>
    </row>
    <row r="52" spans="1:21" ht="30.75" customHeight="1">
      <c r="A52" s="48"/>
      <c r="B52" s="1148" t="s">
        <v>19</v>
      </c>
      <c r="C52" s="1149"/>
      <c r="D52" s="66"/>
      <c r="E52" s="1150" t="s">
        <v>20</v>
      </c>
      <c r="F52" s="1150"/>
      <c r="G52" s="1150"/>
      <c r="H52" s="1150"/>
      <c r="I52" s="1150"/>
      <c r="J52" s="1151"/>
      <c r="K52" s="63">
        <v>18394</v>
      </c>
      <c r="L52" s="64">
        <v>18471</v>
      </c>
      <c r="M52" s="64">
        <v>18471</v>
      </c>
      <c r="N52" s="64">
        <v>19198</v>
      </c>
      <c r="O52" s="65">
        <v>19704</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8675</v>
      </c>
      <c r="L53" s="69">
        <v>8370</v>
      </c>
      <c r="M53" s="69">
        <v>7653</v>
      </c>
      <c r="N53" s="69">
        <v>6142</v>
      </c>
      <c r="O53" s="70">
        <v>5451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2016-04-23T02:05:32Z</cp:lastPrinted>
  <dcterms:created xsi:type="dcterms:W3CDTF">2016-02-15T02:23:04Z</dcterms:created>
  <dcterms:modified xsi:type="dcterms:W3CDTF">2016-05-09T04:24:50Z</dcterms:modified>
  <cp:category/>
</cp:coreProperties>
</file>