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財政課\Zaisei\令和6年度\市町村振興課照会\R6.8.22令和４年度財政状況資料集の追加作成及び提出について\④HP用\⓪作業\R3決算対応用※前年度未公表\"/>
    </mc:Choice>
  </mc:AlternateContent>
  <bookViews>
    <workbookView xWindow="0" yWindow="0" windowWidth="15356" windowHeight="76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1" i="12"/>
  <c r="AA30" i="12"/>
  <c r="AA29" i="12"/>
  <c r="AA28" i="12"/>
  <c r="AA9"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<sst xmlns="http://schemas.openxmlformats.org/spreadsheetml/2006/main" count="1149" uniqueCount="650">
  <si>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</si>
  <si>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</si>
  <si>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</si>
  <si>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</si>
  <si>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</si>
  <si>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</si>
  <si>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</si>
  <si>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</si>
  <si>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</si>
  <si>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</si>
  <si>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</si>
  <si>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</si>
  <si>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</si>
  <si>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</si>
  <si>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</si>
  <si>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</si>
  <si>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</si>
  <si>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</si>
  <si>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</si>
  <si>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</si>
  <si>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</si>
  <si>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</si>
  <si>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</si>
  <si>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</si>
  <si>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</si>
  <si>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</si>
  <si>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</si>
  <si>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</si>
  <si>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</si>
  <si>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</si>
  <si>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</si>
  <si>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</si>
  <si>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</si>
  <si>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</si>
  <si>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</si>
  <si>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</si>
  <si>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</si>
  <si>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</si>
  <si>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</si>
  <si>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</si>
  <si>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</si>
  <si>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</si>
  <si>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</si>
  <si>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</si>
  <si>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</si>
  <si>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</si>
  <si>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</si>
  <si>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</si>
  <si>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</si>
  <si>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</si>
  <si>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</si>
  <si>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</si>
  <si>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</si>
  <si>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</si>
  <si>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</si>
  <si>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</si>
  <si>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</si>
  <si>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</si>
  <si>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</si>
  <si>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</si>
  <si>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</si>
  <si>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</si>
  <si>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</si>
  <si>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</si>
  <si>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</si>
  <si>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</si>
  <si>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</si>
  <si>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</si>
  <si>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</si>
  <si>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</si>
  <si>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</si>
  <si>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</si>
  <si>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</si>
  <si>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</si>
  <si>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</si>
  <si>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</si>
  <si>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</si>
  <si>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</si>
  <si>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</si>
  <si>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</si>
  <si>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</si>
  <si>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</si>
  <si>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</si>
  <si>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</si>
  <si>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</si>
  <si>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</si>
  <si>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</si>
  <si>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</si>
  <si>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</si>
  <si>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</si>
  <si>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</si>
  <si>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</si>
  <si>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</si>
  <si>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</si>
  <si>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</si>
  <si>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</si>
  <si>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</si>
  <si>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</si>
  <si>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</si>
  <si>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</si>
  <si>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</si>
  <si>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</si>
  <si>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</si>
  <si>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</si>
  <si>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</si>
  <si>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</si>
  <si>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</si>
  <si>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</si>
  <si>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</si>
  <si>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</si>
  <si>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</si>
  <si>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</si>
  <si>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</si>
  <si>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</si>
  <si>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</si>
  <si>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</si>
  <si>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</si>
  <si>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</si>
  <si>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</si>
  <si>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</si>
  <si>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</si>
  <si>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</si>
  <si>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</si>
  <si>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</si>
  <si>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</si>
  <si>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</si>
  <si>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</si>
  <si>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</si>
  <si>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</si>
  <si>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</si>
  <si>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</si>
  <si>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</si>
  <si>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</si>
  <si>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</si>
  <si>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</si>
  <si>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</si>
  <si>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</si>
  <si>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</si>
  <si>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</si>
  <si>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</si>
  <si>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</si>
  <si>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</si>
  <si>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</si>
  <si>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</si>
  <si>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</si>
  <si>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</si>
  <si>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</si>
  <si>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</si>
  <si>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</si>
  <si>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</si>
  <si>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</si>
  <si>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</si>
  <si>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</si>
  <si>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</si>
  <si>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</si>
  <si>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</si>
  <si>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</si>
  <si>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</si>
  <si>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</si>
  <si>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</si>
  <si>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</si>
  <si>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</si>
  <si>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</si>
  <si>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</si>
  <si>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</si>
  <si>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</si>
  <si>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</si>
  <si>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</si>
  <si>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</si>
  <si>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</si>
  <si>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</si>
  <si>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</si>
  <si>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</si>
  <si>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</si>
  <si>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</si>
  <si>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</si>
  <si>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</si>
  <si>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</si>
  <si>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</si>
  <si>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</si>
  <si>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</si>
  <si>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</si>
  <si>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</si>
  <si>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</si>
  <si>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</si>
  <si>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</si>
  <si>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</si>
  <si>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</si>
  <si>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</si>
  <si>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</si>
  <si>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</si>
  <si>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</si>
  <si>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</si>
  <si>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</si>
  <si>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</si>
  <si>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</si>
  <si>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</si>
  <si>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</si>
  <si>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</si>
  <si>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</si>
  <si>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</si>
  <si>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</si>
  <si>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</si>
  <si>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</si>
  <si>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</si>
  <si>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</si>
  <si>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</si>
  <si>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</si>
  <si>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</si>
  <si>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</si>
  <si>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</si>
  <si>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</si>
  <si>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</si>
  <si>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</si>
  <si>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</si>
  <si>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</si>
  <si>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</si>
  <si>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</si>
  <si>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</si>
  <si>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</si>
  <si>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大分県大分市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</si>
  <si>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</si>
  <si>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</si>
  <si>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</si>
  <si>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</si>
  <si>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</si>
  <si>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</si>
  <si>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</si>
  <si>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</si>
  <si>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</si>
  <si>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</si>
  <si>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</si>
  <si>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</si>
  <si>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</si>
  <si>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</si>
  <si>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</si>
  <si>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</si>
  <si>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</si>
  <si>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</si>
  <si>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</si>
  <si>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</si>
  <si>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</si>
  <si>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</si>
  <si>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</si>
  <si>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</si>
  <si>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</si>
  <si>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</si>
  <si>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</si>
  <si>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</si>
  <si>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</si>
  <si>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</si>
  <si>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</si>
  <si>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</si>
  <si>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</si>
  <si>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</si>
  <si>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</si>
  <si>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</si>
  <si>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</si>
  <si>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</si>
  <si>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</si>
  <si>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</si>
  <si>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</si>
  <si>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</si>
  <si>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</si>
  <si>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</si>
  <si>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</si>
  <si>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</si>
  <si>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</si>
  <si>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</si>
  <si>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</si>
  <si>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</si>
  <si>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</si>
  <si>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</si>
  <si>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</si>
  <si>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</si>
  <si>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</si>
  <si>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</si>
  <si>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</si>
  <si>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</si>
  <si>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</si>
  <si>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</si>
  <si>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</si>
  <si>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</si>
  <si>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</si>
  <si>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</si>
  <si>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</si>
  <si>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</si>
  <si>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</si>
  <si>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</si>
  <si>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</si>
  <si>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</si>
  <si>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</si>
  <si>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</si>
  <si>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</si>
  <si>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</si>
  <si>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</si>
  <si>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</si>
  <si>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</si>
  <si>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</si>
  <si>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</si>
  <si>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</si>
  <si>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</si>
  <si>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</si>
  <si>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</si>
  <si>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</si>
  <si>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</si>
  <si>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</si>
  <si>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</si>
  <si>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</si>
  <si>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</si>
  <si>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</si>
  <si>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</si>
  <si>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</si>
  <si>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</si>
  <si>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</si>
  <si>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</si>
  <si>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</si>
  <si>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</si>
  <si>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</si>
  <si>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</si>
  <si>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</si>
  <si>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</si>
  <si>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</si>
  <si>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</si>
  <si>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</si>
  <si>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</si>
  <si>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</si>
  <si>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</si>
  <si>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</si>
  <si>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</si>
  <si>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</si>
  <si>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</si>
  <si>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</si>
  <si>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</si>
  <si>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</si>
  <si>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</si>
  <si>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</si>
  <si>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</si>
  <si>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</si>
  <si>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</si>
  <si>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</si>
  <si>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</si>
  <si>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</si>
  <si>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</si>
  <si>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</si>
  <si>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</si>
  <si>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</si>
  <si>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</si>
  <si>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</si>
  <si>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</si>
  <si>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</si>
  <si>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</si>
  <si>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</si>
  <si>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</si>
  <si>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</si>
  <si>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</si>
  <si>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</si>
  <si>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</si>
  <si>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</si>
  <si>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</si>
  <si>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</si>
  <si>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</si>
  <si>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</si>
  <si>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</si>
  <si>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</si>
  <si>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</si>
  <si>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</si>
  <si>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</si>
  <si>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</si>
  <si>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</si>
  <si>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</si>
  <si>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</si>
  <si>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</si>
  <si>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</si>
  <si>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大分県大分市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</si>
  <si>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</si>
  <si>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</si>
  <si>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</si>
  <si>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</si>
  <si>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</si>
  <si>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</si>
  <si>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</si>
  <si>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</si>
  <si>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</si>
  <si>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</si>
  <si>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</si>
  <si>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</si>
  <si>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</si>
  <si>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</si>
  <si>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</si>
  <si>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</si>
  <si>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</si>
  <si>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</si>
  <si>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</si>
  <si>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</si>
  <si>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</si>
  <si>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</si>
  <si>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t>
    <phoneticPr fontId="5"/>
  </si>
  <si>
    <t>大分駅南土地区画整理清算事業特別会計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</si>
  <si>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</si>
  <si>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</si>
  <si>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</si>
  <si>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</si>
  <si>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</si>
  <si>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</si>
  <si>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</si>
  <si>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</si>
  <si>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</si>
  <si>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</si>
  <si>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</si>
  <si>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</si>
  <si>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</si>
  <si>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</si>
  <si>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</si>
  <si>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</si>
  <si>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</si>
  <si>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</si>
  <si>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</si>
  <si>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</si>
  <si>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</si>
  <si>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</si>
  <si>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</si>
  <si>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</si>
  <si>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</si>
  <si>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</si>
  <si>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</si>
  <si>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</si>
  <si>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</si>
  <si>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</si>
  <si>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</si>
  <si>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</si>
  <si>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</si>
  <si>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</si>
  <si>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</si>
  <si>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</si>
  <si>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</si>
  <si>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</si>
  <si>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</si>
  <si>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</si>
  <si>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</si>
  <si>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</si>
  <si>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</si>
  <si>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</si>
  <si>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</si>
  <si>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</si>
  <si>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</si>
  <si>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</si>
  <si>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</si>
  <si>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</si>
  <si>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</si>
  <si>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</si>
  <si>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</si>
  <si>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</si>
  <si>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</si>
  <si>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</si>
  <si>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</si>
  <si>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</si>
  <si>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</si>
  <si>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</si>
  <si>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</si>
  <si>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</si>
  <si>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</si>
  <si>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</si>
  <si>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</si>
  <si>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</si>
  <si>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</si>
  <si>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</si>
  <si>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</si>
  <si>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</si>
  <si>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</si>
  <si>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</si>
  <si>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</si>
  <si>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</si>
  <si>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</si>
  <si>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</si>
  <si>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</si>
  <si>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</si>
  <si>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</si>
  <si>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</si>
  <si>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</si>
  <si>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</si>
  <si>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</si>
  <si>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</si>
  <si>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</si>
  <si>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</si>
  <si>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</si>
  <si>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</si>
  <si>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</si>
  <si>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</si>
  <si>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</si>
  <si>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</si>
  <si>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</si>
  <si>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</si>
  <si>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</si>
  <si>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</si>
  <si>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</si>
  <si>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</si>
  <si>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</si>
  <si>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</si>
  <si>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</si>
  <si>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</si>
  <si>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</si>
  <si>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</si>
  <si>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</si>
  <si>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</si>
  <si>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</si>
  <si>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</si>
  <si>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</si>
  <si>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</si>
  <si>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</si>
  <si>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</si>
  <si>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</si>
  <si>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</si>
  <si>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</si>
  <si>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</si>
  <si>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</si>
  <si>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</si>
  <si>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</si>
  <si>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</si>
  <si>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</si>
  <si>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</si>
  <si>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</si>
  <si>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</si>
  <si>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</si>
  <si>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</si>
  <si>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</si>
  <si>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</si>
  <si>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</si>
  <si>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</si>
  <si>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</si>
  <si>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</si>
  <si>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</si>
  <si>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</si>
  <si>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</si>
  <si>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</si>
  <si>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</si>
  <si>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</si>
  <si>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</si>
  <si>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</si>
  <si>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</si>
  <si>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</si>
  <si>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</si>
  <si>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</si>
  <si>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</si>
  <si>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</si>
  <si>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</si>
  <si>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</si>
  <si>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</si>
  <si>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</si>
  <si>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</si>
  <si>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</si>
  <si>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</si>
  <si>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</si>
  <si>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</si>
  <si>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</si>
  <si>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</si>
  <si>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</si>
  <si>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</si>
  <si>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</si>
  <si>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</si>
  <si>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</si>
  <si>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</si>
  <si>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</si>
  <si>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</si>
  <si>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</si>
  <si>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</si>
  <si>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</si>
  <si>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</si>
  <si>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</si>
  <si>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</si>
  <si>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</si>
  <si>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</si>
  <si>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</si>
  <si>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</si>
  <si>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</si>
  <si>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</si>
  <si>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</si>
  <si>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</si>
  <si>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</si>
  <si>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</si>
  <si>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</si>
  <si>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</si>
  <si>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</si>
  <si>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</si>
  <si>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</si>
  <si>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2.75</t>
  </si>
  <si>
    <t>▲ 0.26</t>
  </si>
  <si>
    <t>▲ 2.11</t>
  </si>
  <si>
    <t>▲ 0.07</t>
  </si>
  <si>
    <t>水道事業会計</t>
  </si>
  <si>
    <t>一般会計</t>
  </si>
  <si>
    <t>国民健康保険特別会計</t>
  </si>
  <si>
    <t>公共下水道事業会計</t>
  </si>
  <si>
    <t>公設地方卸売市場事業特別会計</t>
  </si>
  <si>
    <t>介護保険特別会計</t>
  </si>
  <si>
    <t>後期高齢者医療特別会計</t>
  </si>
  <si>
    <t>土地取得特別会計</t>
  </si>
  <si>
    <t>その他会計（赤字）</t>
  </si>
  <si>
    <t>その他会計（黒字）</t>
  </si>
  <si>
    <t>H28末</t>
    <phoneticPr fontId="5"/>
  </si>
  <si>
    <t>H29末</t>
    <phoneticPr fontId="5"/>
  </si>
  <si>
    <t>H30末</t>
    <phoneticPr fontId="5"/>
  </si>
  <si>
    <t>R01末</t>
    <phoneticPr fontId="5"/>
  </si>
  <si>
    <t>R02末</t>
    <phoneticPr fontId="5"/>
  </si>
  <si>
    <t>―</t>
    <phoneticPr fontId="2"/>
  </si>
  <si>
    <t>―</t>
    <phoneticPr fontId="2"/>
  </si>
  <si>
    <t>―</t>
    <phoneticPr fontId="2"/>
  </si>
  <si>
    <t>市有財産整備基金</t>
    <rPh sb="0" eb="2">
      <t>シユウ</t>
    </rPh>
    <rPh sb="2" eb="4">
      <t>ザイサン</t>
    </rPh>
    <rPh sb="4" eb="6">
      <t>セイビ</t>
    </rPh>
    <rPh sb="6" eb="8">
      <t>キキン</t>
    </rPh>
    <phoneticPr fontId="5"/>
  </si>
  <si>
    <t>廃棄物処理施設整備基金</t>
    <rPh sb="0" eb="3">
      <t>ハイキブツ</t>
    </rPh>
    <rPh sb="3" eb="5">
      <t>ショリ</t>
    </rPh>
    <rPh sb="5" eb="7">
      <t>シセツ</t>
    </rPh>
    <rPh sb="7" eb="9">
      <t>セイビ</t>
    </rPh>
    <rPh sb="9" eb="11">
      <t>キキン</t>
    </rPh>
    <phoneticPr fontId="5"/>
  </si>
  <si>
    <t>森林環境譲与税基金</t>
    <rPh sb="0" eb="2">
      <t>シンリン</t>
    </rPh>
    <rPh sb="2" eb="4">
      <t>カンキョウ</t>
    </rPh>
    <rPh sb="4" eb="6">
      <t>ジョウヨ</t>
    </rPh>
    <rPh sb="6" eb="7">
      <t>ゼイ</t>
    </rPh>
    <rPh sb="7" eb="9">
      <t>キキン</t>
    </rPh>
    <phoneticPr fontId="5"/>
  </si>
  <si>
    <t>地球環境保全基金</t>
    <rPh sb="0" eb="2">
      <t>チキュウ</t>
    </rPh>
    <rPh sb="2" eb="4">
      <t>カンキョウ</t>
    </rPh>
    <rPh sb="4" eb="6">
      <t>ホゼン</t>
    </rPh>
    <rPh sb="6" eb="8">
      <t>キキン</t>
    </rPh>
    <phoneticPr fontId="5"/>
  </si>
  <si>
    <t>新型コロナウイルス感染症対応事業資金調達支援基金</t>
    <phoneticPr fontId="2"/>
  </si>
  <si>
    <t>‐</t>
    <phoneticPr fontId="2"/>
  </si>
  <si>
    <t>基金から821百万円繰入</t>
    <rPh sb="0" eb="2">
      <t>キキン</t>
    </rPh>
    <rPh sb="7" eb="9">
      <t>ヒャクマン</t>
    </rPh>
    <rPh sb="9" eb="10">
      <t>エン</t>
    </rPh>
    <rPh sb="10" eb="12">
      <t>クリイ</t>
    </rPh>
    <phoneticPr fontId="19"/>
  </si>
  <si>
    <t>-</t>
    <phoneticPr fontId="2"/>
  </si>
  <si>
    <t>-</t>
    <phoneticPr fontId="5"/>
  </si>
  <si>
    <t>基金から470百万円繰入</t>
    <rPh sb="0" eb="2">
      <t>キキン</t>
    </rPh>
    <rPh sb="7" eb="9">
      <t>ヒャクマン</t>
    </rPh>
    <rPh sb="9" eb="10">
      <t>エン</t>
    </rPh>
    <rPh sb="10" eb="12">
      <t>クリイ</t>
    </rPh>
    <phoneticPr fontId="19"/>
  </si>
  <si>
    <t>-</t>
    <phoneticPr fontId="5"/>
  </si>
  <si>
    <t>-</t>
    <phoneticPr fontId="2"/>
  </si>
  <si>
    <t>-</t>
    <phoneticPr fontId="2"/>
  </si>
  <si>
    <t>-</t>
    <phoneticPr fontId="2"/>
  </si>
  <si>
    <t>基金からの繰り入れなし</t>
    <phoneticPr fontId="2"/>
  </si>
  <si>
    <t>法適用企業</t>
    <phoneticPr fontId="5"/>
  </si>
  <si>
    <t>法非適用企業</t>
    <phoneticPr fontId="5"/>
  </si>
  <si>
    <t>-</t>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</si>
  <si>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</si>
  <si>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基金からの繰り入れなし</t>
    <rPh sb="0" eb="2">
      <t>キキン</t>
    </rPh>
    <rPh sb="5" eb="6">
      <t>ク</t>
    </rPh>
    <rPh sb="7" eb="8">
      <t>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</si>
  <si>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</si>
  <si>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基金から122百万円繰入</t>
    <rPh sb="0" eb="2">
      <t>キキン</t>
    </rPh>
    <rPh sb="7" eb="10">
      <t>ヒャクマンエン</t>
    </rPh>
    <rPh sb="10" eb="11">
      <t>クリ</t>
    </rPh>
    <rPh sb="11" eb="12">
      <t>イ</t>
    </rPh>
    <phoneticPr fontId="2"/>
  </si>
  <si>
    <t>大分県市町村会館管理組合</t>
    <rPh sb="0" eb="3">
      <t>オオイタケン</t>
    </rPh>
    <rPh sb="3" eb="6">
      <t>シチョウソン</t>
    </rPh>
    <rPh sb="6" eb="8">
      <t>カイカン</t>
    </rPh>
    <rPh sb="8" eb="10">
      <t>カンリ</t>
    </rPh>
    <rPh sb="10" eb="12">
      <t>クミアイ</t>
    </rPh>
    <phoneticPr fontId="2"/>
  </si>
  <si>
    <t>おおいた勤労者サービスセンター</t>
    <rPh sb="4" eb="7">
      <t>キンロウシャ</t>
    </rPh>
    <phoneticPr fontId="2"/>
  </si>
  <si>
    <t>大分精算</t>
    <rPh sb="0" eb="2">
      <t>オオイタ</t>
    </rPh>
    <rPh sb="2" eb="4">
      <t>セイサン</t>
    </rPh>
    <phoneticPr fontId="2"/>
  </si>
  <si>
    <t>大分水産物精算</t>
    <rPh sb="0" eb="2">
      <t>オオイタ</t>
    </rPh>
    <rPh sb="2" eb="5">
      <t>スイサンブツ</t>
    </rPh>
    <rPh sb="5" eb="7">
      <t>セイサン</t>
    </rPh>
    <phoneticPr fontId="2"/>
  </si>
  <si>
    <t>大分市高崎山管理公社</t>
    <rPh sb="0" eb="3">
      <t>オオイタシ</t>
    </rPh>
    <rPh sb="3" eb="6">
      <t>タカサキヤマ</t>
    </rPh>
    <rPh sb="6" eb="8">
      <t>カンリ</t>
    </rPh>
    <rPh sb="8" eb="10">
      <t>コウシャ</t>
    </rPh>
    <phoneticPr fontId="2"/>
  </si>
  <si>
    <t>大分県地域成人病検診協会</t>
    <rPh sb="0" eb="3">
      <t>オオイタケン</t>
    </rPh>
    <rPh sb="3" eb="5">
      <t>チイキ</t>
    </rPh>
    <rPh sb="5" eb="8">
      <t>セイジンビョウ</t>
    </rPh>
    <rPh sb="8" eb="10">
      <t>ケンシン</t>
    </rPh>
    <rPh sb="10" eb="12">
      <t>キョウカイ</t>
    </rPh>
    <phoneticPr fontId="2"/>
  </si>
  <si>
    <t>大分まちなか倶楽部</t>
    <rPh sb="0" eb="2">
      <t>オオイタ</t>
    </rPh>
    <rPh sb="6" eb="9">
      <t>クラブ</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</si>
  <si>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</si>
  <si>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</si>
  <si>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</si>
  <si>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将来負担比率については、対前年度比では8.8ポイント改善し、類似団体平均よりも4.4ポイント高くなっている。これは、地方税収の増に伴う地方債の借入抑制により将来負担額が減少したことなどが挙げられる。
有形固定資産減価償却率については、前年度比で1.2ポイント悪化しているものの、全国平均よりも3.1ポイント低くなっている。これは、各施設等の建築年数の経過に伴い、減価償却累計額の増加などが挙げられる。
今後も、基金</t>
    </r>
    <r>
      <rPr>
        <sz val="11"/>
        <color indexed="8"/>
        <rFont val="ＭＳ Ｐゴシック"/>
        <family val="3"/>
        <charset val="128"/>
      </rPr>
      <t>も含めた財源の確保に努めるとともに、資産の耐用年数等を十分に考慮した施設整備を行うことで、将来負担比率及び有形固定資産減価償却率の低減に努める。</t>
    </r>
    <rPh sb="26" eb="28">
      <t>カイゼン</t>
    </rPh>
    <rPh sb="58" eb="60">
      <t>チホウ</t>
    </rPh>
    <rPh sb="60" eb="62">
      <t>ゼイシュウ</t>
    </rPh>
    <rPh sb="63" eb="64">
      <t>ゾウ</t>
    </rPh>
    <rPh sb="65" eb="66">
      <t>トモナ</t>
    </rPh>
    <rPh sb="67" eb="69">
      <t>チホウ</t>
    </rPh>
    <rPh sb="69" eb="70">
      <t>サイ</t>
    </rPh>
    <rPh sb="71" eb="73">
      <t>カリイレ</t>
    </rPh>
    <rPh sb="73" eb="75">
      <t>ヨクセイ</t>
    </rPh>
    <rPh sb="78" eb="80">
      <t>ショウライ</t>
    </rPh>
    <rPh sb="80" eb="82">
      <t>フタン</t>
    </rPh>
    <rPh sb="82" eb="83">
      <t>ガク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</si>
  <si>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</si>
  <si>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</si>
  <si>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</si>
  <si>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</si>
  <si>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</si>
  <si>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</si>
  <si>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将来負担比率については、対前年度比では8.8ポイント改善し、類似団体平均よりも4.4ポイント高くなっている。これは、地方税収の増に伴う地方債の借入抑制により将来負担額が減少したことなどが挙げられる。
実質公債費比率については3か年平均で計算されることから、H30年度と比較し、準元利償還金は減少しているものの、元利償還金が増加しており、3か年平均では前年と同水準となっている。また、類似団体平均とは同水準となっている。</t>
    </r>
    <r>
      <rPr>
        <sz val="11"/>
        <color indexed="8"/>
        <rFont val="ＭＳ Ｐゴシック"/>
        <family val="3"/>
        <charset val="128"/>
      </rPr>
      <t xml:space="preserve">
今後も、引き続き地方債発行額の抑制などにより健全な財政運営に努めていく。</t>
    </r>
    <rPh sb="170" eb="173">
      <t>ネンヘイキン</t>
    </rPh>
    <rPh sb="175" eb="177">
      <t>ゼンネン</t>
    </rPh>
    <rPh sb="178" eb="181">
      <t>ドウスイジュン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</si>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</sst>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3DDB-4953-93AE-835E37AF56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47570</c:v>
                </c:pt>
                <c:pt idx="1">
                  <c:v>42123</c:v>
                </c:pt>
                <c:pt idx="2">
                  <c:v>45482</c:v>
                </c:pt>
                <c:pt idx="3">
                  <c:v>47206</c:v>
                </c:pt>
                <c:pt idx="4">
                  <c:v>41525</c:v>
                </c:pt>
              </c:numCache>
            </c:numRef>
          </c:val>
          <c:smooth val="0"/>
          <c:extLst>
            <c:ext xmlns:c16="http://schemas.microsoft.com/office/drawing/2014/chart" uri="{C3380CC4-5D6E-409C-BE32-E72D297353CC}">
              <c16:uniqueId val="{00000001-3DDB-4953-93AE-835E37AF56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4.16</c:v>
                </c:pt>
                <c:pt idx="1">
                  <c:v>3.9</c:v>
                </c:pt>
                <c:pt idx="2">
                  <c:v>1.78</c:v>
                </c:pt>
                <c:pt idx="3">
                  <c:v>2.97</c:v>
                </c:pt>
                <c:pt idx="4">
                  <c:v>6.25</c:v>
                </c:pt>
              </c:numCache>
            </c:numRef>
          </c:val>
          <c:extLst>
            <c:ext xmlns:c16="http://schemas.microsoft.com/office/drawing/2014/chart" uri="{C3380CC4-5D6E-409C-BE32-E72D297353CC}">
              <c16:uniqueId val="{00000000-20D3-4ADE-AFA7-A24E87CD62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6.8</c:v>
                </c:pt>
                <c:pt idx="1">
                  <c:v>6.82</c:v>
                </c:pt>
                <c:pt idx="2">
                  <c:v>6.8</c:v>
                </c:pt>
                <c:pt idx="3">
                  <c:v>5.41</c:v>
                </c:pt>
                <c:pt idx="4">
                  <c:v>4.6500000000000004</c:v>
                </c:pt>
              </c:numCache>
            </c:numRef>
          </c:val>
          <c:extLst>
            <c:ext xmlns:c16="http://schemas.microsoft.com/office/drawing/2014/chart" uri="{C3380CC4-5D6E-409C-BE32-E72D297353CC}">
              <c16:uniqueId val="{00000001-20D3-4ADE-AFA7-A24E87CD62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-2.75</c:v>
                </c:pt>
                <c:pt idx="1">
                  <c:v>-0.26</c:v>
                </c:pt>
                <c:pt idx="2">
                  <c:v>-2.11</c:v>
                </c:pt>
                <c:pt idx="3">
                  <c:v>-7.0000000000000007E-2</c:v>
                </c:pt>
                <c:pt idx="4">
                  <c:v>2.9</c:v>
                </c:pt>
              </c:numCache>
            </c:numRef>
          </c:val>
          <c:smooth val="0"/>
          <c:extLst>
            <c:ext xmlns:c16="http://schemas.microsoft.com/office/drawing/2014/chart" uri="{C3380CC4-5D6E-409C-BE32-E72D297353CC}">
              <c16:uniqueId val="{00000002-20D3-4ADE-AFA7-A24E87CD62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FFB-41BD-9132-CBF0C10A1C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B-41BD-9132-CBF0C10A1CE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FB-41BD-9132-CBF0C10A1C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DFFB-41BD-9132-CBF0C10A1CE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0.18</c:v>
                </c:pt>
              </c:numCache>
            </c:numRef>
          </c:val>
          <c:extLst>
            <c:ext xmlns:c16="http://schemas.microsoft.com/office/drawing/2014/chart" uri="{C3380CC4-5D6E-409C-BE32-E72D297353CC}">
              <c16:uniqueId val="{00000004-DFFB-41BD-9132-CBF0C10A1CEE}"/>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0.12</c:v>
                </c:pt>
                <c:pt idx="4">
                  <c:v>#N/A</c:v>
                </c:pt>
                <c:pt idx="5">
                  <c:v>0.15</c:v>
                </c:pt>
                <c:pt idx="6">
                  <c:v>#N/A</c:v>
                </c:pt>
                <c:pt idx="7">
                  <c:v>0.26</c:v>
                </c:pt>
                <c:pt idx="8">
                  <c:v>#N/A</c:v>
                </c:pt>
                <c:pt idx="9">
                  <c:v>0.27</c:v>
                </c:pt>
              </c:numCache>
            </c:numRef>
          </c:val>
          <c:extLst>
            <c:ext xmlns:c16="http://schemas.microsoft.com/office/drawing/2014/chart" uri="{C3380CC4-5D6E-409C-BE32-E72D297353CC}">
              <c16:uniqueId val="{00000005-DFFB-41BD-9132-CBF0C10A1CEE}"/>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1.26</c:v>
                </c:pt>
                <c:pt idx="2">
                  <c:v>#N/A</c:v>
                </c:pt>
                <c:pt idx="3">
                  <c:v>1.34</c:v>
                </c:pt>
                <c:pt idx="4">
                  <c:v>#N/A</c:v>
                </c:pt>
                <c:pt idx="5">
                  <c:v>1.17</c:v>
                </c:pt>
                <c:pt idx="6">
                  <c:v>#N/A</c:v>
                </c:pt>
                <c:pt idx="7">
                  <c:v>0.98</c:v>
                </c:pt>
                <c:pt idx="8">
                  <c:v>#N/A</c:v>
                </c:pt>
                <c:pt idx="9">
                  <c:v>0.81</c:v>
                </c:pt>
              </c:numCache>
            </c:numRef>
          </c:val>
          <c:extLst>
            <c:ext xmlns:c16="http://schemas.microsoft.com/office/drawing/2014/chart" uri="{C3380CC4-5D6E-409C-BE32-E72D297353CC}">
              <c16:uniqueId val="{00000006-DFFB-41BD-9132-CBF0C10A1C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2.15</c:v>
                </c:pt>
                <c:pt idx="2">
                  <c:v>#N/A</c:v>
                </c:pt>
                <c:pt idx="3">
                  <c:v>1.96</c:v>
                </c:pt>
                <c:pt idx="4">
                  <c:v>#N/A</c:v>
                </c:pt>
                <c:pt idx="5">
                  <c:v>1.66</c:v>
                </c:pt>
                <c:pt idx="6">
                  <c:v>#N/A</c:v>
                </c:pt>
                <c:pt idx="7">
                  <c:v>1.63</c:v>
                </c:pt>
                <c:pt idx="8">
                  <c:v>#N/A</c:v>
                </c:pt>
                <c:pt idx="9">
                  <c:v>2.66</c:v>
                </c:pt>
              </c:numCache>
            </c:numRef>
          </c:val>
          <c:extLst>
            <c:ext xmlns:c16="http://schemas.microsoft.com/office/drawing/2014/chart" uri="{C3380CC4-5D6E-409C-BE32-E72D297353CC}">
              <c16:uniqueId val="{00000007-DFFB-41BD-9132-CBF0C10A1C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4.1500000000000004</c:v>
                </c:pt>
                <c:pt idx="2">
                  <c:v>#N/A</c:v>
                </c:pt>
                <c:pt idx="3">
                  <c:v>3.89</c:v>
                </c:pt>
                <c:pt idx="4">
                  <c:v>#N/A</c:v>
                </c:pt>
                <c:pt idx="5">
                  <c:v>1.78</c:v>
                </c:pt>
                <c:pt idx="6">
                  <c:v>#N/A</c:v>
                </c:pt>
                <c:pt idx="7">
                  <c:v>2.96</c:v>
                </c:pt>
                <c:pt idx="8">
                  <c:v>#N/A</c:v>
                </c:pt>
                <c:pt idx="9">
                  <c:v>6.25</c:v>
                </c:pt>
              </c:numCache>
            </c:numRef>
          </c:val>
          <c:extLst>
            <c:ext xmlns:c16="http://schemas.microsoft.com/office/drawing/2014/chart" uri="{C3380CC4-5D6E-409C-BE32-E72D297353CC}">
              <c16:uniqueId val="{00000008-DFFB-41BD-9132-CBF0C10A1C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7.89</c:v>
                </c:pt>
                <c:pt idx="2">
                  <c:v>#N/A</c:v>
                </c:pt>
                <c:pt idx="3">
                  <c:v>8.26</c:v>
                </c:pt>
                <c:pt idx="4">
                  <c:v>#N/A</c:v>
                </c:pt>
                <c:pt idx="5">
                  <c:v>9.59</c:v>
                </c:pt>
                <c:pt idx="6">
                  <c:v>#N/A</c:v>
                </c:pt>
                <c:pt idx="7">
                  <c:v>11.07</c:v>
                </c:pt>
                <c:pt idx="8">
                  <c:v>#N/A</c:v>
                </c:pt>
                <c:pt idx="9">
                  <c:v>11.8</c:v>
                </c:pt>
              </c:numCache>
            </c:numRef>
          </c:val>
          <c:extLst>
            <c:ext xmlns:c16="http://schemas.microsoft.com/office/drawing/2014/chart" uri="{C3380CC4-5D6E-409C-BE32-E72D297353CC}">
              <c16:uniqueId val="{00000009-DFFB-41BD-9132-CBF0C10A1C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18582</c:v>
                </c:pt>
                <c:pt idx="5">
                  <c:v>18470</c:v>
                </c:pt>
                <c:pt idx="8">
                  <c:v>18304</c:v>
                </c:pt>
                <c:pt idx="11">
                  <c:v>18025</c:v>
                </c:pt>
                <c:pt idx="14">
                  <c:v>17308</c:v>
                </c:pt>
              </c:numCache>
            </c:numRef>
          </c:val>
          <c:extLst>
            <c:ext xmlns:c16="http://schemas.microsoft.com/office/drawing/2014/chart" uri="{C3380CC4-5D6E-409C-BE32-E72D297353CC}">
              <c16:uniqueId val="{00000000-D582-41F0-85CC-9EB16FF99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82-41F0-85CC-9EB16FF99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373</c:v>
                </c:pt>
                <c:pt idx="3">
                  <c:v>346</c:v>
                </c:pt>
                <c:pt idx="6">
                  <c:v>336</c:v>
                </c:pt>
                <c:pt idx="9">
                  <c:v>627</c:v>
                </c:pt>
                <c:pt idx="12">
                  <c:v>267</c:v>
                </c:pt>
              </c:numCache>
            </c:numRef>
          </c:val>
          <c:extLst>
            <c:ext xmlns:c16="http://schemas.microsoft.com/office/drawing/2014/chart" uri="{C3380CC4-5D6E-409C-BE32-E72D297353CC}">
              <c16:uniqueId val="{00000002-D582-41F0-85CC-9EB16FF99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582-41F0-85CC-9EB16FF99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4143</c:v>
                </c:pt>
                <c:pt idx="3">
                  <c:v>3721</c:v>
                </c:pt>
                <c:pt idx="6">
                  <c:v>3112</c:v>
                </c:pt>
                <c:pt idx="9">
                  <c:v>3343</c:v>
                </c:pt>
                <c:pt idx="12">
                  <c:v>2850</c:v>
                </c:pt>
              </c:numCache>
            </c:numRef>
          </c:val>
          <c:extLst>
            <c:ext xmlns:c16="http://schemas.microsoft.com/office/drawing/2014/chart" uri="{C3380CC4-5D6E-409C-BE32-E72D297353CC}">
              <c16:uniqueId val="{00000004-D582-41F0-85CC-9EB16FF99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5-D582-41F0-85CC-9EB16FF99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82-41F0-85CC-9EB16FF99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18620</c:v>
                </c:pt>
                <c:pt idx="3">
                  <c:v>18699</c:v>
                </c:pt>
                <c:pt idx="6">
                  <c:v>19163</c:v>
                </c:pt>
                <c:pt idx="9">
                  <c:v>18895</c:v>
                </c:pt>
                <c:pt idx="12">
                  <c:v>19042</c:v>
                </c:pt>
              </c:numCache>
            </c:numRef>
          </c:val>
          <c:extLst>
            <c:ext xmlns:c16="http://schemas.microsoft.com/office/drawing/2014/chart" uri="{C3380CC4-5D6E-409C-BE32-E72D297353CC}">
              <c16:uniqueId val="{00000007-D582-41F0-85CC-9EB16FF99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4588</c:v>
                </c:pt>
                <c:pt idx="2">
                  <c:v>#N/A</c:v>
                </c:pt>
                <c:pt idx="3">
                  <c:v>#N/A</c:v>
                </c:pt>
                <c:pt idx="4">
                  <c:v>4296</c:v>
                </c:pt>
                <c:pt idx="5">
                  <c:v>#N/A</c:v>
                </c:pt>
                <c:pt idx="6">
                  <c:v>#N/A</c:v>
                </c:pt>
                <c:pt idx="7">
                  <c:v>4307</c:v>
                </c:pt>
                <c:pt idx="8">
                  <c:v>#N/A</c:v>
                </c:pt>
                <c:pt idx="9">
                  <c:v>#N/A</c:v>
                </c:pt>
                <c:pt idx="10">
                  <c:v>4840</c:v>
                </c:pt>
                <c:pt idx="11">
                  <c:v>#N/A</c:v>
                </c:pt>
                <c:pt idx="12">
                  <c:v>#N/A</c:v>
                </c:pt>
                <c:pt idx="13">
                  <c:v>4851</c:v>
                </c:pt>
                <c:pt idx="14">
                  <c:v>#N/A</c:v>
                </c:pt>
              </c:numCache>
            </c:numRef>
          </c:val>
          <c:smooth val="0"/>
          <c:extLst>
            <c:ext xmlns:c16="http://schemas.microsoft.com/office/drawing/2014/chart" uri="{C3380CC4-5D6E-409C-BE32-E72D297353CC}">
              <c16:uniqueId val="{00000008-D582-41F0-85CC-9EB16FF99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151432</c:v>
                </c:pt>
                <c:pt idx="5">
                  <c:v>147561</c:v>
                </c:pt>
                <c:pt idx="8">
                  <c:v>145201</c:v>
                </c:pt>
                <c:pt idx="11">
                  <c:v>144025</c:v>
                </c:pt>
                <c:pt idx="14">
                  <c:v>143855</c:v>
                </c:pt>
              </c:numCache>
            </c:numRef>
          </c:val>
          <c:extLst>
            <c:ext xmlns:c16="http://schemas.microsoft.com/office/drawing/2014/chart" uri="{C3380CC4-5D6E-409C-BE32-E72D297353CC}">
              <c16:uniqueId val="{00000000-4356-43C2-970F-CAAD254B77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36923</c:v>
                </c:pt>
                <c:pt idx="5">
                  <c:v>35499</c:v>
                </c:pt>
                <c:pt idx="8">
                  <c:v>35404</c:v>
                </c:pt>
                <c:pt idx="11">
                  <c:v>36613</c:v>
                </c:pt>
                <c:pt idx="14">
                  <c:v>36857</c:v>
                </c:pt>
              </c:numCache>
            </c:numRef>
          </c:val>
          <c:extLst>
            <c:ext xmlns:c16="http://schemas.microsoft.com/office/drawing/2014/chart" uri="{C3380CC4-5D6E-409C-BE32-E72D297353CC}">
              <c16:uniqueId val="{00000001-4356-43C2-970F-CAAD254B77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25105</c:v>
                </c:pt>
                <c:pt idx="5">
                  <c:v>25373</c:v>
                </c:pt>
                <c:pt idx="8">
                  <c:v>24928</c:v>
                </c:pt>
                <c:pt idx="11">
                  <c:v>20879</c:v>
                </c:pt>
                <c:pt idx="14">
                  <c:v>20690</c:v>
                </c:pt>
              </c:numCache>
            </c:numRef>
          </c:val>
          <c:extLst>
            <c:ext xmlns:c16="http://schemas.microsoft.com/office/drawing/2014/chart" uri="{C3380CC4-5D6E-409C-BE32-E72D297353CC}">
              <c16:uniqueId val="{00000002-4356-43C2-970F-CAAD254B77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56-43C2-970F-CAAD254B77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56-43C2-970F-CAAD254B77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4356-43C2-970F-CAAD254B77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23492</c:v>
                </c:pt>
                <c:pt idx="3">
                  <c:v>23057</c:v>
                </c:pt>
                <c:pt idx="6">
                  <c:v>23073</c:v>
                </c:pt>
                <c:pt idx="9">
                  <c:v>23459</c:v>
                </c:pt>
                <c:pt idx="12">
                  <c:v>23222</c:v>
                </c:pt>
              </c:numCache>
            </c:numRef>
          </c:val>
          <c:extLst>
            <c:ext xmlns:c16="http://schemas.microsoft.com/office/drawing/2014/chart" uri="{C3380CC4-5D6E-409C-BE32-E72D297353CC}">
              <c16:uniqueId val="{00000006-4356-43C2-970F-CAAD254B77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4356-43C2-970F-CAAD254B77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50153</c:v>
                </c:pt>
                <c:pt idx="3">
                  <c:v>47557</c:v>
                </c:pt>
                <c:pt idx="6">
                  <c:v>43622</c:v>
                </c:pt>
                <c:pt idx="9">
                  <c:v>40828</c:v>
                </c:pt>
                <c:pt idx="12">
                  <c:v>38796</c:v>
                </c:pt>
              </c:numCache>
            </c:numRef>
          </c:val>
          <c:extLst>
            <c:ext xmlns:c16="http://schemas.microsoft.com/office/drawing/2014/chart" uri="{C3380CC4-5D6E-409C-BE32-E72D297353CC}">
              <c16:uniqueId val="{00000008-4356-43C2-970F-CAAD254B77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2725</c:v>
                </c:pt>
                <c:pt idx="3">
                  <c:v>3704</c:v>
                </c:pt>
                <c:pt idx="6">
                  <c:v>1448</c:v>
                </c:pt>
                <c:pt idx="9">
                  <c:v>1077</c:v>
                </c:pt>
                <c:pt idx="12">
                  <c:v>880</c:v>
                </c:pt>
              </c:numCache>
            </c:numRef>
          </c:val>
          <c:extLst>
            <c:ext xmlns:c16="http://schemas.microsoft.com/office/drawing/2014/chart" uri="{C3380CC4-5D6E-409C-BE32-E72D297353CC}">
              <c16:uniqueId val="{00000009-4356-43C2-970F-CAAD254B77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172367</c:v>
                </c:pt>
                <c:pt idx="3">
                  <c:v>170166</c:v>
                </c:pt>
                <c:pt idx="6">
                  <c:v>168364</c:v>
                </c:pt>
                <c:pt idx="9">
                  <c:v>168224</c:v>
                </c:pt>
                <c:pt idx="12">
                  <c:v>164277</c:v>
                </c:pt>
              </c:numCache>
            </c:numRef>
          </c:val>
          <c:extLst>
            <c:ext xmlns:c16="http://schemas.microsoft.com/office/drawing/2014/chart" uri="{C3380CC4-5D6E-409C-BE32-E72D297353CC}">
              <c16:uniqueId val="{0000000A-4356-43C2-970F-CAAD254B77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35277</c:v>
                </c:pt>
                <c:pt idx="2">
                  <c:v>#N/A</c:v>
                </c:pt>
                <c:pt idx="3">
                  <c:v>#N/A</c:v>
                </c:pt>
                <c:pt idx="4">
                  <c:v>36050</c:v>
                </c:pt>
                <c:pt idx="5">
                  <c:v>#N/A</c:v>
                </c:pt>
                <c:pt idx="6">
                  <c:v>#N/A</c:v>
                </c:pt>
                <c:pt idx="7">
                  <c:v>30974</c:v>
                </c:pt>
                <c:pt idx="8">
                  <c:v>#N/A</c:v>
                </c:pt>
                <c:pt idx="9">
                  <c:v>#N/A</c:v>
                </c:pt>
                <c:pt idx="10">
                  <c:v>32072</c:v>
                </c:pt>
                <c:pt idx="11">
                  <c:v>#N/A</c:v>
                </c:pt>
                <c:pt idx="12">
                  <c:v>#N/A</c:v>
                </c:pt>
                <c:pt idx="13">
                  <c:v>25774</c:v>
                </c:pt>
                <c:pt idx="14">
                  <c:v>#N/A</c:v>
                </c:pt>
              </c:numCache>
            </c:numRef>
          </c:val>
          <c:smooth val="0"/>
          <c:extLst>
            <c:ext xmlns:c16="http://schemas.microsoft.com/office/drawing/2014/chart" uri="{C3380CC4-5D6E-409C-BE32-E72D297353CC}">
              <c16:uniqueId val="{0000000B-4356-43C2-970F-CAAD254B77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6757</c:v>
                </c:pt>
                <c:pt idx="1">
                  <c:v>5458</c:v>
                </c:pt>
                <c:pt idx="2">
                  <c:v>4910</c:v>
                </c:pt>
              </c:numCache>
            </c:numRef>
          </c:val>
          <c:extLst>
            <c:ext xmlns:c16="http://schemas.microsoft.com/office/drawing/2014/chart" uri="{C3380CC4-5D6E-409C-BE32-E72D297353CC}">
              <c16:uniqueId val="{00000000-93E1-4CC3-8FBB-7909BD6E2B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4706</c:v>
                </c:pt>
                <c:pt idx="1">
                  <c:v>3506</c:v>
                </c:pt>
                <c:pt idx="2">
                  <c:v>3507</c:v>
                </c:pt>
              </c:numCache>
            </c:numRef>
          </c:val>
          <c:extLst>
            <c:ext xmlns:c16="http://schemas.microsoft.com/office/drawing/2014/chart" uri="{C3380CC4-5D6E-409C-BE32-E72D297353CC}">
              <c16:uniqueId val="{00000001-93E1-4CC3-8FBB-7909BD6E2B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15946</c:v>
                </c:pt>
                <c:pt idx="1">
                  <c:v>15294</c:v>
                </c:pt>
                <c:pt idx="2">
                  <c:v>15608</c:v>
                </c:pt>
              </c:numCache>
            </c:numRef>
          </c:val>
          <c:extLst>
            <c:ext xmlns:c16="http://schemas.microsoft.com/office/drawing/2014/chart" uri="{C3380CC4-5D6E-409C-BE32-E72D297353CC}">
              <c16:uniqueId val="{00000002-93E1-4CC3-8FBB-7909BD6E2B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{92C9C7D0-23C1-49FD-AC0D-B3F0C5CDFA3D}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3A3-43F7-AE5A-8B452EE1C2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{C2BADEE9-04CD-4600-8146-3FB17526B77E}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A3-43F7-AE5A-8B452EE1C2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{73D7375D-DFCB-498F-9F79-6AC588834C13}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A3-43F7-AE5A-8B452EE1C2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{D6A14998-7123-471B-B570-8EE94D52C47B}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A3-43F7-AE5A-8B452EE1C2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{7A7D9BBE-AFC0-4F22-A4CB-FFAF0F58DF8D}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A3-43F7-AE5A-8B452EE1C25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{14A25A15-7376-415B-94DD-C897C7C22A69}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3A3-43F7-AE5A-8B452EE1C25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{3B47A443-E7C8-40EF-8A71-204FA5FA05C9}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3A3-43F7-AE5A-8B452EE1C25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{EE163624-57E4-42EA-93EC-4F892C464474}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3A3-43F7-AE5A-8B452EE1C25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{7853AFF5-D56D-47F6-A5B4-4B9FEFA8DCC5}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3A3-43F7-AE5A-8B452EE1C2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57.3</c:v>
                </c:pt>
                <c:pt idx="16">
                  <c:v>58.4</c:v>
                </c:pt>
                <c:pt idx="24">
                  <c:v>59.6</c:v>
                </c:pt>
                <c:pt idx="32">
                  <c:v>60.8</c:v>
                </c:pt>
              </c:numCache>
            </c:numRef>
          </c:xVal>
          <c:yVal>
            <c:numRef>
              <c:f>公会計指標分析・財政指標組合せ分析表!$BP$51:$DC$51</c:f>
              <c:numCache>
                <c:formatCode>#,##0.0;"▲ "#,##0.0</c:formatCode>
                <c:ptCount val="40"/>
                <c:pt idx="0">
                  <c:v>41.5</c:v>
                </c:pt>
                <c:pt idx="8">
                  <c:v>42.3</c:v>
                </c:pt>
                <c:pt idx="16">
                  <c:v>36.1</c:v>
                </c:pt>
                <c:pt idx="24">
                  <c:v>36.6</c:v>
                </c:pt>
                <c:pt idx="32">
                  <c:v>27.8</c:v>
                </c:pt>
              </c:numCache>
            </c:numRef>
          </c:yVal>
          <c:smooth val="0"/>
          <c:extLst>
            <c:ext xmlns:c16="http://schemas.microsoft.com/office/drawing/2014/chart" uri="{C3380CC4-5D6E-409C-BE32-E72D297353CC}">
              <c16:uniqueId val="{00000009-13A3-43F7-AE5A-8B452EE1C2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{F3077048-0C81-4891-B637-86F50C6E5208}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3A3-43F7-AE5A-8B452EE1C2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{5F041FBB-64ED-4860-B479-4DA9F9D38323}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A3-43F7-AE5A-8B452EE1C2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{7110735D-0F61-4BD2-848B-2F650236BB8F}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A3-43F7-AE5A-8B452EE1C2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{119068AB-3064-429B-8DEE-E00BC560A9EE}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A3-43F7-AE5A-8B452EE1C2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{EF6BB766-75BB-4FFB-A595-9D51A37044B4}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A3-43F7-AE5A-8B452EE1C25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{9CC8207E-AAF9-44A3-92B6-EBDF79330DB5}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3A3-43F7-AE5A-8B452EE1C25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{A04F8ADC-4A9F-417E-A817-4F886736A2EE}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3A3-43F7-AE5A-8B452EE1C25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{2981CF71-0372-4AFE-80A5-2BB4CD8B3FA4}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3A3-43F7-AE5A-8B452EE1C25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{3453E4F1-CE9D-4E30-B282-EBC372C00BBE}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3A3-43F7-AE5A-8B452EE1C2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3A3-43F7-AE5A-8B452EE1C25E}"/>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{70B62A51-FA0D-43F4-8F7E-722326A37BBF}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ADC-411F-9EC7-8C941463F8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{9ED8A0A6-110A-40B0-A026-AFBFE3F862FC}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DC-411F-9EC7-8C941463F8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{0EE86B5B-5144-4C9A-80BA-FC770B8BBE18}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DC-411F-9EC7-8C941463F8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{C5E7D6E4-D4F9-493D-BBBE-725B3D9E7748}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DC-411F-9EC7-8C941463F8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{BB8CEDAB-3A08-4599-88EE-20BC5819D82B}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DC-411F-9EC7-8C941463F8E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{73126CE3-7BC0-4222-9189-5C75CA335E7D}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ADC-411F-9EC7-8C941463F8E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{9B952FDE-A08B-4FA1-B17E-759692C45250}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ADC-411F-9EC7-8C941463F8E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{2165341B-87A0-4435-AEB1-AC06CB55C9C3}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ADC-411F-9EC7-8C941463F8E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{AC4CC974-E3D6-4543-AC72-E99C85DFE546}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ADC-411F-9EC7-8C941463F8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5.3</c:v>
                </c:pt>
                <c:pt idx="16">
                  <c:v>5.0999999999999996</c:v>
                </c:pt>
                <c:pt idx="24">
                  <c:v>5.2</c:v>
                </c:pt>
                <c:pt idx="32">
                  <c:v>5.2</c:v>
                </c:pt>
              </c:numCache>
            </c:numRef>
          </c:xVal>
          <c:yVal>
            <c:numRef>
              <c:f>公会計指標分析・財政指標組合せ分析表!$BP$73:$DC$73</c:f>
              <c:numCache>
                <c:formatCode>#,##0.0;"▲ "#,##0.0</c:formatCode>
                <c:ptCount val="40"/>
                <c:pt idx="0">
                  <c:v>41.5</c:v>
                </c:pt>
                <c:pt idx="8">
                  <c:v>42.3</c:v>
                </c:pt>
                <c:pt idx="16">
                  <c:v>36.1</c:v>
                </c:pt>
                <c:pt idx="24">
                  <c:v>36.6</c:v>
                </c:pt>
                <c:pt idx="32">
                  <c:v>27.8</c:v>
                </c:pt>
              </c:numCache>
            </c:numRef>
          </c:yVal>
          <c:smooth val="0"/>
          <c:extLst>
            <c:ext xmlns:c16="http://schemas.microsoft.com/office/drawing/2014/chart" uri="{C3380CC4-5D6E-409C-BE32-E72D297353CC}">
              <c16:uniqueId val="{00000009-BADC-411F-9EC7-8C941463F8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{87D35114-3163-4724-9257-4DDFE010B3FF}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ADC-411F-9EC7-8C941463F8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{A8CED4CE-D915-4C42-A771-ABABCD2DFDA1}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DC-411F-9EC7-8C941463F8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{D3BB7F3C-9DB2-4A9B-9019-F71499391D2E}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DC-411F-9EC7-8C941463F8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{468A22D2-FB63-4DFD-A2D7-29485283389F}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DC-411F-9EC7-8C941463F8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{58981CE8-CEA4-48E4-98EC-FE76EFF6A6A9}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DC-411F-9EC7-8C941463F8E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{2389E8DB-4AEA-4145-A2BC-07CEF06B9281}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ADC-411F-9EC7-8C941463F8E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{B5421FC3-C553-479E-AF18-AA104D514EF9}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ADC-411F-9EC7-8C941463F8E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{73910D24-418C-4F3A-A407-454BE546FE4E}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ADC-411F-9EC7-8C941463F8E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{ED458EF9-04B5-4723-9267-6C14670923D9}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ADC-411F-9EC7-8C941463F8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BADC-411F-9EC7-8C941463F8E2}"/>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4.900000000000000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財政力指数の算出方法である</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ヵ年平均で見たときに、</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分母である基準財政需要額において新たに追加された</a:t>
          </a:r>
          <a:r>
            <a:rPr kumimoji="1" lang="ja-JP" altLang="en-US" sz="1100">
              <a:solidFill>
                <a:sysClr val="windowText" lastClr="000000"/>
              </a:solidFill>
              <a:effectLst/>
              <a:latin typeface="+mn-lt"/>
              <a:ea typeface="+mn-ea"/>
              <a:cs typeface="+mn-cs"/>
            </a:rPr>
            <a:t>地域デジタル社会推進費や国の追加交付による臨時経済対策費及び臨時財政対策債償還基金費</a:t>
          </a:r>
          <a:r>
            <a:rPr kumimoji="1" lang="ja-JP" altLang="ja-JP" sz="1100">
              <a:solidFill>
                <a:sysClr val="windowText" lastClr="000000"/>
              </a:solidFill>
              <a:effectLst/>
              <a:latin typeface="+mn-lt"/>
              <a:ea typeface="+mn-ea"/>
              <a:cs typeface="+mn-cs"/>
            </a:rPr>
            <a:t>が増額とな</a:t>
          </a:r>
          <a:r>
            <a:rPr kumimoji="1" lang="ja-JP" altLang="en-US" sz="1100">
              <a:solidFill>
                <a:sysClr val="windowText" lastClr="000000"/>
              </a:solidFill>
              <a:effectLst/>
              <a:latin typeface="+mn-lt"/>
              <a:ea typeface="+mn-ea"/>
              <a:cs typeface="+mn-cs"/>
            </a:rPr>
            <a:t>り、また、市税等収入が減額となったため財政力指数は</a:t>
          </a:r>
          <a:r>
            <a:rPr kumimoji="1" lang="ja-JP" altLang="ja-JP" sz="1100">
              <a:solidFill>
                <a:sysClr val="windowText" lastClr="000000"/>
              </a:solidFill>
              <a:effectLst/>
              <a:latin typeface="+mn-lt"/>
              <a:ea typeface="+mn-ea"/>
              <a:cs typeface="+mn-cs"/>
            </a:rPr>
            <a:t>前年度と</a:t>
          </a:r>
          <a:r>
            <a:rPr kumimoji="1" lang="ja-JP" altLang="en-US" sz="1100">
              <a:solidFill>
                <a:sysClr val="windowText" lastClr="000000"/>
              </a:solidFill>
              <a:effectLst/>
              <a:latin typeface="+mn-lt"/>
              <a:ea typeface="+mn-ea"/>
              <a:cs typeface="+mn-cs"/>
            </a:rPr>
            <a:t>比較し</a:t>
          </a:r>
          <a:r>
            <a:rPr kumimoji="1" lang="en-US" altLang="ja-JP" sz="1100">
              <a:solidFill>
                <a:sysClr val="windowText" lastClr="000000"/>
              </a:solidFill>
              <a:effectLst/>
              <a:latin typeface="+mn-lt"/>
              <a:ea typeface="+mn-ea"/>
              <a:cs typeface="+mn-cs"/>
            </a:rPr>
            <a:t>0.01</a:t>
          </a:r>
          <a:r>
            <a:rPr kumimoji="1" lang="ja-JP" altLang="en-US" sz="1100">
              <a:solidFill>
                <a:sysClr val="windowText" lastClr="000000"/>
              </a:solidFill>
              <a:effectLst/>
              <a:latin typeface="+mn-lt"/>
              <a:ea typeface="+mn-ea"/>
              <a:cs typeface="+mn-cs"/>
            </a:rPr>
            <a:t>ポイント下がっているが、</a:t>
          </a:r>
          <a:r>
            <a:rPr kumimoji="1" lang="ja-JP" altLang="ja-JP" sz="1100">
              <a:solidFill>
                <a:sysClr val="windowText" lastClr="000000"/>
              </a:solidFill>
              <a:effectLst/>
              <a:latin typeface="+mn-lt"/>
              <a:ea typeface="+mn-ea"/>
              <a:cs typeface="+mn-cs"/>
            </a:rPr>
            <a:t>類似団体内平均値を</a:t>
          </a:r>
          <a:r>
            <a:rPr kumimoji="1" lang="en-US" altLang="ja-JP" sz="1100">
              <a:solidFill>
                <a:sysClr val="windowText" lastClr="000000"/>
              </a:solidFill>
              <a:effectLst/>
              <a:latin typeface="+mn-lt"/>
              <a:ea typeface="+mn-ea"/>
              <a:cs typeface="+mn-cs"/>
            </a:rPr>
            <a:t>0.11</a:t>
          </a:r>
          <a:r>
            <a:rPr kumimoji="1" lang="ja-JP" altLang="ja-JP" sz="1100">
              <a:solidFill>
                <a:sysClr val="windowText" lastClr="000000"/>
              </a:solidFill>
              <a:effectLst/>
              <a:latin typeface="+mn-lt"/>
              <a:ea typeface="+mn-ea"/>
              <a:cs typeface="+mn-cs"/>
            </a:rPr>
            <a:t>ポイント上回った。</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ポイント悪化の要因である社会保障関係費等は依然、増加傾向となっているため、税収納率の向上等の取組による自主財源の確保で財政力の維持・強化に努める。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4" name="直線コネクタ 73"/>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、類似団体平均と比べ</a:t>
          </a:r>
          <a:r>
            <a:rPr kumimoji="1" lang="ja-JP" altLang="en-US" sz="1100">
              <a:solidFill>
                <a:sysClr val="windowText" lastClr="000000"/>
              </a:solidFill>
              <a:effectLst/>
              <a:latin typeface="+mn-lt"/>
              <a:ea typeface="+mn-ea"/>
              <a:cs typeface="+mn-cs"/>
            </a:rPr>
            <a:t>ると</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ポイント高くなっている。要因としては、分子の経常経費充当一般財源は退職者数の増加や会計年度任用職員の人数増に伴い人件費が増額となった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分母の経常一般財源は法人市民税</a:t>
          </a:r>
          <a:r>
            <a:rPr kumimoji="1" lang="ja-JP" altLang="en-US" sz="1100">
              <a:solidFill>
                <a:sysClr val="windowText" lastClr="000000"/>
              </a:solidFill>
              <a:effectLst/>
              <a:latin typeface="+mn-lt"/>
              <a:ea typeface="+mn-ea"/>
              <a:cs typeface="+mn-cs"/>
            </a:rPr>
            <a:t>の増額、普通交付税の追加交付等により増額となったことが</a:t>
          </a:r>
          <a:r>
            <a:rPr kumimoji="1" lang="ja-JP" altLang="ja-JP" sz="1100">
              <a:solidFill>
                <a:sysClr val="windowText" lastClr="000000"/>
              </a:solidFill>
              <a:effectLst/>
              <a:latin typeface="+mn-lt"/>
              <a:ea typeface="+mn-ea"/>
              <a:cs typeface="+mn-cs"/>
            </a:rPr>
            <a:t>挙げられる。今後も地方債の発行総額抑制による公債費の削減や適正な定員管理と給与水準による人件費の抑制、事務事業評価等による経常経費の削減を行うなど、行政改革を推進し、財政構造の弾力化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65</xdr:row>
      <xdr:rowOff>117263</xdr:rowOff>
    </xdr:to>
    <xdr:cxnSp macro="">
      <xdr:nvCxnSpPr>
        <xdr:cNvPr id="134" name="直線コネクタ 133"/>
        <xdr:cNvCxnSpPr/>
      </xdr:nvCxnSpPr>
      <xdr:spPr>
        <a:xfrm flipV="1">
          <a:off x="4114800" y="10907606"/>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117263</xdr:rowOff>
    </xdr:to>
    <xdr:cxnSp macro="">
      <xdr:nvCxnSpPr>
        <xdr:cNvPr id="137" name="直線コネクタ 136"/>
        <xdr:cNvCxnSpPr/>
      </xdr:nvCxnSpPr>
      <xdr:spPr>
        <a:xfrm>
          <a:off x="3225800" y="112052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60960</xdr:rowOff>
    </xdr:to>
    <xdr:cxnSp macro="">
      <xdr:nvCxnSpPr>
        <xdr:cNvPr id="140" name="直線コネクタ 139"/>
        <xdr:cNvCxnSpPr/>
      </xdr:nvCxnSpPr>
      <xdr:spPr>
        <a:xfrm>
          <a:off x="2336800" y="110845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111760</xdr:rowOff>
    </xdr:to>
    <xdr:cxnSp macro="">
      <xdr:nvCxnSpPr>
        <xdr:cNvPr id="143" name="直線コネクタ 142"/>
        <xdr:cNvCxnSpPr/>
      </xdr:nvCxnSpPr>
      <xdr:spPr>
        <a:xfrm>
          <a:off x="1447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3" name="楕円 152"/>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4"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6" name="テキスト ボックス 155"/>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7" name="楕円 156"/>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8" name="テキスト ボックス 15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9" name="楕円 158"/>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60" name="テキスト ボックス 159"/>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61" name="楕円 160"/>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2" name="テキスト ボックス 161"/>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類似団体内平均値より</a:t>
          </a:r>
          <a:r>
            <a:rPr kumimoji="1" lang="en-US" altLang="ja-JP" sz="1100">
              <a:solidFill>
                <a:sysClr val="windowText" lastClr="000000"/>
              </a:solidFill>
              <a:effectLst/>
              <a:latin typeface="+mn-lt"/>
              <a:ea typeface="+mn-ea"/>
              <a:cs typeface="+mn-cs"/>
            </a:rPr>
            <a:t>8,222</a:t>
          </a:r>
          <a:r>
            <a:rPr kumimoji="1" lang="ja-JP" altLang="ja-JP" sz="1100">
              <a:solidFill>
                <a:sysClr val="windowText" lastClr="000000"/>
              </a:solidFill>
              <a:effectLst/>
              <a:latin typeface="+mn-lt"/>
              <a:ea typeface="+mn-ea"/>
              <a:cs typeface="+mn-cs"/>
            </a:rPr>
            <a:t>円低いものの、前年度決算額に比べて</a:t>
          </a:r>
          <a:r>
            <a:rPr kumimoji="1" lang="en-US" altLang="ja-JP" sz="1100">
              <a:solidFill>
                <a:sysClr val="windowText" lastClr="000000"/>
              </a:solidFill>
              <a:effectLst/>
              <a:latin typeface="+mn-lt"/>
              <a:ea typeface="+mn-ea"/>
              <a:cs typeface="+mn-cs"/>
            </a:rPr>
            <a:t>6,172</a:t>
          </a:r>
          <a:r>
            <a:rPr kumimoji="1" lang="ja-JP" altLang="ja-JP" sz="1100">
              <a:solidFill>
                <a:sysClr val="windowText" lastClr="000000"/>
              </a:solidFill>
              <a:effectLst/>
              <a:latin typeface="+mn-lt"/>
              <a:ea typeface="+mn-ea"/>
              <a:cs typeface="+mn-cs"/>
            </a:rPr>
            <a:t>円高くなっている。これは、退職者数の増加や会計年度任用職員の人数増に伴い人件費が、</a:t>
          </a:r>
          <a:r>
            <a:rPr kumimoji="1" lang="ja-JP" altLang="en-US" sz="1100">
              <a:solidFill>
                <a:sysClr val="windowText" lastClr="000000"/>
              </a:solidFill>
              <a:effectLst/>
              <a:latin typeface="+mn-lt"/>
              <a:ea typeface="+mn-ea"/>
              <a:cs typeface="+mn-cs"/>
            </a:rPr>
            <a:t>新型コロナウイルスワクチン接種事業</a:t>
          </a:r>
          <a:r>
            <a:rPr kumimoji="1" lang="ja-JP" altLang="ja-JP" sz="1100">
              <a:solidFill>
                <a:sysClr val="windowText" lastClr="000000"/>
              </a:solidFill>
              <a:effectLst/>
              <a:latin typeface="+mn-lt"/>
              <a:ea typeface="+mn-ea"/>
              <a:cs typeface="+mn-cs"/>
            </a:rPr>
            <a:t>などにより物件費が増加したことによるものである。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3034</xdr:rowOff>
    </xdr:from>
    <xdr:to>
      <xdr:col>23</xdr:col>
      <xdr:colOff>133350</xdr:colOff>
      <xdr:row>82</xdr:row>
      <xdr:rowOff>127143</xdr:rowOff>
    </xdr:to>
    <xdr:cxnSp macro="">
      <xdr:nvCxnSpPr>
        <xdr:cNvPr id="197" name="直線コネクタ 196"/>
        <xdr:cNvCxnSpPr/>
      </xdr:nvCxnSpPr>
      <xdr:spPr>
        <a:xfrm>
          <a:off x="4114800" y="14061934"/>
          <a:ext cx="838200" cy="1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142980</xdr:rowOff>
    </xdr:from>
    <xdr:to>
      <xdr:col>19</xdr:col>
      <xdr:colOff>133350</xdr:colOff>
      <xdr:row>82</xdr:row>
      <xdr:rowOff>3034</xdr:rowOff>
    </xdr:to>
    <xdr:cxnSp macro="">
      <xdr:nvCxnSpPr>
        <xdr:cNvPr id="200" name="直線コネクタ 199"/>
        <xdr:cNvCxnSpPr/>
      </xdr:nvCxnSpPr>
      <xdr:spPr>
        <a:xfrm>
          <a:off x="3225800" y="13858980"/>
          <a:ext cx="889000" cy="2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73747</xdr:rowOff>
    </xdr:from>
    <xdr:to>
      <xdr:col>15</xdr:col>
      <xdr:colOff>82550</xdr:colOff>
      <xdr:row>80</xdr:row>
      <xdr:rowOff>142980</xdr:rowOff>
    </xdr:to>
    <xdr:cxnSp macro="">
      <xdr:nvCxnSpPr>
        <xdr:cNvPr id="203" name="直線コネクタ 202"/>
        <xdr:cNvCxnSpPr/>
      </xdr:nvCxnSpPr>
      <xdr:spPr>
        <a:xfrm>
          <a:off x="2336800" y="13789747"/>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35140</xdr:rowOff>
    </xdr:from>
    <xdr:to>
      <xdr:col>11</xdr:col>
      <xdr:colOff>31750</xdr:colOff>
      <xdr:row>80</xdr:row>
      <xdr:rowOff>73747</xdr:rowOff>
    </xdr:to>
    <xdr:cxnSp macro="">
      <xdr:nvCxnSpPr>
        <xdr:cNvPr id="206" name="直線コネクタ 205"/>
        <xdr:cNvCxnSpPr/>
      </xdr:nvCxnSpPr>
      <xdr:spPr>
        <a:xfrm>
          <a:off x="1447800" y="1375114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76343</xdr:rowOff>
    </xdr:from>
    <xdr:to>
      <xdr:col>23</xdr:col>
      <xdr:colOff>184150</xdr:colOff>
      <xdr:row>83</xdr:row>
      <xdr:rowOff>6493</xdr:rowOff>
    </xdr:to>
    <xdr:sp macro="" textlink="">
      <xdr:nvSpPr>
        <xdr:cNvPr id="216" name="楕円 215"/>
        <xdr:cNvSpPr/>
      </xdr:nvSpPr>
      <xdr:spPr>
        <a:xfrm>
          <a:off x="4902200" y="14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92870</xdr:rowOff>
    </xdr:from>
    <xdr:ext cx="762000" cy="259045"/>
    <xdr:sp macro="" textlink="">
      <xdr:nvSpPr>
        <xdr:cNvPr id="217" name="人件費・物件費等の状況該当値テキスト"/>
        <xdr:cNvSpPr txBox="1"/>
      </xdr:nvSpPr>
      <xdr:spPr>
        <a:xfrm>
          <a:off x="5041900" y="139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123684</xdr:rowOff>
    </xdr:from>
    <xdr:to>
      <xdr:col>19</xdr:col>
      <xdr:colOff>184150</xdr:colOff>
      <xdr:row>82</xdr:row>
      <xdr:rowOff>53834</xdr:rowOff>
    </xdr:to>
    <xdr:sp macro="" textlink="">
      <xdr:nvSpPr>
        <xdr:cNvPr id="218" name="楕円 217"/>
        <xdr:cNvSpPr/>
      </xdr:nvSpPr>
      <xdr:spPr>
        <a:xfrm>
          <a:off x="4064000" y="140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64011</xdr:rowOff>
    </xdr:from>
    <xdr:ext cx="736600" cy="259045"/>
    <xdr:sp macro="" textlink="">
      <xdr:nvSpPr>
        <xdr:cNvPr id="219" name="テキスト ボックス 218"/>
        <xdr:cNvSpPr txBox="1"/>
      </xdr:nvSpPr>
      <xdr:spPr>
        <a:xfrm>
          <a:off x="3733800" y="1378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92180</xdr:rowOff>
    </xdr:from>
    <xdr:to>
      <xdr:col>15</xdr:col>
      <xdr:colOff>133350</xdr:colOff>
      <xdr:row>81</xdr:row>
      <xdr:rowOff>22330</xdr:rowOff>
    </xdr:to>
    <xdr:sp macro="" textlink="">
      <xdr:nvSpPr>
        <xdr:cNvPr id="220" name="楕円 219"/>
        <xdr:cNvSpPr/>
      </xdr:nvSpPr>
      <xdr:spPr>
        <a:xfrm>
          <a:off x="3175000" y="138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32507</xdr:rowOff>
    </xdr:from>
    <xdr:ext cx="762000" cy="259045"/>
    <xdr:sp macro="" textlink="">
      <xdr:nvSpPr>
        <xdr:cNvPr id="221" name="テキスト ボックス 220"/>
        <xdr:cNvSpPr txBox="1"/>
      </xdr:nvSpPr>
      <xdr:spPr>
        <a:xfrm>
          <a:off x="2844800" y="1357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22947</xdr:rowOff>
    </xdr:from>
    <xdr:to>
      <xdr:col>11</xdr:col>
      <xdr:colOff>82550</xdr:colOff>
      <xdr:row>80</xdr:row>
      <xdr:rowOff>124547</xdr:rowOff>
    </xdr:to>
    <xdr:sp macro="" textlink="">
      <xdr:nvSpPr>
        <xdr:cNvPr id="222" name="楕円 221"/>
        <xdr:cNvSpPr/>
      </xdr:nvSpPr>
      <xdr:spPr>
        <a:xfrm>
          <a:off x="2286000" y="137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134724</xdr:rowOff>
    </xdr:from>
    <xdr:ext cx="762000" cy="259045"/>
    <xdr:sp macro="" textlink="">
      <xdr:nvSpPr>
        <xdr:cNvPr id="223" name="テキスト ボックス 222"/>
        <xdr:cNvSpPr txBox="1"/>
      </xdr:nvSpPr>
      <xdr:spPr>
        <a:xfrm>
          <a:off x="1955800" y="1350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155790</xdr:rowOff>
    </xdr:from>
    <xdr:to>
      <xdr:col>7</xdr:col>
      <xdr:colOff>31750</xdr:colOff>
      <xdr:row>80</xdr:row>
      <xdr:rowOff>85940</xdr:rowOff>
    </xdr:to>
    <xdr:sp macro="" textlink="">
      <xdr:nvSpPr>
        <xdr:cNvPr id="224" name="楕円 223"/>
        <xdr:cNvSpPr/>
      </xdr:nvSpPr>
      <xdr:spPr>
        <a:xfrm>
          <a:off x="1397000" y="137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96117</xdr:rowOff>
    </xdr:from>
    <xdr:ext cx="762000" cy="259045"/>
    <xdr:sp macro="" textlink="">
      <xdr:nvSpPr>
        <xdr:cNvPr id="225" name="テキスト ボックス 224"/>
        <xdr:cNvSpPr txBox="1"/>
      </xdr:nvSpPr>
      <xdr:spPr>
        <a:xfrm>
          <a:off x="1066800" y="1346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0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1" name="直線コネクタ 260"/>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4" name="直線コネクタ 263"/>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7" name="直線コネクタ 266"/>
        <xdr:cNvCxnSpPr/>
      </xdr:nvCxnSpPr>
      <xdr:spPr>
        <a:xfrm>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70" name="直線コネクタ 269"/>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9" name="テキスト ボックス 288"/>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年度までを計画期間とする「大分市行政改革推進プラン</a:t>
          </a:r>
          <a:r>
            <a:rPr kumimoji="1" lang="en-US" altLang="ja-JP" sz="1100">
              <a:solidFill>
                <a:sysClr val="windowText" lastClr="000000"/>
              </a:solidFill>
              <a:effectLst/>
              <a:latin typeface="+mn-lt"/>
              <a:ea typeface="+mn-ea"/>
              <a:cs typeface="+mn-cs"/>
            </a:rPr>
            <a:t>2018</a:t>
          </a:r>
          <a:r>
            <a:rPr kumimoji="1" lang="ja-JP" altLang="ja-JP" sz="1100">
              <a:solidFill>
                <a:sysClr val="windowText" lastClr="000000"/>
              </a:solidFill>
              <a:effectLst/>
              <a:latin typeface="+mn-lt"/>
              <a:ea typeface="+mn-ea"/>
              <a:cs typeface="+mn-cs"/>
            </a:rPr>
            <a:t>」に基づき適正な定員管理を推進しているところであり、その結果、人口千人当たり職員数は、令和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6.35</a:t>
          </a:r>
          <a:r>
            <a:rPr kumimoji="1" lang="ja-JP" altLang="ja-JP" sz="1100">
              <a:solidFill>
                <a:sysClr val="windowText" lastClr="000000"/>
              </a:solidFill>
              <a:effectLst/>
              <a:latin typeface="+mn-lt"/>
              <a:ea typeface="+mn-ea"/>
              <a:cs typeface="+mn-cs"/>
            </a:rPr>
            <a:t>人となり、類似団体平均より</a:t>
          </a:r>
          <a:r>
            <a:rPr kumimoji="1" lang="en-US" altLang="ja-JP" sz="1100">
              <a:solidFill>
                <a:sysClr val="windowText" lastClr="000000"/>
              </a:solidFill>
              <a:effectLst/>
              <a:latin typeface="+mn-lt"/>
              <a:ea typeface="+mn-ea"/>
              <a:cs typeface="+mn-cs"/>
            </a:rPr>
            <a:t>0.06</a:t>
          </a:r>
          <a:r>
            <a:rPr kumimoji="1" lang="ja-JP" altLang="ja-JP" sz="1100">
              <a:solidFill>
                <a:sysClr val="windowText" lastClr="000000"/>
              </a:solidFill>
              <a:effectLst/>
              <a:latin typeface="+mn-lt"/>
              <a:ea typeface="+mn-ea"/>
              <a:cs typeface="+mn-cs"/>
            </a:rPr>
            <a:t>ポイント低くなった。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今後とも、限られた人的資源の効率的かつ効果的な活用を図る中、適正な定員管理に努めていきたい。</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75142</xdr:rowOff>
    </xdr:to>
    <xdr:cxnSp macro="">
      <xdr:nvCxnSpPr>
        <xdr:cNvPr id="324" name="直線コネクタ 323"/>
        <xdr:cNvCxnSpPr/>
      </xdr:nvCxnSpPr>
      <xdr:spPr>
        <a:xfrm>
          <a:off x="16179800" y="105295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71120</xdr:rowOff>
    </xdr:to>
    <xdr:cxnSp macro="">
      <xdr:nvCxnSpPr>
        <xdr:cNvPr id="327" name="直線コネクタ 326"/>
        <xdr:cNvCxnSpPr/>
      </xdr:nvCxnSpPr>
      <xdr:spPr>
        <a:xfrm>
          <a:off x="15290800" y="10493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142029</xdr:rowOff>
    </xdr:from>
    <xdr:to>
      <xdr:col>72</xdr:col>
      <xdr:colOff>203200</xdr:colOff>
      <xdr:row>61</xdr:row>
      <xdr:rowOff>34925</xdr:rowOff>
    </xdr:to>
    <xdr:cxnSp macro="">
      <xdr:nvCxnSpPr>
        <xdr:cNvPr id="330" name="直線コネクタ 329"/>
        <xdr:cNvCxnSpPr/>
      </xdr:nvCxnSpPr>
      <xdr:spPr>
        <a:xfrm>
          <a:off x="14401800" y="1042902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142029</xdr:rowOff>
    </xdr:to>
    <xdr:cxnSp macro="">
      <xdr:nvCxnSpPr>
        <xdr:cNvPr id="333" name="直線コネクタ 332"/>
        <xdr:cNvCxnSpPr/>
      </xdr:nvCxnSpPr>
      <xdr:spPr>
        <a:xfrm>
          <a:off x="13512800" y="103968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43" name="楕円 342"/>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44" name="定員管理の状況該当値テキスト"/>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5" name="楕円 344"/>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6" name="テキスト ボックス 345"/>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7" name="楕円 346"/>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8" name="テキスト ボックス 347"/>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91229</xdr:rowOff>
    </xdr:from>
    <xdr:to>
      <xdr:col>68</xdr:col>
      <xdr:colOff>203200</xdr:colOff>
      <xdr:row>61</xdr:row>
      <xdr:rowOff>21379</xdr:rowOff>
    </xdr:to>
    <xdr:sp macro="" textlink="">
      <xdr:nvSpPr>
        <xdr:cNvPr id="349" name="楕円 348"/>
        <xdr:cNvSpPr/>
      </xdr:nvSpPr>
      <xdr:spPr>
        <a:xfrm>
          <a:off x="14351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31556</xdr:rowOff>
    </xdr:from>
    <xdr:ext cx="762000" cy="259045"/>
    <xdr:sp macro="" textlink="">
      <xdr:nvSpPr>
        <xdr:cNvPr id="350" name="テキスト ボックス 349"/>
        <xdr:cNvSpPr txBox="1"/>
      </xdr:nvSpPr>
      <xdr:spPr>
        <a:xfrm>
          <a:off x="14020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51" name="楕円 350"/>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52" name="テキスト ボックス 351"/>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対前年度で</a:t>
          </a:r>
          <a:r>
            <a:rPr lang="ja-JP" altLang="en-US" sz="1100" b="0" i="0" baseline="0">
              <a:solidFill>
                <a:sysClr val="windowText" lastClr="000000"/>
              </a:solidFill>
              <a:effectLst/>
              <a:latin typeface="+mn-lt"/>
              <a:ea typeface="+mn-ea"/>
              <a:cs typeface="+mn-cs"/>
            </a:rPr>
            <a:t>増減はなく、</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と同</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となっている。</a:t>
          </a:r>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年度の実質公債費比率に用いた</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ヵ年平均値の数値である平成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年度と比較し、準元利償還金は公共下水道事業への繰出金の減少に伴い減額となったものの、普通交付税の追加交付や地方税収の増額に伴い</a:t>
          </a:r>
          <a:r>
            <a:rPr lang="ja-JP" altLang="en-US" sz="1100" b="0" i="0" baseline="0">
              <a:solidFill>
                <a:sysClr val="windowText" lastClr="000000"/>
              </a:solidFill>
              <a:effectLst/>
              <a:latin typeface="+mn-lt"/>
              <a:ea typeface="+mn-ea"/>
              <a:cs typeface="+mn-cs"/>
            </a:rPr>
            <a:t>標準財政規模が</a:t>
          </a:r>
          <a:r>
            <a:rPr lang="ja-JP" altLang="ja-JP" sz="1100" b="0" i="0" baseline="0">
              <a:solidFill>
                <a:sysClr val="windowText" lastClr="000000"/>
              </a:solidFill>
              <a:effectLst/>
              <a:latin typeface="+mn-lt"/>
              <a:ea typeface="+mn-ea"/>
              <a:cs typeface="+mn-cs"/>
            </a:rPr>
            <a:t>増額とな</a:t>
          </a:r>
          <a:r>
            <a:rPr lang="ja-JP" altLang="en-US" sz="1100" b="0" i="0" baseline="0">
              <a:solidFill>
                <a:sysClr val="windowText" lastClr="000000"/>
              </a:solidFill>
              <a:effectLst/>
              <a:latin typeface="+mn-lt"/>
              <a:ea typeface="+mn-ea"/>
              <a:cs typeface="+mn-cs"/>
            </a:rPr>
            <a:t>るなど単年度での増減はあるが、平均</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か年としては同ポイントとなっている。</a:t>
          </a:r>
          <a:r>
            <a:rPr lang="ja-JP" altLang="ja-JP" sz="1100" b="0" i="0" baseline="0">
              <a:solidFill>
                <a:sysClr val="windowText" lastClr="000000"/>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89" name="直線コネクタ 388"/>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46567</xdr:rowOff>
    </xdr:to>
    <xdr:cxnSp macro="">
      <xdr:nvCxnSpPr>
        <xdr:cNvPr id="392" name="直線コネクタ 391"/>
        <xdr:cNvCxnSpPr/>
      </xdr:nvCxnSpPr>
      <xdr:spPr>
        <a:xfrm>
          <a:off x="15290800" y="68945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56621</xdr:rowOff>
    </xdr:to>
    <xdr:cxnSp macro="">
      <xdr:nvCxnSpPr>
        <xdr:cNvPr id="395" name="直線コネクタ 394"/>
        <xdr:cNvCxnSpPr/>
      </xdr:nvCxnSpPr>
      <xdr:spPr>
        <a:xfrm flipV="1">
          <a:off x="14401800" y="68945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56621</xdr:rowOff>
    </xdr:from>
    <xdr:to>
      <xdr:col>68</xdr:col>
      <xdr:colOff>152400</xdr:colOff>
      <xdr:row>40</xdr:row>
      <xdr:rowOff>96838</xdr:rowOff>
    </xdr:to>
    <xdr:cxnSp macro="">
      <xdr:nvCxnSpPr>
        <xdr:cNvPr id="398" name="直線コネクタ 397"/>
        <xdr:cNvCxnSpPr/>
      </xdr:nvCxnSpPr>
      <xdr:spPr>
        <a:xfrm flipV="1">
          <a:off x="13512800" y="69146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8" name="楕円 40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9" name="公債費負担の状況該当値テキスト"/>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10" name="楕円 409"/>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11" name="テキスト ボックス 410"/>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2" name="楕円 411"/>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3" name="テキスト ボックス 412"/>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14" name="楕円 413"/>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15" name="テキスト ボックス 414"/>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46038</xdr:rowOff>
    </xdr:from>
    <xdr:to>
      <xdr:col>64</xdr:col>
      <xdr:colOff>152400</xdr:colOff>
      <xdr:row>40</xdr:row>
      <xdr:rowOff>147638</xdr:rowOff>
    </xdr:to>
    <xdr:sp macro="" textlink="">
      <xdr:nvSpPr>
        <xdr:cNvPr id="416" name="楕円 415"/>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157815</xdr:rowOff>
    </xdr:from>
    <xdr:ext cx="762000" cy="259045"/>
    <xdr:sp macro="" textlink="">
      <xdr:nvSpPr>
        <xdr:cNvPr id="417" name="テキスト ボックス 416"/>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対前年度比では</a:t>
          </a:r>
          <a:r>
            <a:rPr lang="en-US" altLang="ja-JP" sz="1100" b="0" i="0" baseline="0">
              <a:solidFill>
                <a:sysClr val="windowText" lastClr="000000"/>
              </a:solidFill>
              <a:effectLst/>
              <a:latin typeface="+mn-lt"/>
              <a:ea typeface="+mn-ea"/>
              <a:cs typeface="+mn-cs"/>
            </a:rPr>
            <a:t>8.8</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し、類似団体平均より</a:t>
          </a:r>
          <a:r>
            <a:rPr lang="en-US" altLang="ja-JP" sz="1100" b="0" i="0" baseline="0">
              <a:solidFill>
                <a:sysClr val="windowText" lastClr="000000"/>
              </a:solidFill>
              <a:effectLst/>
              <a:latin typeface="+mn-lt"/>
              <a:ea typeface="+mn-ea"/>
              <a:cs typeface="+mn-cs"/>
            </a:rPr>
            <a:t>4.4</a:t>
          </a:r>
          <a:r>
            <a:rPr lang="ja-JP" altLang="ja-JP" sz="1100" b="0" i="0" baseline="0">
              <a:solidFill>
                <a:sysClr val="windowText" lastClr="000000"/>
              </a:solidFill>
              <a:effectLst/>
              <a:latin typeface="+mn-lt"/>
              <a:ea typeface="+mn-ea"/>
              <a:cs typeface="+mn-cs"/>
            </a:rPr>
            <a:t>ポイント高くなっている。</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の要因としては、将来負担額のうち、</a:t>
          </a:r>
          <a:r>
            <a:rPr lang="ja-JP" altLang="en-US" sz="1100" b="0" i="0" baseline="0">
              <a:solidFill>
                <a:sysClr val="windowText" lastClr="000000"/>
              </a:solidFill>
              <a:effectLst/>
              <a:latin typeface="+mn-lt"/>
              <a:ea typeface="+mn-ea"/>
              <a:cs typeface="+mn-cs"/>
            </a:rPr>
            <a:t>普通交付税の追加交付や地方税収の増額に</a:t>
          </a:r>
          <a:r>
            <a:rPr lang="ja-JP" altLang="ja-JP" sz="1100" b="0" i="0" baseline="0">
              <a:solidFill>
                <a:sysClr val="windowText" lastClr="000000"/>
              </a:solidFill>
              <a:effectLst/>
              <a:latin typeface="+mn-lt"/>
              <a:ea typeface="+mn-ea"/>
              <a:cs typeface="+mn-cs"/>
            </a:rPr>
            <a:t>伴い</a:t>
          </a:r>
          <a:r>
            <a:rPr lang="ja-JP" altLang="en-US" sz="1100" b="0" i="0" baseline="0">
              <a:solidFill>
                <a:sysClr val="windowText" lastClr="000000"/>
              </a:solidFill>
              <a:effectLst/>
              <a:latin typeface="+mn-lt"/>
              <a:ea typeface="+mn-ea"/>
              <a:cs typeface="+mn-cs"/>
            </a:rPr>
            <a:t>地方債の借入抑制を行ったため、将来負担額の</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につながったこと</a:t>
          </a:r>
          <a:r>
            <a:rPr lang="ja-JP" altLang="ja-JP" sz="1100" b="0" i="0" baseline="0">
              <a:solidFill>
                <a:sysClr val="windowText" lastClr="000000"/>
              </a:solidFill>
              <a:effectLst/>
              <a:latin typeface="+mn-lt"/>
              <a:ea typeface="+mn-ea"/>
              <a:cs typeface="+mn-cs"/>
            </a:rPr>
            <a:t>が要因として挙げられる。今後も行政改革を進めるとともに、将来世代への負担を少しでも軽減するよう、更なる改善に努める。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22521</xdr:rowOff>
    </xdr:from>
    <xdr:to>
      <xdr:col>81</xdr:col>
      <xdr:colOff>44450</xdr:colOff>
      <xdr:row>15</xdr:row>
      <xdr:rowOff>93303</xdr:rowOff>
    </xdr:to>
    <xdr:cxnSp macro="">
      <xdr:nvCxnSpPr>
        <xdr:cNvPr id="451" name="直線コネクタ 450"/>
        <xdr:cNvCxnSpPr/>
      </xdr:nvCxnSpPr>
      <xdr:spPr>
        <a:xfrm flipV="1">
          <a:off x="16179800" y="2594271"/>
          <a:ext cx="8382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89281</xdr:rowOff>
    </xdr:from>
    <xdr:to>
      <xdr:col>77</xdr:col>
      <xdr:colOff>44450</xdr:colOff>
      <xdr:row>15</xdr:row>
      <xdr:rowOff>93303</xdr:rowOff>
    </xdr:to>
    <xdr:cxnSp macro="">
      <xdr:nvCxnSpPr>
        <xdr:cNvPr id="454" name="直線コネクタ 453"/>
        <xdr:cNvCxnSpPr/>
      </xdr:nvCxnSpPr>
      <xdr:spPr>
        <a:xfrm>
          <a:off x="15290800" y="266103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89281</xdr:rowOff>
    </xdr:from>
    <xdr:to>
      <xdr:col>72</xdr:col>
      <xdr:colOff>203200</xdr:colOff>
      <xdr:row>15</xdr:row>
      <xdr:rowOff>139150</xdr:rowOff>
    </xdr:to>
    <xdr:cxnSp macro="">
      <xdr:nvCxnSpPr>
        <xdr:cNvPr id="457" name="直線コネクタ 456"/>
        <xdr:cNvCxnSpPr/>
      </xdr:nvCxnSpPr>
      <xdr:spPr>
        <a:xfrm flipV="1">
          <a:off x="14401800" y="26610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132715</xdr:rowOff>
    </xdr:from>
    <xdr:to>
      <xdr:col>68</xdr:col>
      <xdr:colOff>152400</xdr:colOff>
      <xdr:row>15</xdr:row>
      <xdr:rowOff>139150</xdr:rowOff>
    </xdr:to>
    <xdr:cxnSp macro="">
      <xdr:nvCxnSpPr>
        <xdr:cNvPr id="460" name="直線コネクタ 459"/>
        <xdr:cNvCxnSpPr/>
      </xdr:nvCxnSpPr>
      <xdr:spPr>
        <a:xfrm>
          <a:off x="13512800" y="270446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143171</xdr:rowOff>
    </xdr:from>
    <xdr:to>
      <xdr:col>81</xdr:col>
      <xdr:colOff>95250</xdr:colOff>
      <xdr:row>15</xdr:row>
      <xdr:rowOff>73321</xdr:rowOff>
    </xdr:to>
    <xdr:sp macro="" textlink="">
      <xdr:nvSpPr>
        <xdr:cNvPr id="470" name="楕円 469"/>
        <xdr:cNvSpPr/>
      </xdr:nvSpPr>
      <xdr:spPr>
        <a:xfrm>
          <a:off x="169672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115248</xdr:rowOff>
    </xdr:from>
    <xdr:ext cx="762000" cy="259045"/>
    <xdr:sp macro="" textlink="">
      <xdr:nvSpPr>
        <xdr:cNvPr id="471" name="将来負担の状況該当値テキスト"/>
        <xdr:cNvSpPr txBox="1"/>
      </xdr:nvSpPr>
      <xdr:spPr>
        <a:xfrm>
          <a:off x="17106900" y="251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42503</xdr:rowOff>
    </xdr:from>
    <xdr:to>
      <xdr:col>77</xdr:col>
      <xdr:colOff>95250</xdr:colOff>
      <xdr:row>15</xdr:row>
      <xdr:rowOff>144103</xdr:rowOff>
    </xdr:to>
    <xdr:sp macro="" textlink="">
      <xdr:nvSpPr>
        <xdr:cNvPr id="472" name="楕円 471"/>
        <xdr:cNvSpPr/>
      </xdr:nvSpPr>
      <xdr:spPr>
        <a:xfrm>
          <a:off x="16129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128880</xdr:rowOff>
    </xdr:from>
    <xdr:ext cx="736600" cy="259045"/>
    <xdr:sp macro="" textlink="">
      <xdr:nvSpPr>
        <xdr:cNvPr id="473" name="テキスト ボックス 472"/>
        <xdr:cNvSpPr txBox="1"/>
      </xdr:nvSpPr>
      <xdr:spPr>
        <a:xfrm>
          <a:off x="15798800" y="270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38481</xdr:rowOff>
    </xdr:from>
    <xdr:to>
      <xdr:col>73</xdr:col>
      <xdr:colOff>44450</xdr:colOff>
      <xdr:row>15</xdr:row>
      <xdr:rowOff>140081</xdr:rowOff>
    </xdr:to>
    <xdr:sp macro="" textlink="">
      <xdr:nvSpPr>
        <xdr:cNvPr id="474" name="楕円 473"/>
        <xdr:cNvSpPr/>
      </xdr:nvSpPr>
      <xdr:spPr>
        <a:xfrm>
          <a:off x="15240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124858</xdr:rowOff>
    </xdr:from>
    <xdr:ext cx="762000" cy="259045"/>
    <xdr:sp macro="" textlink="">
      <xdr:nvSpPr>
        <xdr:cNvPr id="475" name="テキスト ボックス 474"/>
        <xdr:cNvSpPr txBox="1"/>
      </xdr:nvSpPr>
      <xdr:spPr>
        <a:xfrm>
          <a:off x="14909800" y="269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88350</xdr:rowOff>
    </xdr:from>
    <xdr:to>
      <xdr:col>68</xdr:col>
      <xdr:colOff>203200</xdr:colOff>
      <xdr:row>16</xdr:row>
      <xdr:rowOff>18500</xdr:rowOff>
    </xdr:to>
    <xdr:sp macro="" textlink="">
      <xdr:nvSpPr>
        <xdr:cNvPr id="476" name="楕円 475"/>
        <xdr:cNvSpPr/>
      </xdr:nvSpPr>
      <xdr:spPr>
        <a:xfrm>
          <a:off x="14351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3277</xdr:rowOff>
    </xdr:from>
    <xdr:ext cx="762000" cy="259045"/>
    <xdr:sp macro="" textlink="">
      <xdr:nvSpPr>
        <xdr:cNvPr id="477" name="テキスト ボックス 476"/>
        <xdr:cNvSpPr txBox="1"/>
      </xdr:nvSpPr>
      <xdr:spPr>
        <a:xfrm>
          <a:off x="14020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78" name="楕円 477"/>
        <xdr:cNvSpPr/>
      </xdr:nvSpPr>
      <xdr:spPr>
        <a:xfrm>
          <a:off x="1346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168292</xdr:rowOff>
    </xdr:from>
    <xdr:ext cx="762000" cy="259045"/>
    <xdr:sp macro="" textlink="">
      <xdr:nvSpPr>
        <xdr:cNvPr id="479" name="テキスト ボックス 478"/>
        <xdr:cNvSpPr txBox="1"/>
      </xdr:nvSpPr>
      <xdr:spPr>
        <a:xfrm>
          <a:off x="13131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136477</xdr:colOff>
      <xdr:row>26</xdr:row>
      <xdr:rowOff>40141</xdr:rowOff>
    </xdr:from>
    <xdr:ext cx="9099176" cy="521425"/>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690416" y="4214750"/>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人件費に係る経常収支比率は前年度より</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、類似団体よりも</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ポイント高くなっている。</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の要因は、退職者数の増加や会計年度任用職員の人数増に伴い</a:t>
          </a:r>
          <a:r>
            <a:rPr kumimoji="1" lang="ja-JP" altLang="en-US" sz="1100">
              <a:solidFill>
                <a:sysClr val="windowText" lastClr="000000"/>
              </a:solidFill>
              <a:effectLst/>
              <a:latin typeface="+mn-lt"/>
              <a:ea typeface="+mn-ea"/>
              <a:cs typeface="+mn-cs"/>
            </a:rPr>
            <a:t>人件費は</a:t>
          </a:r>
          <a:r>
            <a:rPr kumimoji="1" lang="ja-JP" altLang="ja-JP" sz="1100">
              <a:solidFill>
                <a:sysClr val="windowText" lastClr="000000"/>
              </a:solidFill>
              <a:effectLst/>
              <a:latin typeface="+mn-lt"/>
              <a:ea typeface="+mn-ea"/>
              <a:cs typeface="+mn-cs"/>
            </a:rPr>
            <a:t>増額となったものの、</a:t>
          </a:r>
          <a:r>
            <a:rPr kumimoji="1" lang="ja-JP" altLang="en-US" sz="1100">
              <a:solidFill>
                <a:sysClr val="windowText" lastClr="000000"/>
              </a:solidFill>
              <a:effectLst/>
              <a:latin typeface="+mn-lt"/>
              <a:ea typeface="+mn-ea"/>
              <a:cs typeface="+mn-cs"/>
            </a:rPr>
            <a:t>経常一般財源が</a:t>
          </a:r>
          <a:r>
            <a:rPr kumimoji="1" lang="ja-JP" altLang="ja-JP" sz="1100">
              <a:solidFill>
                <a:sysClr val="windowText" lastClr="000000"/>
              </a:solidFill>
              <a:effectLst/>
              <a:latin typeface="+mn-lt"/>
              <a:ea typeface="+mn-ea"/>
              <a:cs typeface="+mn-cs"/>
            </a:rPr>
            <a:t>法人市民税の増額、普通交付税の追加交付等により増額となったことが挙げられる。今後とも、行政改革の推進により、</a:t>
          </a:r>
          <a:r>
            <a:rPr kumimoji="1" lang="ja-JP" altLang="ja-JP" sz="1100" baseline="0">
              <a:solidFill>
                <a:sysClr val="windowText" lastClr="000000"/>
              </a:solidFill>
              <a:effectLst/>
              <a:latin typeface="+mn-lt"/>
              <a:ea typeface="+mn-ea"/>
              <a:cs typeface="+mn-cs"/>
            </a:rPr>
            <a:t>適正な給与水準となるよう</a:t>
          </a:r>
          <a:r>
            <a:rPr kumimoji="1" lang="ja-JP" altLang="ja-JP" sz="1100">
              <a:solidFill>
                <a:sysClr val="windowText" lastClr="000000"/>
              </a:solidFill>
              <a:effectLst/>
              <a:latin typeface="+mn-lt"/>
              <a:ea typeface="+mn-ea"/>
              <a:cs typeface="+mn-cs"/>
            </a:rPr>
            <a:t>努めていきたい。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5080</xdr:rowOff>
    </xdr:to>
    <xdr:cxnSp macro="">
      <xdr:nvCxnSpPr>
        <xdr:cNvPr id="66" name="直線コネクタ 65"/>
        <xdr:cNvCxnSpPr/>
      </xdr:nvCxnSpPr>
      <xdr:spPr>
        <a:xfrm flipV="1">
          <a:off x="3987800" y="644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5080</xdr:rowOff>
    </xdr:to>
    <xdr:cxnSp macro="">
      <xdr:nvCxnSpPr>
        <xdr:cNvPr id="69" name="直線コネクタ 68"/>
        <xdr:cNvCxnSpPr/>
      </xdr:nvCxnSpPr>
      <xdr:spPr>
        <a:xfrm>
          <a:off x="3098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123190</xdr:rowOff>
    </xdr:to>
    <xdr:cxnSp macro="">
      <xdr:nvCxnSpPr>
        <xdr:cNvPr id="72" name="直線コネクタ 71"/>
        <xdr:cNvCxnSpPr/>
      </xdr:nvCxnSpPr>
      <xdr:spPr>
        <a:xfrm>
          <a:off x="2209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123190</xdr:rowOff>
    </xdr:to>
    <xdr:cxnSp macro="">
      <xdr:nvCxnSpPr>
        <xdr:cNvPr id="75" name="直線コネクタ 74"/>
        <xdr:cNvCxnSpPr/>
      </xdr:nvCxnSpPr>
      <xdr:spPr>
        <a:xfrm>
          <a:off x="1320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物件費に係る経常収支比率は前年度より</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ポイント改善し、類似団体よりも</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ポイント低くなっている。これは</a:t>
          </a:r>
          <a:r>
            <a:rPr lang="ja-JP" altLang="en-US" sz="1100" b="0" i="0" baseline="0">
              <a:solidFill>
                <a:sysClr val="windowText" lastClr="000000"/>
              </a:solidFill>
              <a:effectLst/>
              <a:latin typeface="+mn-lt"/>
              <a:ea typeface="+mn-ea"/>
              <a:cs typeface="+mn-cs"/>
            </a:rPr>
            <a:t>物件費は新型コロナウイルスワクチン接種事業などにより増加した</a:t>
          </a:r>
          <a:r>
            <a:rPr kumimoji="1" lang="ja-JP" altLang="ja-JP" sz="1100">
              <a:solidFill>
                <a:sysClr val="windowText" lastClr="000000"/>
              </a:solidFill>
              <a:effectLst/>
              <a:latin typeface="+mn-lt"/>
              <a:ea typeface="+mn-ea"/>
              <a:cs typeface="+mn-cs"/>
            </a:rPr>
            <a:t>ものの、経常一般財源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法人市民税の増額、普通交付税の追加交付等により増額となったことが挙げられる。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物件費は増加傾向にあり、今後も行政改革への取組により、抑制に努める必要がある。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1814</xdr:rowOff>
    </xdr:to>
    <xdr:cxnSp macro="">
      <xdr:nvCxnSpPr>
        <xdr:cNvPr id="129" name="直線コネクタ 128"/>
        <xdr:cNvCxnSpPr/>
      </xdr:nvCxnSpPr>
      <xdr:spPr>
        <a:xfrm flipV="1">
          <a:off x="15671800" y="2679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12700</xdr:rowOff>
    </xdr:to>
    <xdr:cxnSp macro="">
      <xdr:nvCxnSpPr>
        <xdr:cNvPr id="132" name="直線コネクタ 131"/>
        <xdr:cNvCxnSpPr/>
      </xdr:nvCxnSpPr>
      <xdr:spPr>
        <a:xfrm flipV="1">
          <a:off x="14782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16</xdr:row>
      <xdr:rowOff>12700</xdr:rowOff>
    </xdr:to>
    <xdr:cxnSp macro="">
      <xdr:nvCxnSpPr>
        <xdr:cNvPr id="135" name="直線コネクタ 134"/>
        <xdr:cNvCxnSpPr/>
      </xdr:nvCxnSpPr>
      <xdr:spPr>
        <a:xfrm>
          <a:off x="13893800" y="266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118836</xdr:rowOff>
    </xdr:to>
    <xdr:cxnSp macro="">
      <xdr:nvCxnSpPr>
        <xdr:cNvPr id="138" name="直線コネクタ 137"/>
        <xdr:cNvCxnSpPr/>
      </xdr:nvCxnSpPr>
      <xdr:spPr>
        <a:xfrm flipV="1">
          <a:off x="13004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扶助費に係る経常収支比率は前年度より</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ポイント改善したものの、類似団体よりも</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ポイント高くなっている。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介護・訓練等給付費事業などの障害福祉費や保育所等運営事業などの児童福祉費</a:t>
          </a:r>
          <a:r>
            <a:rPr lang="ja-JP" altLang="en-US" sz="1100" b="0" i="0" baseline="0">
              <a:solidFill>
                <a:sysClr val="windowText" lastClr="000000"/>
              </a:solidFill>
              <a:effectLst/>
              <a:latin typeface="+mn-lt"/>
              <a:ea typeface="+mn-ea"/>
              <a:cs typeface="+mn-cs"/>
            </a:rPr>
            <a:t>は年々</a:t>
          </a:r>
          <a:r>
            <a:rPr lang="ja-JP" altLang="ja-JP" sz="1100" b="0" i="0" baseline="0">
              <a:solidFill>
                <a:sysClr val="windowText" lastClr="000000"/>
              </a:solidFill>
              <a:effectLst/>
              <a:latin typeface="+mn-lt"/>
              <a:ea typeface="+mn-ea"/>
              <a:cs typeface="+mn-cs"/>
            </a:rPr>
            <a:t>増加していることから、今後も扶助費は増加傾向にあると見込まれる。</a:t>
          </a:r>
          <a:endParaRPr lang="ja-JP" altLang="ja-JP">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101600</xdr:rowOff>
    </xdr:to>
    <xdr:cxnSp macro="">
      <xdr:nvCxnSpPr>
        <xdr:cNvPr id="190" name="直線コネクタ 189"/>
        <xdr:cNvCxnSpPr/>
      </xdr:nvCxnSpPr>
      <xdr:spPr>
        <a:xfrm flipV="1">
          <a:off x="3987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127000</xdr:rowOff>
    </xdr:to>
    <xdr:cxnSp macro="">
      <xdr:nvCxnSpPr>
        <xdr:cNvPr id="193" name="直線コネクタ 192"/>
        <xdr:cNvCxnSpPr/>
      </xdr:nvCxnSpPr>
      <xdr:spPr>
        <a:xfrm flipV="1">
          <a:off x="3098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127000</xdr:rowOff>
    </xdr:to>
    <xdr:cxnSp macro="">
      <xdr:nvCxnSpPr>
        <xdr:cNvPr id="196" name="直線コネクタ 195"/>
        <xdr:cNvCxnSpPr/>
      </xdr:nvCxnSpPr>
      <xdr:spPr>
        <a:xfrm>
          <a:off x="2209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0</xdr:rowOff>
    </xdr:to>
    <xdr:cxnSp macro="">
      <xdr:nvCxnSpPr>
        <xdr:cNvPr id="199" name="直線コネクタ 198"/>
        <xdr:cNvCxnSpPr/>
      </xdr:nvCxnSpPr>
      <xdr:spPr>
        <a:xfrm>
          <a:off x="1320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1" name="楕円 210"/>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2" name="テキスト ボックス 211"/>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し、類似団体よりも</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ポイント高くなっている。介護給付費の増に伴う介護保険特別会計繰出金など、その他の会計への繰出金が増加していることから、今後も経営健全化を進めることにより繰出金の抑制に努める。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31750</xdr:rowOff>
    </xdr:to>
    <xdr:cxnSp macro="">
      <xdr:nvCxnSpPr>
        <xdr:cNvPr id="251" name="直線コネクタ 250"/>
        <xdr:cNvCxnSpPr/>
      </xdr:nvCxnSpPr>
      <xdr:spPr>
        <a:xfrm flipV="1">
          <a:off x="15671800" y="10058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31750</xdr:rowOff>
    </xdr:to>
    <xdr:cxnSp macro="">
      <xdr:nvCxnSpPr>
        <xdr:cNvPr id="254" name="直線コネクタ 253"/>
        <xdr:cNvCxnSpPr/>
      </xdr:nvCxnSpPr>
      <xdr:spPr>
        <a:xfrm>
          <a:off x="14782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58</xdr:row>
      <xdr:rowOff>139700</xdr:rowOff>
    </xdr:to>
    <xdr:cxnSp macro="">
      <xdr:nvCxnSpPr>
        <xdr:cNvPr id="257" name="直線コネクタ 256"/>
        <xdr:cNvCxnSpPr/>
      </xdr:nvCxnSpPr>
      <xdr:spPr>
        <a:xfrm>
          <a:off x="13893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139700</xdr:rowOff>
    </xdr:to>
    <xdr:cxnSp macro="">
      <xdr:nvCxnSpPr>
        <xdr:cNvPr id="260" name="直線コネクタ 259"/>
        <xdr:cNvCxnSpPr/>
      </xdr:nvCxnSpPr>
      <xdr:spPr>
        <a:xfrm>
          <a:off x="13004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9" name="テキスト ボックス 278"/>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補助費等に係る経常収支比率は前年度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改善し、</a:t>
          </a:r>
          <a:r>
            <a:rPr lang="ja-JP" altLang="ja-JP" sz="1100" b="0" i="0" baseline="0">
              <a:solidFill>
                <a:sysClr val="windowText" lastClr="000000"/>
              </a:solidFill>
              <a:effectLst/>
              <a:latin typeface="+mn-lt"/>
              <a:ea typeface="+mn-ea"/>
              <a:cs typeface="+mn-cs"/>
            </a:rPr>
            <a:t>類似団体よりも</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ポイント低くなっている。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今後も経営健全化を進めることにより下水道事業会計への繰出金の抑制に努めるとともに、各種補助金や負担金の見直しを進める。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34</xdr:row>
      <xdr:rowOff>35560</xdr:rowOff>
    </xdr:to>
    <xdr:cxnSp macro="">
      <xdr:nvCxnSpPr>
        <xdr:cNvPr id="310" name="直線コネクタ 309"/>
        <xdr:cNvCxnSpPr/>
      </xdr:nvCxnSpPr>
      <xdr:spPr>
        <a:xfrm flipV="1">
          <a:off x="15671800" y="57917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35560</xdr:rowOff>
    </xdr:to>
    <xdr:cxnSp macro="">
      <xdr:nvCxnSpPr>
        <xdr:cNvPr id="313" name="直線コネクタ 312"/>
        <xdr:cNvCxnSpPr/>
      </xdr:nvCxnSpPr>
      <xdr:spPr>
        <a:xfrm>
          <a:off x="14782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16" name="直線コネクタ 315"/>
        <xdr:cNvCxnSpPr/>
      </xdr:nvCxnSpPr>
      <xdr:spPr>
        <a:xfrm flipV="1">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81280</xdr:rowOff>
    </xdr:to>
    <xdr:cxnSp macro="">
      <xdr:nvCxnSpPr>
        <xdr:cNvPr id="319" name="直線コネクタ 318"/>
        <xdr:cNvCxnSpPr/>
      </xdr:nvCxnSpPr>
      <xdr:spPr>
        <a:xfrm>
          <a:off x="13004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83058</xdr:rowOff>
    </xdr:from>
    <xdr:to>
      <xdr:col>82</xdr:col>
      <xdr:colOff>158750</xdr:colOff>
      <xdr:row>34</xdr:row>
      <xdr:rowOff>13208</xdr:rowOff>
    </xdr:to>
    <xdr:sp macro="" textlink="">
      <xdr:nvSpPr>
        <xdr:cNvPr id="329" name="楕円 328"/>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99585</xdr:rowOff>
    </xdr:from>
    <xdr:ext cx="762000" cy="259045"/>
    <xdr:sp macro="" textlink="">
      <xdr:nvSpPr>
        <xdr:cNvPr id="330" name="補助費等該当値テキスト"/>
        <xdr:cNvSpPr txBox="1"/>
      </xdr:nvSpPr>
      <xdr:spPr>
        <a:xfrm>
          <a:off x="16598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5" name="楕円 334"/>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6" name="テキスト ボックス 335"/>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7" name="楕円 336"/>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8" name="テキスト ボックス 337"/>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公債費に係る経常収支比率は前年度より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ポイント改善したものの、類似団体よりも</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ポイント高くなっている。償還が進み地方債残高が減少したことや、金利が低利で推移していることが要因である。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今後もプライマリーバランスに留意しながら、地方債の新規発行の抑制に努め公債費の削減を図る。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96520</xdr:rowOff>
    </xdr:to>
    <xdr:cxnSp macro="">
      <xdr:nvCxnSpPr>
        <xdr:cNvPr id="371" name="直線コネクタ 370"/>
        <xdr:cNvCxnSpPr/>
      </xdr:nvCxnSpPr>
      <xdr:spPr>
        <a:xfrm flipV="1">
          <a:off x="3987800" y="1339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111761</xdr:rowOff>
    </xdr:to>
    <xdr:cxnSp macro="">
      <xdr:nvCxnSpPr>
        <xdr:cNvPr id="374" name="直線コネクタ 373"/>
        <xdr:cNvCxnSpPr/>
      </xdr:nvCxnSpPr>
      <xdr:spPr>
        <a:xfrm flipV="1">
          <a:off x="3098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111761</xdr:rowOff>
    </xdr:to>
    <xdr:cxnSp macro="">
      <xdr:nvCxnSpPr>
        <xdr:cNvPr id="377" name="直線コネクタ 376"/>
        <xdr:cNvCxnSpPr/>
      </xdr:nvCxnSpPr>
      <xdr:spPr>
        <a:xfrm>
          <a:off x="2209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165100</xdr:rowOff>
    </xdr:to>
    <xdr:cxnSp macro="">
      <xdr:nvCxnSpPr>
        <xdr:cNvPr id="380" name="直線コネクタ 379"/>
        <xdr:cNvCxnSpPr/>
      </xdr:nvCxnSpPr>
      <xdr:spPr>
        <a:xfrm flipV="1">
          <a:off x="1320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2" name="楕円 39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3" name="テキスト ボックス 392"/>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4" name="楕円 39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5" name="テキスト ボックス 39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6" name="楕円 395"/>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7" name="テキスト ボックス 396"/>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8" name="楕円 397"/>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9" name="テキスト ボックス 398"/>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し、類似団体よりも</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ポイント高くなっている。これは退職者数の増加や会計年度任用職員の人数増に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の増加や</a:t>
          </a:r>
          <a:r>
            <a:rPr kumimoji="1" lang="ja-JP" altLang="ja-JP" sz="1100">
              <a:solidFill>
                <a:sysClr val="windowText" lastClr="000000"/>
              </a:solidFill>
              <a:effectLst/>
              <a:latin typeface="+mn-lt"/>
              <a:ea typeface="+mn-ea"/>
              <a:cs typeface="+mn-cs"/>
            </a:rPr>
            <a:t>障害福祉費や児童福祉費などの扶助費、物件費等も増加</a:t>
          </a:r>
          <a:r>
            <a:rPr kumimoji="1" lang="ja-JP" altLang="en-US" sz="1100">
              <a:solidFill>
                <a:sysClr val="windowText" lastClr="000000"/>
              </a:solidFill>
              <a:effectLst/>
              <a:latin typeface="+mn-lt"/>
              <a:ea typeface="+mn-ea"/>
              <a:cs typeface="+mn-cs"/>
            </a:rPr>
            <a:t>しているが、令和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法人市民税の増額、普通交付税の追加交付等により増額</a:t>
          </a:r>
          <a:r>
            <a:rPr kumimoji="1" lang="ja-JP" altLang="en-US" sz="1100">
              <a:solidFill>
                <a:sysClr val="windowText" lastClr="000000"/>
              </a:solidFill>
              <a:effectLst/>
              <a:latin typeface="+mn-lt"/>
              <a:ea typeface="+mn-ea"/>
              <a:cs typeface="+mn-cs"/>
            </a:rPr>
            <a:t>になったことが要因である。扶助費や物件費は増加傾向にある</a:t>
          </a:r>
          <a:r>
            <a:rPr kumimoji="1" lang="ja-JP" altLang="ja-JP" sz="1100">
              <a:solidFill>
                <a:sysClr val="windowText" lastClr="000000"/>
              </a:solidFill>
              <a:effectLst/>
              <a:latin typeface="+mn-lt"/>
              <a:ea typeface="+mn-ea"/>
              <a:cs typeface="+mn-cs"/>
            </a:rPr>
            <a:t>ことから、今後も積極的に行政改革の推進に努める。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44704</xdr:rowOff>
    </xdr:to>
    <xdr:cxnSp macro="">
      <xdr:nvCxnSpPr>
        <xdr:cNvPr id="430" name="直線コネクタ 429"/>
        <xdr:cNvCxnSpPr/>
      </xdr:nvCxnSpPr>
      <xdr:spPr>
        <a:xfrm flipV="1">
          <a:off x="15671800" y="132623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44704</xdr:rowOff>
    </xdr:to>
    <xdr:cxnSp macro="">
      <xdr:nvCxnSpPr>
        <xdr:cNvPr id="433" name="直線コネクタ 432"/>
        <xdr:cNvCxnSpPr/>
      </xdr:nvCxnSpPr>
      <xdr:spPr>
        <a:xfrm>
          <a:off x="14782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3556</xdr:rowOff>
    </xdr:to>
    <xdr:cxnSp macro="">
      <xdr:nvCxnSpPr>
        <xdr:cNvPr id="436" name="直線コネクタ 435"/>
        <xdr:cNvCxnSpPr/>
      </xdr:nvCxnSpPr>
      <xdr:spPr>
        <a:xfrm>
          <a:off x="13893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115570</xdr:rowOff>
    </xdr:to>
    <xdr:cxnSp macro="">
      <xdr:nvCxnSpPr>
        <xdr:cNvPr id="439" name="直線コネクタ 438"/>
        <xdr:cNvCxnSpPr/>
      </xdr:nvCxnSpPr>
      <xdr:spPr>
        <a:xfrm>
          <a:off x="13004800" y="13244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9" name="楕円 448"/>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0"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1" name="楕円 450"/>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2" name="テキスト ボックス 451"/>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3" name="楕円 452"/>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4" name="テキスト ボックス 453"/>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7" name="楕円 456"/>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58" name="テキスト ボックス 457"/>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43546</xdr:rowOff>
    </xdr:from>
    <xdr:to>
      <xdr:col>29</xdr:col>
      <xdr:colOff>127000</xdr:colOff>
      <xdr:row>17</xdr:row>
      <xdr:rowOff>71115</xdr:rowOff>
    </xdr:to>
    <xdr:cxnSp macro="">
      <xdr:nvCxnSpPr>
        <xdr:cNvPr id="48" name="直線コネクタ 47"/>
        <xdr:cNvCxnSpPr/>
      </xdr:nvCxnSpPr>
      <xdr:spPr bwMode="auto">
        <a:xfrm flipV="1">
          <a:off x="5003800" y="3005821"/>
          <a:ext cx="6477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71115</xdr:rowOff>
    </xdr:from>
    <xdr:to>
      <xdr:col>26</xdr:col>
      <xdr:colOff>50800</xdr:colOff>
      <xdr:row>17</xdr:row>
      <xdr:rowOff>146370</xdr:rowOff>
    </xdr:to>
    <xdr:cxnSp macro="">
      <xdr:nvCxnSpPr>
        <xdr:cNvPr id="51" name="直線コネクタ 50"/>
        <xdr:cNvCxnSpPr/>
      </xdr:nvCxnSpPr>
      <xdr:spPr bwMode="auto">
        <a:xfrm flipV="1">
          <a:off x="4305300" y="3033390"/>
          <a:ext cx="6985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146370</xdr:rowOff>
    </xdr:from>
    <xdr:to>
      <xdr:col>22</xdr:col>
      <xdr:colOff>114300</xdr:colOff>
      <xdr:row>17</xdr:row>
      <xdr:rowOff>163149</xdr:rowOff>
    </xdr:to>
    <xdr:cxnSp macro="">
      <xdr:nvCxnSpPr>
        <xdr:cNvPr id="54" name="直線コネクタ 53"/>
        <xdr:cNvCxnSpPr/>
      </xdr:nvCxnSpPr>
      <xdr:spPr bwMode="auto">
        <a:xfrm flipV="1">
          <a:off x="3606800" y="3108645"/>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163149</xdr:rowOff>
    </xdr:from>
    <xdr:to>
      <xdr:col>18</xdr:col>
      <xdr:colOff>177800</xdr:colOff>
      <xdr:row>18</xdr:row>
      <xdr:rowOff>32573</xdr:rowOff>
    </xdr:to>
    <xdr:cxnSp macro="">
      <xdr:nvCxnSpPr>
        <xdr:cNvPr id="57" name="直線コネクタ 56"/>
        <xdr:cNvCxnSpPr/>
      </xdr:nvCxnSpPr>
      <xdr:spPr bwMode="auto">
        <a:xfrm flipV="1">
          <a:off x="2908300" y="3125424"/>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164196</xdr:rowOff>
    </xdr:from>
    <xdr:to>
      <xdr:col>29</xdr:col>
      <xdr:colOff>177800</xdr:colOff>
      <xdr:row>17</xdr:row>
      <xdr:rowOff>94346</xdr:rowOff>
    </xdr:to>
    <xdr:sp macro="" textlink="">
      <xdr:nvSpPr>
        <xdr:cNvPr id="67" name="楕円 66"/>
        <xdr:cNvSpPr/>
      </xdr:nvSpPr>
      <xdr:spPr bwMode="auto">
        <a:xfrm>
          <a:off x="5600700" y="295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136273</xdr:rowOff>
    </xdr:from>
    <xdr:ext cx="762000" cy="259045"/>
    <xdr:sp macro="" textlink="">
      <xdr:nvSpPr>
        <xdr:cNvPr id="68" name="人口1人当たり決算額の推移該当値テキスト130"/>
        <xdr:cNvSpPr txBox="1"/>
      </xdr:nvSpPr>
      <xdr:spPr>
        <a:xfrm>
          <a:off x="5740400" y="292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20315</xdr:rowOff>
    </xdr:from>
    <xdr:to>
      <xdr:col>26</xdr:col>
      <xdr:colOff>101600</xdr:colOff>
      <xdr:row>17</xdr:row>
      <xdr:rowOff>121915</xdr:rowOff>
    </xdr:to>
    <xdr:sp macro="" textlink="">
      <xdr:nvSpPr>
        <xdr:cNvPr id="69" name="楕円 68"/>
        <xdr:cNvSpPr/>
      </xdr:nvSpPr>
      <xdr:spPr bwMode="auto">
        <a:xfrm>
          <a:off x="4953000" y="298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106692</xdr:rowOff>
    </xdr:from>
    <xdr:ext cx="736600" cy="259045"/>
    <xdr:sp macro="" textlink="">
      <xdr:nvSpPr>
        <xdr:cNvPr id="70" name="テキスト ボックス 69"/>
        <xdr:cNvSpPr txBox="1"/>
      </xdr:nvSpPr>
      <xdr:spPr>
        <a:xfrm>
          <a:off x="4622800" y="306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95570</xdr:rowOff>
    </xdr:from>
    <xdr:to>
      <xdr:col>22</xdr:col>
      <xdr:colOff>165100</xdr:colOff>
      <xdr:row>18</xdr:row>
      <xdr:rowOff>25720</xdr:rowOff>
    </xdr:to>
    <xdr:sp macro="" textlink="">
      <xdr:nvSpPr>
        <xdr:cNvPr id="71" name="楕円 70"/>
        <xdr:cNvSpPr/>
      </xdr:nvSpPr>
      <xdr:spPr bwMode="auto">
        <a:xfrm>
          <a:off x="4254500" y="305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10497</xdr:rowOff>
    </xdr:from>
    <xdr:ext cx="762000" cy="259045"/>
    <xdr:sp macro="" textlink="">
      <xdr:nvSpPr>
        <xdr:cNvPr id="72" name="テキスト ボックス 71"/>
        <xdr:cNvSpPr txBox="1"/>
      </xdr:nvSpPr>
      <xdr:spPr>
        <a:xfrm>
          <a:off x="3924300" y="314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112349</xdr:rowOff>
    </xdr:from>
    <xdr:to>
      <xdr:col>19</xdr:col>
      <xdr:colOff>38100</xdr:colOff>
      <xdr:row>18</xdr:row>
      <xdr:rowOff>42499</xdr:rowOff>
    </xdr:to>
    <xdr:sp macro="" textlink="">
      <xdr:nvSpPr>
        <xdr:cNvPr id="73" name="楕円 72"/>
        <xdr:cNvSpPr/>
      </xdr:nvSpPr>
      <xdr:spPr bwMode="auto">
        <a:xfrm>
          <a:off x="3556000" y="30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27276</xdr:rowOff>
    </xdr:from>
    <xdr:ext cx="762000" cy="259045"/>
    <xdr:sp macro="" textlink="">
      <xdr:nvSpPr>
        <xdr:cNvPr id="74" name="テキスト ボックス 73"/>
        <xdr:cNvSpPr txBox="1"/>
      </xdr:nvSpPr>
      <xdr:spPr>
        <a:xfrm>
          <a:off x="3225800" y="316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153223</xdr:rowOff>
    </xdr:from>
    <xdr:to>
      <xdr:col>15</xdr:col>
      <xdr:colOff>101600</xdr:colOff>
      <xdr:row>18</xdr:row>
      <xdr:rowOff>83373</xdr:rowOff>
    </xdr:to>
    <xdr:sp macro="" textlink="">
      <xdr:nvSpPr>
        <xdr:cNvPr id="75" name="楕円 74"/>
        <xdr:cNvSpPr/>
      </xdr:nvSpPr>
      <xdr:spPr bwMode="auto">
        <a:xfrm>
          <a:off x="28575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68150</xdr:rowOff>
    </xdr:from>
    <xdr:ext cx="762000" cy="259045"/>
    <xdr:sp macro="" textlink="">
      <xdr:nvSpPr>
        <xdr:cNvPr id="76" name="テキスト ボックス 75"/>
        <xdr:cNvSpPr txBox="1"/>
      </xdr:nvSpPr>
      <xdr:spPr>
        <a:xfrm>
          <a:off x="2527300" y="320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178206</xdr:rowOff>
    </xdr:from>
    <xdr:to>
      <xdr:col>29</xdr:col>
      <xdr:colOff>127000</xdr:colOff>
      <xdr:row>35</xdr:row>
      <xdr:rowOff>179692</xdr:rowOff>
    </xdr:to>
    <xdr:cxnSp macro="">
      <xdr:nvCxnSpPr>
        <xdr:cNvPr id="109" name="直線コネクタ 108"/>
        <xdr:cNvCxnSpPr/>
      </xdr:nvCxnSpPr>
      <xdr:spPr bwMode="auto">
        <a:xfrm flipV="1">
          <a:off x="5003800" y="6788556"/>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179692</xdr:rowOff>
    </xdr:from>
    <xdr:to>
      <xdr:col>26</xdr:col>
      <xdr:colOff>50800</xdr:colOff>
      <xdr:row>35</xdr:row>
      <xdr:rowOff>222174</xdr:rowOff>
    </xdr:to>
    <xdr:cxnSp macro="">
      <xdr:nvCxnSpPr>
        <xdr:cNvPr id="112" name="直線コネクタ 111"/>
        <xdr:cNvCxnSpPr/>
      </xdr:nvCxnSpPr>
      <xdr:spPr bwMode="auto">
        <a:xfrm flipV="1">
          <a:off x="4305300" y="6790042"/>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222174</xdr:rowOff>
    </xdr:from>
    <xdr:to>
      <xdr:col>22</xdr:col>
      <xdr:colOff>114300</xdr:colOff>
      <xdr:row>35</xdr:row>
      <xdr:rowOff>223469</xdr:rowOff>
    </xdr:to>
    <xdr:cxnSp macro="">
      <xdr:nvCxnSpPr>
        <xdr:cNvPr id="115" name="直線コネクタ 114"/>
        <xdr:cNvCxnSpPr/>
      </xdr:nvCxnSpPr>
      <xdr:spPr bwMode="auto">
        <a:xfrm flipV="1">
          <a:off x="3606800" y="6832524"/>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200685</xdr:rowOff>
    </xdr:from>
    <xdr:to>
      <xdr:col>18</xdr:col>
      <xdr:colOff>177800</xdr:colOff>
      <xdr:row>35</xdr:row>
      <xdr:rowOff>223469</xdr:rowOff>
    </xdr:to>
    <xdr:cxnSp macro="">
      <xdr:nvCxnSpPr>
        <xdr:cNvPr id="118" name="直線コネクタ 117"/>
        <xdr:cNvCxnSpPr/>
      </xdr:nvCxnSpPr>
      <xdr:spPr bwMode="auto">
        <a:xfrm>
          <a:off x="2908300" y="6811035"/>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127406</xdr:rowOff>
    </xdr:from>
    <xdr:to>
      <xdr:col>29</xdr:col>
      <xdr:colOff>177800</xdr:colOff>
      <xdr:row>35</xdr:row>
      <xdr:rowOff>229006</xdr:rowOff>
    </xdr:to>
    <xdr:sp macro="" textlink="">
      <xdr:nvSpPr>
        <xdr:cNvPr id="128" name="楕円 127"/>
        <xdr:cNvSpPr/>
      </xdr:nvSpPr>
      <xdr:spPr bwMode="auto">
        <a:xfrm>
          <a:off x="56007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99483</xdr:rowOff>
    </xdr:from>
    <xdr:ext cx="762000" cy="259045"/>
    <xdr:sp macro="" textlink="">
      <xdr:nvSpPr>
        <xdr:cNvPr id="129" name="人口1人当たり決算額の推移該当値テキスト445"/>
        <xdr:cNvSpPr txBox="1"/>
      </xdr:nvSpPr>
      <xdr:spPr>
        <a:xfrm>
          <a:off x="5740400" y="670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128892</xdr:rowOff>
    </xdr:from>
    <xdr:to>
      <xdr:col>26</xdr:col>
      <xdr:colOff>101600</xdr:colOff>
      <xdr:row>35</xdr:row>
      <xdr:rowOff>230492</xdr:rowOff>
    </xdr:to>
    <xdr:sp macro="" textlink="">
      <xdr:nvSpPr>
        <xdr:cNvPr id="130" name="楕円 129"/>
        <xdr:cNvSpPr/>
      </xdr:nvSpPr>
      <xdr:spPr bwMode="auto">
        <a:xfrm>
          <a:off x="49530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240669</xdr:rowOff>
    </xdr:from>
    <xdr:ext cx="736600" cy="259045"/>
    <xdr:sp macro="" textlink="">
      <xdr:nvSpPr>
        <xdr:cNvPr id="131" name="テキスト ボックス 130"/>
        <xdr:cNvSpPr txBox="1"/>
      </xdr:nvSpPr>
      <xdr:spPr>
        <a:xfrm>
          <a:off x="4622800" y="650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171374</xdr:rowOff>
    </xdr:from>
    <xdr:to>
      <xdr:col>22</xdr:col>
      <xdr:colOff>165100</xdr:colOff>
      <xdr:row>35</xdr:row>
      <xdr:rowOff>272974</xdr:rowOff>
    </xdr:to>
    <xdr:sp macro="" textlink="">
      <xdr:nvSpPr>
        <xdr:cNvPr id="132" name="楕円 131"/>
        <xdr:cNvSpPr/>
      </xdr:nvSpPr>
      <xdr:spPr bwMode="auto">
        <a:xfrm>
          <a:off x="42545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257751</xdr:rowOff>
    </xdr:from>
    <xdr:ext cx="762000" cy="259045"/>
    <xdr:sp macro="" textlink="">
      <xdr:nvSpPr>
        <xdr:cNvPr id="133" name="テキスト ボックス 132"/>
        <xdr:cNvSpPr txBox="1"/>
      </xdr:nvSpPr>
      <xdr:spPr>
        <a:xfrm>
          <a:off x="3924300" y="686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172669</xdr:rowOff>
    </xdr:from>
    <xdr:to>
      <xdr:col>19</xdr:col>
      <xdr:colOff>38100</xdr:colOff>
      <xdr:row>35</xdr:row>
      <xdr:rowOff>274269</xdr:rowOff>
    </xdr:to>
    <xdr:sp macro="" textlink="">
      <xdr:nvSpPr>
        <xdr:cNvPr id="134" name="楕円 133"/>
        <xdr:cNvSpPr/>
      </xdr:nvSpPr>
      <xdr:spPr bwMode="auto">
        <a:xfrm>
          <a:off x="3556000" y="678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259046</xdr:rowOff>
    </xdr:from>
    <xdr:ext cx="762000" cy="259045"/>
    <xdr:sp macro="" textlink="">
      <xdr:nvSpPr>
        <xdr:cNvPr id="135" name="テキスト ボックス 134"/>
        <xdr:cNvSpPr txBox="1"/>
      </xdr:nvSpPr>
      <xdr:spPr>
        <a:xfrm>
          <a:off x="3225800" y="68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149885</xdr:rowOff>
    </xdr:from>
    <xdr:to>
      <xdr:col>15</xdr:col>
      <xdr:colOff>101600</xdr:colOff>
      <xdr:row>35</xdr:row>
      <xdr:rowOff>251485</xdr:rowOff>
    </xdr:to>
    <xdr:sp macro="" textlink="">
      <xdr:nvSpPr>
        <xdr:cNvPr id="136" name="楕円 135"/>
        <xdr:cNvSpPr/>
      </xdr:nvSpPr>
      <xdr:spPr bwMode="auto">
        <a:xfrm>
          <a:off x="2857500" y="67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236262</xdr:rowOff>
    </xdr:from>
    <xdr:ext cx="762000" cy="259045"/>
    <xdr:sp macro="" textlink="">
      <xdr:nvSpPr>
        <xdr:cNvPr id="137" name="テキスト ボックス 136"/>
        <xdr:cNvSpPr txBox="1"/>
      </xdr:nvSpPr>
      <xdr:spPr>
        <a:xfrm>
          <a:off x="2527300" y="68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47607</xdr:rowOff>
    </xdr:from>
    <xdr:to>
      <xdr:col>24</xdr:col>
      <xdr:colOff>63500</xdr:colOff>
      <xdr:row>35</xdr:row>
      <xdr:rowOff>126180</xdr:rowOff>
    </xdr:to>
    <xdr:cxnSp macro="">
      <xdr:nvCxnSpPr>
        <xdr:cNvPr id="63" name="直線コネクタ 62"/>
        <xdr:cNvCxnSpPr/>
      </xdr:nvCxnSpPr>
      <xdr:spPr>
        <a:xfrm flipV="1">
          <a:off x="3797300" y="6048357"/>
          <a:ext cx="8382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126180</xdr:rowOff>
    </xdr:from>
    <xdr:to>
      <xdr:col>19</xdr:col>
      <xdr:colOff>177800</xdr:colOff>
      <xdr:row>36</xdr:row>
      <xdr:rowOff>37157</xdr:rowOff>
    </xdr:to>
    <xdr:cxnSp macro="">
      <xdr:nvCxnSpPr>
        <xdr:cNvPr id="66" name="直線コネクタ 65"/>
        <xdr:cNvCxnSpPr/>
      </xdr:nvCxnSpPr>
      <xdr:spPr>
        <a:xfrm flipV="1">
          <a:off x="2908300" y="6126930"/>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37157</xdr:rowOff>
    </xdr:from>
    <xdr:to>
      <xdr:col>15</xdr:col>
      <xdr:colOff>50800</xdr:colOff>
      <xdr:row>36</xdr:row>
      <xdr:rowOff>58775</xdr:rowOff>
    </xdr:to>
    <xdr:cxnSp macro="">
      <xdr:nvCxnSpPr>
        <xdr:cNvPr id="69" name="直線コネクタ 68"/>
        <xdr:cNvCxnSpPr/>
      </xdr:nvCxnSpPr>
      <xdr:spPr>
        <a:xfrm flipV="1">
          <a:off x="2019300" y="6209357"/>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58775</xdr:rowOff>
    </xdr:from>
    <xdr:to>
      <xdr:col>10</xdr:col>
      <xdr:colOff>114300</xdr:colOff>
      <xdr:row>36</xdr:row>
      <xdr:rowOff>89571</xdr:rowOff>
    </xdr:to>
    <xdr:cxnSp macro="">
      <xdr:nvCxnSpPr>
        <xdr:cNvPr id="72" name="直線コネクタ 71"/>
        <xdr:cNvCxnSpPr/>
      </xdr:nvCxnSpPr>
      <xdr:spPr>
        <a:xfrm flipV="1">
          <a:off x="1130300" y="623097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168257</xdr:rowOff>
    </xdr:from>
    <xdr:to>
      <xdr:col>24</xdr:col>
      <xdr:colOff>114300</xdr:colOff>
      <xdr:row>35</xdr:row>
      <xdr:rowOff>98407</xdr:rowOff>
    </xdr:to>
    <xdr:sp macro="" textlink="">
      <xdr:nvSpPr>
        <xdr:cNvPr id="82" name="楕円 81"/>
        <xdr:cNvSpPr/>
      </xdr:nvSpPr>
      <xdr:spPr>
        <a:xfrm>
          <a:off x="4584700" y="59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146684</xdr:rowOff>
    </xdr:from>
    <xdr:ext cx="534377" cy="259045"/>
    <xdr:sp macro="" textlink="">
      <xdr:nvSpPr>
        <xdr:cNvPr id="83" name="人件費該当値テキスト"/>
        <xdr:cNvSpPr txBox="1"/>
      </xdr:nvSpPr>
      <xdr:spPr>
        <a:xfrm>
          <a:off x="4686300" y="59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75380</xdr:rowOff>
    </xdr:from>
    <xdr:to>
      <xdr:col>20</xdr:col>
      <xdr:colOff>38100</xdr:colOff>
      <xdr:row>36</xdr:row>
      <xdr:rowOff>5530</xdr:rowOff>
    </xdr:to>
    <xdr:sp macro="" textlink="">
      <xdr:nvSpPr>
        <xdr:cNvPr id="84" name="楕円 83"/>
        <xdr:cNvSpPr/>
      </xdr:nvSpPr>
      <xdr:spPr>
        <a:xfrm>
          <a:off x="3746500" y="60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168107</xdr:rowOff>
    </xdr:from>
    <xdr:ext cx="534377" cy="259045"/>
    <xdr:sp macro="" textlink="">
      <xdr:nvSpPr>
        <xdr:cNvPr id="85" name="テキスト ボックス 84"/>
        <xdr:cNvSpPr txBox="1"/>
      </xdr:nvSpPr>
      <xdr:spPr>
        <a:xfrm>
          <a:off x="3530111" y="61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157807</xdr:rowOff>
    </xdr:from>
    <xdr:to>
      <xdr:col>15</xdr:col>
      <xdr:colOff>101600</xdr:colOff>
      <xdr:row>36</xdr:row>
      <xdr:rowOff>87957</xdr:rowOff>
    </xdr:to>
    <xdr:sp macro="" textlink="">
      <xdr:nvSpPr>
        <xdr:cNvPr id="86" name="楕円 85"/>
        <xdr:cNvSpPr/>
      </xdr:nvSpPr>
      <xdr:spPr>
        <a:xfrm>
          <a:off x="2857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79084</xdr:rowOff>
    </xdr:from>
    <xdr:ext cx="534377" cy="259045"/>
    <xdr:sp macro="" textlink="">
      <xdr:nvSpPr>
        <xdr:cNvPr id="87" name="テキスト ボックス 86"/>
        <xdr:cNvSpPr txBox="1"/>
      </xdr:nvSpPr>
      <xdr:spPr>
        <a:xfrm>
          <a:off x="2641111" y="62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7975</xdr:rowOff>
    </xdr:from>
    <xdr:to>
      <xdr:col>10</xdr:col>
      <xdr:colOff>165100</xdr:colOff>
      <xdr:row>36</xdr:row>
      <xdr:rowOff>109575</xdr:rowOff>
    </xdr:to>
    <xdr:sp macro="" textlink="">
      <xdr:nvSpPr>
        <xdr:cNvPr id="88" name="楕円 87"/>
        <xdr:cNvSpPr/>
      </xdr:nvSpPr>
      <xdr:spPr>
        <a:xfrm>
          <a:off x="1968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100702</xdr:rowOff>
    </xdr:from>
    <xdr:ext cx="534377" cy="259045"/>
    <xdr:sp macro="" textlink="">
      <xdr:nvSpPr>
        <xdr:cNvPr id="89" name="テキスト ボックス 88"/>
        <xdr:cNvSpPr txBox="1"/>
      </xdr:nvSpPr>
      <xdr:spPr>
        <a:xfrm>
          <a:off x="1752111"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38771</xdr:rowOff>
    </xdr:from>
    <xdr:to>
      <xdr:col>6</xdr:col>
      <xdr:colOff>38100</xdr:colOff>
      <xdr:row>36</xdr:row>
      <xdr:rowOff>140371</xdr:rowOff>
    </xdr:to>
    <xdr:sp macro="" textlink="">
      <xdr:nvSpPr>
        <xdr:cNvPr id="90" name="楕円 89"/>
        <xdr:cNvSpPr/>
      </xdr:nvSpPr>
      <xdr:spPr>
        <a:xfrm>
          <a:off x="1079500" y="62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131498</xdr:rowOff>
    </xdr:from>
    <xdr:ext cx="534377" cy="259045"/>
    <xdr:sp macro="" textlink="">
      <xdr:nvSpPr>
        <xdr:cNvPr id="91" name="テキスト ボックス 90"/>
        <xdr:cNvSpPr txBox="1"/>
      </xdr:nvSpPr>
      <xdr:spPr>
        <a:xfrm>
          <a:off x="863111" y="63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159977</xdr:rowOff>
    </xdr:from>
    <xdr:to>
      <xdr:col>24</xdr:col>
      <xdr:colOff>63500</xdr:colOff>
      <xdr:row>57</xdr:row>
      <xdr:rowOff>110417</xdr:rowOff>
    </xdr:to>
    <xdr:cxnSp macro="">
      <xdr:nvCxnSpPr>
        <xdr:cNvPr id="119" name="直線コネクタ 118"/>
        <xdr:cNvCxnSpPr/>
      </xdr:nvCxnSpPr>
      <xdr:spPr>
        <a:xfrm flipV="1">
          <a:off x="3797300" y="9761177"/>
          <a:ext cx="8382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110417</xdr:rowOff>
    </xdr:from>
    <xdr:to>
      <xdr:col>19</xdr:col>
      <xdr:colOff>177800</xdr:colOff>
      <xdr:row>58</xdr:row>
      <xdr:rowOff>60696</xdr:rowOff>
    </xdr:to>
    <xdr:cxnSp macro="">
      <xdr:nvCxnSpPr>
        <xdr:cNvPr id="122" name="直線コネクタ 121"/>
        <xdr:cNvCxnSpPr/>
      </xdr:nvCxnSpPr>
      <xdr:spPr>
        <a:xfrm flipV="1">
          <a:off x="2908300" y="9883067"/>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60696</xdr:rowOff>
    </xdr:from>
    <xdr:to>
      <xdr:col>15</xdr:col>
      <xdr:colOff>50800</xdr:colOff>
      <xdr:row>58</xdr:row>
      <xdr:rowOff>125664</xdr:rowOff>
    </xdr:to>
    <xdr:cxnSp macro="">
      <xdr:nvCxnSpPr>
        <xdr:cNvPr id="125" name="直線コネクタ 124"/>
        <xdr:cNvCxnSpPr/>
      </xdr:nvCxnSpPr>
      <xdr:spPr>
        <a:xfrm flipV="1">
          <a:off x="2019300" y="10004796"/>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125664</xdr:rowOff>
    </xdr:from>
    <xdr:to>
      <xdr:col>10</xdr:col>
      <xdr:colOff>114300</xdr:colOff>
      <xdr:row>58</xdr:row>
      <xdr:rowOff>133642</xdr:rowOff>
    </xdr:to>
    <xdr:cxnSp macro="">
      <xdr:nvCxnSpPr>
        <xdr:cNvPr id="128" name="直線コネクタ 127"/>
        <xdr:cNvCxnSpPr/>
      </xdr:nvCxnSpPr>
      <xdr:spPr>
        <a:xfrm flipV="1">
          <a:off x="1130300" y="10069764"/>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109177</xdr:rowOff>
    </xdr:from>
    <xdr:to>
      <xdr:col>24</xdr:col>
      <xdr:colOff>114300</xdr:colOff>
      <xdr:row>57</xdr:row>
      <xdr:rowOff>39327</xdr:rowOff>
    </xdr:to>
    <xdr:sp macro="" textlink="">
      <xdr:nvSpPr>
        <xdr:cNvPr id="138" name="楕円 137"/>
        <xdr:cNvSpPr/>
      </xdr:nvSpPr>
      <xdr:spPr>
        <a:xfrm>
          <a:off x="4584700" y="97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87604</xdr:rowOff>
    </xdr:from>
    <xdr:ext cx="534377" cy="259045"/>
    <xdr:sp macro="" textlink="">
      <xdr:nvSpPr>
        <xdr:cNvPr id="139" name="物件費該当値テキスト"/>
        <xdr:cNvSpPr txBox="1"/>
      </xdr:nvSpPr>
      <xdr:spPr>
        <a:xfrm>
          <a:off x="4686300" y="96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59617</xdr:rowOff>
    </xdr:from>
    <xdr:to>
      <xdr:col>20</xdr:col>
      <xdr:colOff>38100</xdr:colOff>
      <xdr:row>57</xdr:row>
      <xdr:rowOff>161217</xdr:rowOff>
    </xdr:to>
    <xdr:sp macro="" textlink="">
      <xdr:nvSpPr>
        <xdr:cNvPr id="140" name="楕円 139"/>
        <xdr:cNvSpPr/>
      </xdr:nvSpPr>
      <xdr:spPr>
        <a:xfrm>
          <a:off x="3746500" y="98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152344</xdr:rowOff>
    </xdr:from>
    <xdr:ext cx="534377" cy="259045"/>
    <xdr:sp macro="" textlink="">
      <xdr:nvSpPr>
        <xdr:cNvPr id="141" name="テキスト ボックス 140"/>
        <xdr:cNvSpPr txBox="1"/>
      </xdr:nvSpPr>
      <xdr:spPr>
        <a:xfrm>
          <a:off x="3530111"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9896</xdr:rowOff>
    </xdr:from>
    <xdr:to>
      <xdr:col>15</xdr:col>
      <xdr:colOff>101600</xdr:colOff>
      <xdr:row>58</xdr:row>
      <xdr:rowOff>111496</xdr:rowOff>
    </xdr:to>
    <xdr:sp macro="" textlink="">
      <xdr:nvSpPr>
        <xdr:cNvPr id="142" name="楕円 141"/>
        <xdr:cNvSpPr/>
      </xdr:nvSpPr>
      <xdr:spPr>
        <a:xfrm>
          <a:off x="2857500" y="9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102623</xdr:rowOff>
    </xdr:from>
    <xdr:ext cx="534377" cy="259045"/>
    <xdr:sp macro="" textlink="">
      <xdr:nvSpPr>
        <xdr:cNvPr id="143" name="テキスト ボックス 142"/>
        <xdr:cNvSpPr txBox="1"/>
      </xdr:nvSpPr>
      <xdr:spPr>
        <a:xfrm>
          <a:off x="2641111" y="100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74864</xdr:rowOff>
    </xdr:from>
    <xdr:to>
      <xdr:col>10</xdr:col>
      <xdr:colOff>165100</xdr:colOff>
      <xdr:row>59</xdr:row>
      <xdr:rowOff>5014</xdr:rowOff>
    </xdr:to>
    <xdr:sp macro="" textlink="">
      <xdr:nvSpPr>
        <xdr:cNvPr id="144" name="楕円 143"/>
        <xdr:cNvSpPr/>
      </xdr:nvSpPr>
      <xdr:spPr>
        <a:xfrm>
          <a:off x="1968500" y="10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167591</xdr:rowOff>
    </xdr:from>
    <xdr:ext cx="534377" cy="259045"/>
    <xdr:sp macro="" textlink="">
      <xdr:nvSpPr>
        <xdr:cNvPr id="145" name="テキスト ボックス 144"/>
        <xdr:cNvSpPr txBox="1"/>
      </xdr:nvSpPr>
      <xdr:spPr>
        <a:xfrm>
          <a:off x="1752111" y="10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82842</xdr:rowOff>
    </xdr:from>
    <xdr:to>
      <xdr:col>6</xdr:col>
      <xdr:colOff>38100</xdr:colOff>
      <xdr:row>59</xdr:row>
      <xdr:rowOff>12992</xdr:rowOff>
    </xdr:to>
    <xdr:sp macro="" textlink="">
      <xdr:nvSpPr>
        <xdr:cNvPr id="146" name="楕円 145"/>
        <xdr:cNvSpPr/>
      </xdr:nvSpPr>
      <xdr:spPr>
        <a:xfrm>
          <a:off x="10795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4119</xdr:rowOff>
    </xdr:from>
    <xdr:ext cx="534377" cy="259045"/>
    <xdr:sp macro="" textlink="">
      <xdr:nvSpPr>
        <xdr:cNvPr id="147" name="テキスト ボックス 146"/>
        <xdr:cNvSpPr txBox="1"/>
      </xdr:nvSpPr>
      <xdr:spPr>
        <a:xfrm>
          <a:off x="863111" y="101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18999</xdr:rowOff>
    </xdr:from>
    <xdr:to>
      <xdr:col>24</xdr:col>
      <xdr:colOff>63500</xdr:colOff>
      <xdr:row>77</xdr:row>
      <xdr:rowOff>22292</xdr:rowOff>
    </xdr:to>
    <xdr:cxnSp macro="">
      <xdr:nvCxnSpPr>
        <xdr:cNvPr id="174" name="直線コネクタ 173"/>
        <xdr:cNvCxnSpPr/>
      </xdr:nvCxnSpPr>
      <xdr:spPr>
        <a:xfrm flipV="1">
          <a:off x="3797300" y="13220649"/>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5"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22292</xdr:rowOff>
    </xdr:from>
    <xdr:to>
      <xdr:col>19</xdr:col>
      <xdr:colOff>177800</xdr:colOff>
      <xdr:row>77</xdr:row>
      <xdr:rowOff>65314</xdr:rowOff>
    </xdr:to>
    <xdr:cxnSp macro="">
      <xdr:nvCxnSpPr>
        <xdr:cNvPr id="177" name="直線コネクタ 176"/>
        <xdr:cNvCxnSpPr/>
      </xdr:nvCxnSpPr>
      <xdr:spPr>
        <a:xfrm flipV="1">
          <a:off x="2908300" y="13223942"/>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79" name="テキスト ボックス 178"/>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65314</xdr:rowOff>
    </xdr:from>
    <xdr:to>
      <xdr:col>15</xdr:col>
      <xdr:colOff>50800</xdr:colOff>
      <xdr:row>77</xdr:row>
      <xdr:rowOff>71028</xdr:rowOff>
    </xdr:to>
    <xdr:cxnSp macro="">
      <xdr:nvCxnSpPr>
        <xdr:cNvPr id="180" name="直線コネクタ 179"/>
        <xdr:cNvCxnSpPr/>
      </xdr:nvCxnSpPr>
      <xdr:spPr>
        <a:xfrm flipV="1">
          <a:off x="2019300" y="1326696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2" name="テキスト ボックス 181"/>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71028</xdr:rowOff>
    </xdr:from>
    <xdr:to>
      <xdr:col>10</xdr:col>
      <xdr:colOff>114300</xdr:colOff>
      <xdr:row>77</xdr:row>
      <xdr:rowOff>110623</xdr:rowOff>
    </xdr:to>
    <xdr:cxnSp macro="">
      <xdr:nvCxnSpPr>
        <xdr:cNvPr id="183" name="直線コネクタ 182"/>
        <xdr:cNvCxnSpPr/>
      </xdr:nvCxnSpPr>
      <xdr:spPr>
        <a:xfrm flipV="1">
          <a:off x="1130300" y="13272678"/>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5" name="テキスト ボックス 184"/>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87" name="テキスト ボックス 186"/>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139649</xdr:rowOff>
    </xdr:from>
    <xdr:to>
      <xdr:col>24</xdr:col>
      <xdr:colOff>114300</xdr:colOff>
      <xdr:row>77</xdr:row>
      <xdr:rowOff>69799</xdr:rowOff>
    </xdr:to>
    <xdr:sp macro="" textlink="">
      <xdr:nvSpPr>
        <xdr:cNvPr id="193" name="楕円 192"/>
        <xdr:cNvSpPr/>
      </xdr:nvSpPr>
      <xdr:spPr>
        <a:xfrm>
          <a:off x="45847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162526</xdr:rowOff>
    </xdr:from>
    <xdr:ext cx="469744" cy="259045"/>
    <xdr:sp macro="" textlink="">
      <xdr:nvSpPr>
        <xdr:cNvPr id="194" name="維持補修費該当値テキスト"/>
        <xdr:cNvSpPr txBox="1"/>
      </xdr:nvSpPr>
      <xdr:spPr>
        <a:xfrm>
          <a:off x="4686300" y="1302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142942</xdr:rowOff>
    </xdr:from>
    <xdr:to>
      <xdr:col>20</xdr:col>
      <xdr:colOff>38100</xdr:colOff>
      <xdr:row>77</xdr:row>
      <xdr:rowOff>73092</xdr:rowOff>
    </xdr:to>
    <xdr:sp macro="" textlink="">
      <xdr:nvSpPr>
        <xdr:cNvPr id="195" name="楕円 194"/>
        <xdr:cNvSpPr/>
      </xdr:nvSpPr>
      <xdr:spPr>
        <a:xfrm>
          <a:off x="3746500" y="131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89618</xdr:rowOff>
    </xdr:from>
    <xdr:ext cx="469744" cy="259045"/>
    <xdr:sp macro="" textlink="">
      <xdr:nvSpPr>
        <xdr:cNvPr id="196" name="テキスト ボックス 195"/>
        <xdr:cNvSpPr txBox="1"/>
      </xdr:nvSpPr>
      <xdr:spPr>
        <a:xfrm>
          <a:off x="3562428" y="129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14514</xdr:rowOff>
    </xdr:from>
    <xdr:to>
      <xdr:col>15</xdr:col>
      <xdr:colOff>101600</xdr:colOff>
      <xdr:row>77</xdr:row>
      <xdr:rowOff>116114</xdr:rowOff>
    </xdr:to>
    <xdr:sp macro="" textlink="">
      <xdr:nvSpPr>
        <xdr:cNvPr id="197" name="楕円 196"/>
        <xdr:cNvSpPr/>
      </xdr:nvSpPr>
      <xdr:spPr>
        <a:xfrm>
          <a:off x="2857500" y="132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8" name="テキスト ボックス 197"/>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20228</xdr:rowOff>
    </xdr:from>
    <xdr:to>
      <xdr:col>10</xdr:col>
      <xdr:colOff>165100</xdr:colOff>
      <xdr:row>77</xdr:row>
      <xdr:rowOff>121828</xdr:rowOff>
    </xdr:to>
    <xdr:sp macro="" textlink="">
      <xdr:nvSpPr>
        <xdr:cNvPr id="199" name="楕円 198"/>
        <xdr:cNvSpPr/>
      </xdr:nvSpPr>
      <xdr:spPr>
        <a:xfrm>
          <a:off x="1968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138355</xdr:rowOff>
    </xdr:from>
    <xdr:ext cx="469744" cy="259045"/>
    <xdr:sp macro="" textlink="">
      <xdr:nvSpPr>
        <xdr:cNvPr id="200" name="テキスト ボックス 199"/>
        <xdr:cNvSpPr txBox="1"/>
      </xdr:nvSpPr>
      <xdr:spPr>
        <a:xfrm>
          <a:off x="1784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59823</xdr:rowOff>
    </xdr:from>
    <xdr:to>
      <xdr:col>6</xdr:col>
      <xdr:colOff>38100</xdr:colOff>
      <xdr:row>77</xdr:row>
      <xdr:rowOff>161423</xdr:rowOff>
    </xdr:to>
    <xdr:sp macro="" textlink="">
      <xdr:nvSpPr>
        <xdr:cNvPr id="201" name="楕円 200"/>
        <xdr:cNvSpPr/>
      </xdr:nvSpPr>
      <xdr:spPr>
        <a:xfrm>
          <a:off x="1079500" y="132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6500</xdr:rowOff>
    </xdr:from>
    <xdr:ext cx="469744" cy="259045"/>
    <xdr:sp macro="" textlink="">
      <xdr:nvSpPr>
        <xdr:cNvPr id="202" name="テキスト ボックス 201"/>
        <xdr:cNvSpPr txBox="1"/>
      </xdr:nvSpPr>
      <xdr:spPr>
        <a:xfrm>
          <a:off x="895428" y="130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105448</xdr:rowOff>
    </xdr:from>
    <xdr:to>
      <xdr:col>24</xdr:col>
      <xdr:colOff>63500</xdr:colOff>
      <xdr:row>96</xdr:row>
      <xdr:rowOff>129617</xdr:rowOff>
    </xdr:to>
    <xdr:cxnSp macro="">
      <xdr:nvCxnSpPr>
        <xdr:cNvPr id="232" name="直線コネクタ 231"/>
        <xdr:cNvCxnSpPr/>
      </xdr:nvCxnSpPr>
      <xdr:spPr>
        <a:xfrm flipV="1">
          <a:off x="3797300" y="16221748"/>
          <a:ext cx="838200" cy="3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3"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129617</xdr:rowOff>
    </xdr:from>
    <xdr:to>
      <xdr:col>19</xdr:col>
      <xdr:colOff>177800</xdr:colOff>
      <xdr:row>97</xdr:row>
      <xdr:rowOff>33096</xdr:rowOff>
    </xdr:to>
    <xdr:cxnSp macro="">
      <xdr:nvCxnSpPr>
        <xdr:cNvPr id="235" name="直線コネクタ 234"/>
        <xdr:cNvCxnSpPr/>
      </xdr:nvCxnSpPr>
      <xdr:spPr>
        <a:xfrm flipV="1">
          <a:off x="2908300" y="16588817"/>
          <a:ext cx="8890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7" name="テキスト ボックス 236"/>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33096</xdr:rowOff>
    </xdr:from>
    <xdr:to>
      <xdr:col>15</xdr:col>
      <xdr:colOff>50800</xdr:colOff>
      <xdr:row>97</xdr:row>
      <xdr:rowOff>129730</xdr:rowOff>
    </xdr:to>
    <xdr:cxnSp macro="">
      <xdr:nvCxnSpPr>
        <xdr:cNvPr id="238" name="直線コネクタ 237"/>
        <xdr:cNvCxnSpPr/>
      </xdr:nvCxnSpPr>
      <xdr:spPr>
        <a:xfrm flipV="1">
          <a:off x="2019300" y="16663746"/>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0" name="テキスト ボックス 239"/>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129730</xdr:rowOff>
    </xdr:from>
    <xdr:to>
      <xdr:col>10</xdr:col>
      <xdr:colOff>114300</xdr:colOff>
      <xdr:row>97</xdr:row>
      <xdr:rowOff>155766</xdr:rowOff>
    </xdr:to>
    <xdr:cxnSp macro="">
      <xdr:nvCxnSpPr>
        <xdr:cNvPr id="241" name="直線コネクタ 240"/>
        <xdr:cNvCxnSpPr/>
      </xdr:nvCxnSpPr>
      <xdr:spPr>
        <a:xfrm flipV="1">
          <a:off x="1130300" y="16760380"/>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3" name="テキスト ボックス 242"/>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5" name="テキスト ボックス 244"/>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54648</xdr:rowOff>
    </xdr:from>
    <xdr:to>
      <xdr:col>24</xdr:col>
      <xdr:colOff>114300</xdr:colOff>
      <xdr:row>94</xdr:row>
      <xdr:rowOff>156248</xdr:rowOff>
    </xdr:to>
    <xdr:sp macro="" textlink="">
      <xdr:nvSpPr>
        <xdr:cNvPr id="251" name="楕円 250"/>
        <xdr:cNvSpPr/>
      </xdr:nvSpPr>
      <xdr:spPr>
        <a:xfrm>
          <a:off x="4584700" y="161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77525</xdr:rowOff>
    </xdr:from>
    <xdr:ext cx="599010" cy="259045"/>
    <xdr:sp macro="" textlink="">
      <xdr:nvSpPr>
        <xdr:cNvPr id="252" name="扶助費該当値テキスト"/>
        <xdr:cNvSpPr txBox="1"/>
      </xdr:nvSpPr>
      <xdr:spPr>
        <a:xfrm>
          <a:off x="4686300" y="1602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78817</xdr:rowOff>
    </xdr:from>
    <xdr:to>
      <xdr:col>20</xdr:col>
      <xdr:colOff>38100</xdr:colOff>
      <xdr:row>97</xdr:row>
      <xdr:rowOff>8967</xdr:rowOff>
    </xdr:to>
    <xdr:sp macro="" textlink="">
      <xdr:nvSpPr>
        <xdr:cNvPr id="253" name="楕円 252"/>
        <xdr:cNvSpPr/>
      </xdr:nvSpPr>
      <xdr:spPr>
        <a:xfrm>
          <a:off x="3746500" y="16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25494</xdr:rowOff>
    </xdr:from>
    <xdr:ext cx="599010" cy="259045"/>
    <xdr:sp macro="" textlink="">
      <xdr:nvSpPr>
        <xdr:cNvPr id="254" name="テキスト ボックス 253"/>
        <xdr:cNvSpPr txBox="1"/>
      </xdr:nvSpPr>
      <xdr:spPr>
        <a:xfrm>
          <a:off x="3497795" y="163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153746</xdr:rowOff>
    </xdr:from>
    <xdr:to>
      <xdr:col>15</xdr:col>
      <xdr:colOff>101600</xdr:colOff>
      <xdr:row>97</xdr:row>
      <xdr:rowOff>83896</xdr:rowOff>
    </xdr:to>
    <xdr:sp macro="" textlink="">
      <xdr:nvSpPr>
        <xdr:cNvPr id="255" name="楕円 254"/>
        <xdr:cNvSpPr/>
      </xdr:nvSpPr>
      <xdr:spPr>
        <a:xfrm>
          <a:off x="2857500" y="166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100423</xdr:rowOff>
    </xdr:from>
    <xdr:ext cx="599010" cy="259045"/>
    <xdr:sp macro="" textlink="">
      <xdr:nvSpPr>
        <xdr:cNvPr id="256" name="テキスト ボックス 255"/>
        <xdr:cNvSpPr txBox="1"/>
      </xdr:nvSpPr>
      <xdr:spPr>
        <a:xfrm>
          <a:off x="2608795" y="163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78930</xdr:rowOff>
    </xdr:from>
    <xdr:to>
      <xdr:col>10</xdr:col>
      <xdr:colOff>165100</xdr:colOff>
      <xdr:row>98</xdr:row>
      <xdr:rowOff>9080</xdr:rowOff>
    </xdr:to>
    <xdr:sp macro="" textlink="">
      <xdr:nvSpPr>
        <xdr:cNvPr id="257" name="楕円 256"/>
        <xdr:cNvSpPr/>
      </xdr:nvSpPr>
      <xdr:spPr>
        <a:xfrm>
          <a:off x="1968500" y="16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25607</xdr:rowOff>
    </xdr:from>
    <xdr:ext cx="599010" cy="259045"/>
    <xdr:sp macro="" textlink="">
      <xdr:nvSpPr>
        <xdr:cNvPr id="258" name="テキスト ボックス 257"/>
        <xdr:cNvSpPr txBox="1"/>
      </xdr:nvSpPr>
      <xdr:spPr>
        <a:xfrm>
          <a:off x="1719795" y="1648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104966</xdr:rowOff>
    </xdr:from>
    <xdr:to>
      <xdr:col>6</xdr:col>
      <xdr:colOff>38100</xdr:colOff>
      <xdr:row>98</xdr:row>
      <xdr:rowOff>35116</xdr:rowOff>
    </xdr:to>
    <xdr:sp macro="" textlink="">
      <xdr:nvSpPr>
        <xdr:cNvPr id="259" name="楕円 258"/>
        <xdr:cNvSpPr/>
      </xdr:nvSpPr>
      <xdr:spPr>
        <a:xfrm>
          <a:off x="1079500" y="167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26243</xdr:rowOff>
    </xdr:from>
    <xdr:ext cx="599010" cy="259045"/>
    <xdr:sp macro="" textlink="">
      <xdr:nvSpPr>
        <xdr:cNvPr id="260" name="テキスト ボックス 259"/>
        <xdr:cNvSpPr txBox="1"/>
      </xdr:nvSpPr>
      <xdr:spPr>
        <a:xfrm>
          <a:off x="830795" y="1682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76302</xdr:rowOff>
    </xdr:from>
    <xdr:to>
      <xdr:col>55</xdr:col>
      <xdr:colOff>0</xdr:colOff>
      <xdr:row>37</xdr:row>
      <xdr:rowOff>165967</xdr:rowOff>
    </xdr:to>
    <xdr:cxnSp macro="">
      <xdr:nvCxnSpPr>
        <xdr:cNvPr id="291" name="直線コネクタ 290"/>
        <xdr:cNvCxnSpPr/>
      </xdr:nvCxnSpPr>
      <xdr:spPr>
        <a:xfrm>
          <a:off x="9639300" y="5391252"/>
          <a:ext cx="838200" cy="1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76302</xdr:rowOff>
    </xdr:from>
    <xdr:to>
      <xdr:col>50</xdr:col>
      <xdr:colOff>114300</xdr:colOff>
      <xdr:row>38</xdr:row>
      <xdr:rowOff>20142</xdr:rowOff>
    </xdr:to>
    <xdr:cxnSp macro="">
      <xdr:nvCxnSpPr>
        <xdr:cNvPr id="294" name="直線コネクタ 293"/>
        <xdr:cNvCxnSpPr/>
      </xdr:nvCxnSpPr>
      <xdr:spPr>
        <a:xfrm flipV="1">
          <a:off x="8750300" y="5391252"/>
          <a:ext cx="889000" cy="11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20142</xdr:rowOff>
    </xdr:from>
    <xdr:to>
      <xdr:col>45</xdr:col>
      <xdr:colOff>177800</xdr:colOff>
      <xdr:row>38</xdr:row>
      <xdr:rowOff>29264</xdr:rowOff>
    </xdr:to>
    <xdr:cxnSp macro="">
      <xdr:nvCxnSpPr>
        <xdr:cNvPr id="297" name="直線コネクタ 296"/>
        <xdr:cNvCxnSpPr/>
      </xdr:nvCxnSpPr>
      <xdr:spPr>
        <a:xfrm flipV="1">
          <a:off x="7861300" y="6535242"/>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299" name="テキスト ボックス 298"/>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28774</xdr:rowOff>
    </xdr:from>
    <xdr:to>
      <xdr:col>41</xdr:col>
      <xdr:colOff>50800</xdr:colOff>
      <xdr:row>38</xdr:row>
      <xdr:rowOff>29264</xdr:rowOff>
    </xdr:to>
    <xdr:cxnSp macro="">
      <xdr:nvCxnSpPr>
        <xdr:cNvPr id="300" name="直線コネクタ 299"/>
        <xdr:cNvCxnSpPr/>
      </xdr:nvCxnSpPr>
      <xdr:spPr>
        <a:xfrm>
          <a:off x="6972300" y="654387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2" name="テキスト ボックス 301"/>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4" name="テキスト ボックス 303"/>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115167</xdr:rowOff>
    </xdr:from>
    <xdr:to>
      <xdr:col>55</xdr:col>
      <xdr:colOff>50800</xdr:colOff>
      <xdr:row>38</xdr:row>
      <xdr:rowOff>45317</xdr:rowOff>
    </xdr:to>
    <xdr:sp macro="" textlink="">
      <xdr:nvSpPr>
        <xdr:cNvPr id="310" name="楕円 309"/>
        <xdr:cNvSpPr/>
      </xdr:nvSpPr>
      <xdr:spPr>
        <a:xfrm>
          <a:off x="10426700" y="64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30094</xdr:rowOff>
    </xdr:from>
    <xdr:ext cx="534377" cy="259045"/>
    <xdr:sp macro="" textlink="">
      <xdr:nvSpPr>
        <xdr:cNvPr id="311" name="補助費等該当値テキスト"/>
        <xdr:cNvSpPr txBox="1"/>
      </xdr:nvSpPr>
      <xdr:spPr>
        <a:xfrm>
          <a:off x="10528300" y="63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25502</xdr:rowOff>
    </xdr:from>
    <xdr:to>
      <xdr:col>50</xdr:col>
      <xdr:colOff>165100</xdr:colOff>
      <xdr:row>31</xdr:row>
      <xdr:rowOff>127102</xdr:rowOff>
    </xdr:to>
    <xdr:sp macro="" textlink="">
      <xdr:nvSpPr>
        <xdr:cNvPr id="312" name="楕円 311"/>
        <xdr:cNvSpPr/>
      </xdr:nvSpPr>
      <xdr:spPr>
        <a:xfrm>
          <a:off x="9588500" y="53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118229</xdr:rowOff>
    </xdr:from>
    <xdr:ext cx="599010" cy="259045"/>
    <xdr:sp macro="" textlink="">
      <xdr:nvSpPr>
        <xdr:cNvPr id="313" name="テキスト ボックス 312"/>
        <xdr:cNvSpPr txBox="1"/>
      </xdr:nvSpPr>
      <xdr:spPr>
        <a:xfrm>
          <a:off x="9339795" y="54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140792</xdr:rowOff>
    </xdr:from>
    <xdr:to>
      <xdr:col>46</xdr:col>
      <xdr:colOff>38100</xdr:colOff>
      <xdr:row>38</xdr:row>
      <xdr:rowOff>70942</xdr:rowOff>
    </xdr:to>
    <xdr:sp macro="" textlink="">
      <xdr:nvSpPr>
        <xdr:cNvPr id="314" name="楕円 313"/>
        <xdr:cNvSpPr/>
      </xdr:nvSpPr>
      <xdr:spPr>
        <a:xfrm>
          <a:off x="8699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62069</xdr:rowOff>
    </xdr:from>
    <xdr:ext cx="534377" cy="259045"/>
    <xdr:sp macro="" textlink="">
      <xdr:nvSpPr>
        <xdr:cNvPr id="315" name="テキスト ボックス 314"/>
        <xdr:cNvSpPr txBox="1"/>
      </xdr:nvSpPr>
      <xdr:spPr>
        <a:xfrm>
          <a:off x="8483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149914</xdr:rowOff>
    </xdr:from>
    <xdr:to>
      <xdr:col>41</xdr:col>
      <xdr:colOff>101600</xdr:colOff>
      <xdr:row>38</xdr:row>
      <xdr:rowOff>80065</xdr:rowOff>
    </xdr:to>
    <xdr:sp macro="" textlink="">
      <xdr:nvSpPr>
        <xdr:cNvPr id="316" name="楕円 315"/>
        <xdr:cNvSpPr/>
      </xdr:nvSpPr>
      <xdr:spPr>
        <a:xfrm>
          <a:off x="7810500" y="6493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71191</xdr:rowOff>
    </xdr:from>
    <xdr:ext cx="534377" cy="259045"/>
    <xdr:sp macro="" textlink="">
      <xdr:nvSpPr>
        <xdr:cNvPr id="317" name="テキスト ボックス 316"/>
        <xdr:cNvSpPr txBox="1"/>
      </xdr:nvSpPr>
      <xdr:spPr>
        <a:xfrm>
          <a:off x="7594111" y="65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149425</xdr:rowOff>
    </xdr:from>
    <xdr:to>
      <xdr:col>36</xdr:col>
      <xdr:colOff>165100</xdr:colOff>
      <xdr:row>38</xdr:row>
      <xdr:rowOff>79575</xdr:rowOff>
    </xdr:to>
    <xdr:sp macro="" textlink="">
      <xdr:nvSpPr>
        <xdr:cNvPr id="318" name="楕円 317"/>
        <xdr:cNvSpPr/>
      </xdr:nvSpPr>
      <xdr:spPr>
        <a:xfrm>
          <a:off x="6921500" y="64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70701</xdr:rowOff>
    </xdr:from>
    <xdr:ext cx="534377" cy="259045"/>
    <xdr:sp macro="" textlink="">
      <xdr:nvSpPr>
        <xdr:cNvPr id="319" name="テキスト ボックス 318"/>
        <xdr:cNvSpPr txBox="1"/>
      </xdr:nvSpPr>
      <xdr:spPr>
        <a:xfrm>
          <a:off x="6705111"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40525</xdr:rowOff>
    </xdr:from>
    <xdr:to>
      <xdr:col>55</xdr:col>
      <xdr:colOff>0</xdr:colOff>
      <xdr:row>56</xdr:row>
      <xdr:rowOff>148749</xdr:rowOff>
    </xdr:to>
    <xdr:cxnSp macro="">
      <xdr:nvCxnSpPr>
        <xdr:cNvPr id="349" name="直線コネクタ 348"/>
        <xdr:cNvCxnSpPr/>
      </xdr:nvCxnSpPr>
      <xdr:spPr>
        <a:xfrm>
          <a:off x="9639300" y="9641725"/>
          <a:ext cx="838200" cy="10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0"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40525</xdr:rowOff>
    </xdr:from>
    <xdr:to>
      <xdr:col>50</xdr:col>
      <xdr:colOff>114300</xdr:colOff>
      <xdr:row>56</xdr:row>
      <xdr:rowOff>73368</xdr:rowOff>
    </xdr:to>
    <xdr:cxnSp macro="">
      <xdr:nvCxnSpPr>
        <xdr:cNvPr id="352" name="直線コネクタ 351"/>
        <xdr:cNvCxnSpPr/>
      </xdr:nvCxnSpPr>
      <xdr:spPr>
        <a:xfrm flipV="1">
          <a:off x="8750300" y="9641725"/>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4" name="テキスト ボックス 353"/>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73368</xdr:rowOff>
    </xdr:from>
    <xdr:to>
      <xdr:col>45</xdr:col>
      <xdr:colOff>177800</xdr:colOff>
      <xdr:row>56</xdr:row>
      <xdr:rowOff>137357</xdr:rowOff>
    </xdr:to>
    <xdr:cxnSp macro="">
      <xdr:nvCxnSpPr>
        <xdr:cNvPr id="355" name="直線コネクタ 354"/>
        <xdr:cNvCxnSpPr/>
      </xdr:nvCxnSpPr>
      <xdr:spPr>
        <a:xfrm flipV="1">
          <a:off x="7861300" y="9674568"/>
          <a:ext cx="889000" cy="6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7" name="テキスト ボックス 356"/>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33592</xdr:rowOff>
    </xdr:from>
    <xdr:to>
      <xdr:col>41</xdr:col>
      <xdr:colOff>50800</xdr:colOff>
      <xdr:row>56</xdr:row>
      <xdr:rowOff>137357</xdr:rowOff>
    </xdr:to>
    <xdr:cxnSp macro="">
      <xdr:nvCxnSpPr>
        <xdr:cNvPr id="358" name="直線コネクタ 357"/>
        <xdr:cNvCxnSpPr/>
      </xdr:nvCxnSpPr>
      <xdr:spPr>
        <a:xfrm>
          <a:off x="6972300" y="9634792"/>
          <a:ext cx="889000" cy="1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0" name="テキスト ボックス 359"/>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2" name="テキスト ボックス 361"/>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97949</xdr:rowOff>
    </xdr:from>
    <xdr:to>
      <xdr:col>55</xdr:col>
      <xdr:colOff>50800</xdr:colOff>
      <xdr:row>57</xdr:row>
      <xdr:rowOff>28099</xdr:rowOff>
    </xdr:to>
    <xdr:sp macro="" textlink="">
      <xdr:nvSpPr>
        <xdr:cNvPr id="368" name="楕円 367"/>
        <xdr:cNvSpPr/>
      </xdr:nvSpPr>
      <xdr:spPr>
        <a:xfrm>
          <a:off x="10426700" y="96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76376</xdr:rowOff>
    </xdr:from>
    <xdr:ext cx="534377" cy="259045"/>
    <xdr:sp macro="" textlink="">
      <xdr:nvSpPr>
        <xdr:cNvPr id="369" name="普通建設事業費該当値テキスト"/>
        <xdr:cNvSpPr txBox="1"/>
      </xdr:nvSpPr>
      <xdr:spPr>
        <a:xfrm>
          <a:off x="10528300" y="96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161175</xdr:rowOff>
    </xdr:from>
    <xdr:to>
      <xdr:col>50</xdr:col>
      <xdr:colOff>165100</xdr:colOff>
      <xdr:row>56</xdr:row>
      <xdr:rowOff>91325</xdr:rowOff>
    </xdr:to>
    <xdr:sp macro="" textlink="">
      <xdr:nvSpPr>
        <xdr:cNvPr id="370" name="楕円 369"/>
        <xdr:cNvSpPr/>
      </xdr:nvSpPr>
      <xdr:spPr>
        <a:xfrm>
          <a:off x="9588500" y="9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82452</xdr:rowOff>
    </xdr:from>
    <xdr:ext cx="534377" cy="259045"/>
    <xdr:sp macro="" textlink="">
      <xdr:nvSpPr>
        <xdr:cNvPr id="371" name="テキスト ボックス 370"/>
        <xdr:cNvSpPr txBox="1"/>
      </xdr:nvSpPr>
      <xdr:spPr>
        <a:xfrm>
          <a:off x="9372111" y="96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22568</xdr:rowOff>
    </xdr:from>
    <xdr:to>
      <xdr:col>46</xdr:col>
      <xdr:colOff>38100</xdr:colOff>
      <xdr:row>56</xdr:row>
      <xdr:rowOff>124168</xdr:rowOff>
    </xdr:to>
    <xdr:sp macro="" textlink="">
      <xdr:nvSpPr>
        <xdr:cNvPr id="372" name="楕円 371"/>
        <xdr:cNvSpPr/>
      </xdr:nvSpPr>
      <xdr:spPr>
        <a:xfrm>
          <a:off x="86995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115295</xdr:rowOff>
    </xdr:from>
    <xdr:ext cx="534377" cy="259045"/>
    <xdr:sp macro="" textlink="">
      <xdr:nvSpPr>
        <xdr:cNvPr id="373" name="テキスト ボックス 372"/>
        <xdr:cNvSpPr txBox="1"/>
      </xdr:nvSpPr>
      <xdr:spPr>
        <a:xfrm>
          <a:off x="8483111" y="97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86557</xdr:rowOff>
    </xdr:from>
    <xdr:to>
      <xdr:col>41</xdr:col>
      <xdr:colOff>101600</xdr:colOff>
      <xdr:row>57</xdr:row>
      <xdr:rowOff>16707</xdr:rowOff>
    </xdr:to>
    <xdr:sp macro="" textlink="">
      <xdr:nvSpPr>
        <xdr:cNvPr id="374" name="楕円 373"/>
        <xdr:cNvSpPr/>
      </xdr:nvSpPr>
      <xdr:spPr>
        <a:xfrm>
          <a:off x="7810500" y="96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75" name="テキスト ボックス 374"/>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154242</xdr:rowOff>
    </xdr:from>
    <xdr:to>
      <xdr:col>36</xdr:col>
      <xdr:colOff>165100</xdr:colOff>
      <xdr:row>56</xdr:row>
      <xdr:rowOff>84392</xdr:rowOff>
    </xdr:to>
    <xdr:sp macro="" textlink="">
      <xdr:nvSpPr>
        <xdr:cNvPr id="376" name="楕円 375"/>
        <xdr:cNvSpPr/>
      </xdr:nvSpPr>
      <xdr:spPr>
        <a:xfrm>
          <a:off x="6921500" y="95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75519</xdr:rowOff>
    </xdr:from>
    <xdr:ext cx="534377" cy="259045"/>
    <xdr:sp macro="" textlink="">
      <xdr:nvSpPr>
        <xdr:cNvPr id="377" name="テキスト ボックス 376"/>
        <xdr:cNvSpPr txBox="1"/>
      </xdr:nvSpPr>
      <xdr:spPr>
        <a:xfrm>
          <a:off x="6705111" y="9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80460</xdr:rowOff>
    </xdr:from>
    <xdr:to>
      <xdr:col>55</xdr:col>
      <xdr:colOff>0</xdr:colOff>
      <xdr:row>77</xdr:row>
      <xdr:rowOff>106521</xdr:rowOff>
    </xdr:to>
    <xdr:cxnSp macro="">
      <xdr:nvCxnSpPr>
        <xdr:cNvPr id="408" name="直線コネクタ 407"/>
        <xdr:cNvCxnSpPr/>
      </xdr:nvCxnSpPr>
      <xdr:spPr>
        <a:xfrm flipV="1">
          <a:off x="9639300" y="13282110"/>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09"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119486</xdr:rowOff>
    </xdr:from>
    <xdr:to>
      <xdr:col>50</xdr:col>
      <xdr:colOff>114300</xdr:colOff>
      <xdr:row>77</xdr:row>
      <xdr:rowOff>106521</xdr:rowOff>
    </xdr:to>
    <xdr:cxnSp macro="">
      <xdr:nvCxnSpPr>
        <xdr:cNvPr id="411" name="直線コネクタ 410"/>
        <xdr:cNvCxnSpPr/>
      </xdr:nvCxnSpPr>
      <xdr:spPr>
        <a:xfrm>
          <a:off x="8750300" y="13149686"/>
          <a:ext cx="889000" cy="1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119486</xdr:rowOff>
    </xdr:from>
    <xdr:to>
      <xdr:col>45</xdr:col>
      <xdr:colOff>177800</xdr:colOff>
      <xdr:row>76</xdr:row>
      <xdr:rowOff>170397</xdr:rowOff>
    </xdr:to>
    <xdr:cxnSp macro="">
      <xdr:nvCxnSpPr>
        <xdr:cNvPr id="414" name="直線コネクタ 413"/>
        <xdr:cNvCxnSpPr/>
      </xdr:nvCxnSpPr>
      <xdr:spPr>
        <a:xfrm flipV="1">
          <a:off x="7861300" y="13149686"/>
          <a:ext cx="889000" cy="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6" name="テキスト ボックス 415"/>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170397</xdr:rowOff>
    </xdr:from>
    <xdr:to>
      <xdr:col>41</xdr:col>
      <xdr:colOff>50800</xdr:colOff>
      <xdr:row>77</xdr:row>
      <xdr:rowOff>38365</xdr:rowOff>
    </xdr:to>
    <xdr:cxnSp macro="">
      <xdr:nvCxnSpPr>
        <xdr:cNvPr id="417" name="直線コネクタ 416"/>
        <xdr:cNvCxnSpPr/>
      </xdr:nvCxnSpPr>
      <xdr:spPr>
        <a:xfrm flipV="1">
          <a:off x="6972300" y="13200597"/>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19" name="テキスト ボックス 418"/>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1" name="テキスト ボックス 420"/>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29660</xdr:rowOff>
    </xdr:from>
    <xdr:to>
      <xdr:col>55</xdr:col>
      <xdr:colOff>50800</xdr:colOff>
      <xdr:row>77</xdr:row>
      <xdr:rowOff>131260</xdr:rowOff>
    </xdr:to>
    <xdr:sp macro="" textlink="">
      <xdr:nvSpPr>
        <xdr:cNvPr id="427" name="楕円 426"/>
        <xdr:cNvSpPr/>
      </xdr:nvSpPr>
      <xdr:spPr>
        <a:xfrm>
          <a:off x="10426700" y="132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8087</xdr:rowOff>
    </xdr:from>
    <xdr:ext cx="534377" cy="259045"/>
    <xdr:sp macro="" textlink="">
      <xdr:nvSpPr>
        <xdr:cNvPr id="428" name="普通建設事業費 （ うち新規整備　）該当値テキスト"/>
        <xdr:cNvSpPr txBox="1"/>
      </xdr:nvSpPr>
      <xdr:spPr>
        <a:xfrm>
          <a:off x="10528300" y="132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55721</xdr:rowOff>
    </xdr:from>
    <xdr:to>
      <xdr:col>50</xdr:col>
      <xdr:colOff>165100</xdr:colOff>
      <xdr:row>77</xdr:row>
      <xdr:rowOff>157321</xdr:rowOff>
    </xdr:to>
    <xdr:sp macro="" textlink="">
      <xdr:nvSpPr>
        <xdr:cNvPr id="429" name="楕円 428"/>
        <xdr:cNvSpPr/>
      </xdr:nvSpPr>
      <xdr:spPr>
        <a:xfrm>
          <a:off x="9588500" y="132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148448</xdr:rowOff>
    </xdr:from>
    <xdr:ext cx="534377" cy="259045"/>
    <xdr:sp macro="" textlink="">
      <xdr:nvSpPr>
        <xdr:cNvPr id="430" name="テキスト ボックス 429"/>
        <xdr:cNvSpPr txBox="1"/>
      </xdr:nvSpPr>
      <xdr:spPr>
        <a:xfrm>
          <a:off x="9372111" y="133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68686</xdr:rowOff>
    </xdr:from>
    <xdr:to>
      <xdr:col>46</xdr:col>
      <xdr:colOff>38100</xdr:colOff>
      <xdr:row>76</xdr:row>
      <xdr:rowOff>170286</xdr:rowOff>
    </xdr:to>
    <xdr:sp macro="" textlink="">
      <xdr:nvSpPr>
        <xdr:cNvPr id="431" name="楕円 430"/>
        <xdr:cNvSpPr/>
      </xdr:nvSpPr>
      <xdr:spPr>
        <a:xfrm>
          <a:off x="8699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15362</xdr:rowOff>
    </xdr:from>
    <xdr:ext cx="534377" cy="259045"/>
    <xdr:sp macro="" textlink="">
      <xdr:nvSpPr>
        <xdr:cNvPr id="432" name="テキスト ボックス 431"/>
        <xdr:cNvSpPr txBox="1"/>
      </xdr:nvSpPr>
      <xdr:spPr>
        <a:xfrm>
          <a:off x="8483111" y="128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119597</xdr:rowOff>
    </xdr:from>
    <xdr:to>
      <xdr:col>41</xdr:col>
      <xdr:colOff>101600</xdr:colOff>
      <xdr:row>77</xdr:row>
      <xdr:rowOff>49747</xdr:rowOff>
    </xdr:to>
    <xdr:sp macro="" textlink="">
      <xdr:nvSpPr>
        <xdr:cNvPr id="433" name="楕円 432"/>
        <xdr:cNvSpPr/>
      </xdr:nvSpPr>
      <xdr:spPr>
        <a:xfrm>
          <a:off x="7810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66274</xdr:rowOff>
    </xdr:from>
    <xdr:ext cx="534377" cy="259045"/>
    <xdr:sp macro="" textlink="">
      <xdr:nvSpPr>
        <xdr:cNvPr id="434" name="テキスト ボックス 433"/>
        <xdr:cNvSpPr txBox="1"/>
      </xdr:nvSpPr>
      <xdr:spPr>
        <a:xfrm>
          <a:off x="7594111" y="129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159015</xdr:rowOff>
    </xdr:from>
    <xdr:to>
      <xdr:col>36</xdr:col>
      <xdr:colOff>165100</xdr:colOff>
      <xdr:row>77</xdr:row>
      <xdr:rowOff>89165</xdr:rowOff>
    </xdr:to>
    <xdr:sp macro="" textlink="">
      <xdr:nvSpPr>
        <xdr:cNvPr id="435" name="楕円 434"/>
        <xdr:cNvSpPr/>
      </xdr:nvSpPr>
      <xdr:spPr>
        <a:xfrm>
          <a:off x="6921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105692</xdr:rowOff>
    </xdr:from>
    <xdr:ext cx="534377" cy="259045"/>
    <xdr:sp macro="" textlink="">
      <xdr:nvSpPr>
        <xdr:cNvPr id="436" name="テキスト ボックス 435"/>
        <xdr:cNvSpPr txBox="1"/>
      </xdr:nvSpPr>
      <xdr:spPr>
        <a:xfrm>
          <a:off x="6705111" y="129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163912</xdr:rowOff>
    </xdr:from>
    <xdr:to>
      <xdr:col>55</xdr:col>
      <xdr:colOff>0</xdr:colOff>
      <xdr:row>96</xdr:row>
      <xdr:rowOff>132917</xdr:rowOff>
    </xdr:to>
    <xdr:cxnSp macro="">
      <xdr:nvCxnSpPr>
        <xdr:cNvPr id="465" name="直線コネクタ 464"/>
        <xdr:cNvCxnSpPr/>
      </xdr:nvCxnSpPr>
      <xdr:spPr>
        <a:xfrm>
          <a:off x="9639300" y="16451662"/>
          <a:ext cx="838200" cy="1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6"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163912</xdr:rowOff>
    </xdr:from>
    <xdr:to>
      <xdr:col>50</xdr:col>
      <xdr:colOff>114300</xdr:colOff>
      <xdr:row>96</xdr:row>
      <xdr:rowOff>113525</xdr:rowOff>
    </xdr:to>
    <xdr:cxnSp macro="">
      <xdr:nvCxnSpPr>
        <xdr:cNvPr id="468" name="直線コネクタ 467"/>
        <xdr:cNvCxnSpPr/>
      </xdr:nvCxnSpPr>
      <xdr:spPr>
        <a:xfrm flipV="1">
          <a:off x="8750300" y="16451662"/>
          <a:ext cx="889000" cy="1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0" name="テキスト ボックス 469"/>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113525</xdr:rowOff>
    </xdr:from>
    <xdr:to>
      <xdr:col>45</xdr:col>
      <xdr:colOff>177800</xdr:colOff>
      <xdr:row>97</xdr:row>
      <xdr:rowOff>30314</xdr:rowOff>
    </xdr:to>
    <xdr:cxnSp macro="">
      <xdr:nvCxnSpPr>
        <xdr:cNvPr id="471" name="直線コネクタ 470"/>
        <xdr:cNvCxnSpPr/>
      </xdr:nvCxnSpPr>
      <xdr:spPr>
        <a:xfrm flipV="1">
          <a:off x="7861300" y="16572725"/>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3" name="テキスト ボックス 472"/>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30314</xdr:rowOff>
    </xdr:from>
    <xdr:to>
      <xdr:col>41</xdr:col>
      <xdr:colOff>50800</xdr:colOff>
      <xdr:row>97</xdr:row>
      <xdr:rowOff>58052</xdr:rowOff>
    </xdr:to>
    <xdr:cxnSp macro="">
      <xdr:nvCxnSpPr>
        <xdr:cNvPr id="474" name="直線コネクタ 473"/>
        <xdr:cNvCxnSpPr/>
      </xdr:nvCxnSpPr>
      <xdr:spPr>
        <a:xfrm flipV="1">
          <a:off x="6972300" y="16660964"/>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6" name="テキスト ボックス 475"/>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78" name="テキスト ボックス 477"/>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82117</xdr:rowOff>
    </xdr:from>
    <xdr:to>
      <xdr:col>55</xdr:col>
      <xdr:colOff>50800</xdr:colOff>
      <xdr:row>97</xdr:row>
      <xdr:rowOff>12267</xdr:rowOff>
    </xdr:to>
    <xdr:sp macro="" textlink="">
      <xdr:nvSpPr>
        <xdr:cNvPr id="484" name="楕円 483"/>
        <xdr:cNvSpPr/>
      </xdr:nvSpPr>
      <xdr:spPr>
        <a:xfrm>
          <a:off x="10426700" y="165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60544</xdr:rowOff>
    </xdr:from>
    <xdr:ext cx="534377" cy="259045"/>
    <xdr:sp macro="" textlink="">
      <xdr:nvSpPr>
        <xdr:cNvPr id="485" name="普通建設事業費 （ うち更新整備　）該当値テキスト"/>
        <xdr:cNvSpPr txBox="1"/>
      </xdr:nvSpPr>
      <xdr:spPr>
        <a:xfrm>
          <a:off x="10528300"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113112</xdr:rowOff>
    </xdr:from>
    <xdr:to>
      <xdr:col>50</xdr:col>
      <xdr:colOff>165100</xdr:colOff>
      <xdr:row>96</xdr:row>
      <xdr:rowOff>43262</xdr:rowOff>
    </xdr:to>
    <xdr:sp macro="" textlink="">
      <xdr:nvSpPr>
        <xdr:cNvPr id="486" name="楕円 485"/>
        <xdr:cNvSpPr/>
      </xdr:nvSpPr>
      <xdr:spPr>
        <a:xfrm>
          <a:off x="9588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59789</xdr:rowOff>
    </xdr:from>
    <xdr:ext cx="534377" cy="259045"/>
    <xdr:sp macro="" textlink="">
      <xdr:nvSpPr>
        <xdr:cNvPr id="487" name="テキスト ボックス 486"/>
        <xdr:cNvSpPr txBox="1"/>
      </xdr:nvSpPr>
      <xdr:spPr>
        <a:xfrm>
          <a:off x="9372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62725</xdr:rowOff>
    </xdr:from>
    <xdr:to>
      <xdr:col>46</xdr:col>
      <xdr:colOff>38100</xdr:colOff>
      <xdr:row>96</xdr:row>
      <xdr:rowOff>164325</xdr:rowOff>
    </xdr:to>
    <xdr:sp macro="" textlink="">
      <xdr:nvSpPr>
        <xdr:cNvPr id="488" name="楕円 487"/>
        <xdr:cNvSpPr/>
      </xdr:nvSpPr>
      <xdr:spPr>
        <a:xfrm>
          <a:off x="86995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155452</xdr:rowOff>
    </xdr:from>
    <xdr:ext cx="534377" cy="259045"/>
    <xdr:sp macro="" textlink="">
      <xdr:nvSpPr>
        <xdr:cNvPr id="489" name="テキスト ボックス 488"/>
        <xdr:cNvSpPr txBox="1"/>
      </xdr:nvSpPr>
      <xdr:spPr>
        <a:xfrm>
          <a:off x="8483111" y="166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150964</xdr:rowOff>
    </xdr:from>
    <xdr:to>
      <xdr:col>41</xdr:col>
      <xdr:colOff>101600</xdr:colOff>
      <xdr:row>97</xdr:row>
      <xdr:rowOff>81114</xdr:rowOff>
    </xdr:to>
    <xdr:sp macro="" textlink="">
      <xdr:nvSpPr>
        <xdr:cNvPr id="490" name="楕円 489"/>
        <xdr:cNvSpPr/>
      </xdr:nvSpPr>
      <xdr:spPr>
        <a:xfrm>
          <a:off x="7810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72241</xdr:rowOff>
    </xdr:from>
    <xdr:ext cx="534377" cy="259045"/>
    <xdr:sp macro="" textlink="">
      <xdr:nvSpPr>
        <xdr:cNvPr id="491" name="テキスト ボックス 490"/>
        <xdr:cNvSpPr txBox="1"/>
      </xdr:nvSpPr>
      <xdr:spPr>
        <a:xfrm>
          <a:off x="7594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7252</xdr:rowOff>
    </xdr:from>
    <xdr:to>
      <xdr:col>36</xdr:col>
      <xdr:colOff>165100</xdr:colOff>
      <xdr:row>97</xdr:row>
      <xdr:rowOff>108852</xdr:rowOff>
    </xdr:to>
    <xdr:sp macro="" textlink="">
      <xdr:nvSpPr>
        <xdr:cNvPr id="492" name="楕円 491"/>
        <xdr:cNvSpPr/>
      </xdr:nvSpPr>
      <xdr:spPr>
        <a:xfrm>
          <a:off x="69215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99979</xdr:rowOff>
    </xdr:from>
    <xdr:ext cx="534377" cy="259045"/>
    <xdr:sp macro="" textlink="">
      <xdr:nvSpPr>
        <xdr:cNvPr id="493" name="テキスト ボックス 492"/>
        <xdr:cNvSpPr txBox="1"/>
      </xdr:nvSpPr>
      <xdr:spPr>
        <a:xfrm>
          <a:off x="6705111"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110165</xdr:rowOff>
    </xdr:from>
    <xdr:to>
      <xdr:col>85</xdr:col>
      <xdr:colOff>127000</xdr:colOff>
      <xdr:row>38</xdr:row>
      <xdr:rowOff>124475</xdr:rowOff>
    </xdr:to>
    <xdr:cxnSp macro="">
      <xdr:nvCxnSpPr>
        <xdr:cNvPr id="520" name="直線コネクタ 519"/>
        <xdr:cNvCxnSpPr/>
      </xdr:nvCxnSpPr>
      <xdr:spPr>
        <a:xfrm>
          <a:off x="15481300" y="6625265"/>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110165</xdr:rowOff>
    </xdr:from>
    <xdr:to>
      <xdr:col>81</xdr:col>
      <xdr:colOff>50800</xdr:colOff>
      <xdr:row>38</xdr:row>
      <xdr:rowOff>118257</xdr:rowOff>
    </xdr:to>
    <xdr:cxnSp macro="">
      <xdr:nvCxnSpPr>
        <xdr:cNvPr id="523" name="直線コネクタ 522"/>
        <xdr:cNvCxnSpPr/>
      </xdr:nvCxnSpPr>
      <xdr:spPr>
        <a:xfrm flipV="1">
          <a:off x="14592300" y="662526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94254</xdr:rowOff>
    </xdr:from>
    <xdr:to>
      <xdr:col>76</xdr:col>
      <xdr:colOff>114300</xdr:colOff>
      <xdr:row>38</xdr:row>
      <xdr:rowOff>118257</xdr:rowOff>
    </xdr:to>
    <xdr:cxnSp macro="">
      <xdr:nvCxnSpPr>
        <xdr:cNvPr id="526" name="直線コネクタ 525"/>
        <xdr:cNvCxnSpPr/>
      </xdr:nvCxnSpPr>
      <xdr:spPr>
        <a:xfrm>
          <a:off x="13703300" y="660935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28" name="テキスト ボックス 527"/>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94254</xdr:rowOff>
    </xdr:from>
    <xdr:to>
      <xdr:col>71</xdr:col>
      <xdr:colOff>177800</xdr:colOff>
      <xdr:row>38</xdr:row>
      <xdr:rowOff>99740</xdr:rowOff>
    </xdr:to>
    <xdr:cxnSp macro="">
      <xdr:nvCxnSpPr>
        <xdr:cNvPr id="529" name="直線コネクタ 528"/>
        <xdr:cNvCxnSpPr/>
      </xdr:nvCxnSpPr>
      <xdr:spPr>
        <a:xfrm flipV="1">
          <a:off x="12814300" y="660935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1" name="テキスト ボックス 530"/>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3" name="テキスト ボックス 532"/>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73675</xdr:rowOff>
    </xdr:from>
    <xdr:to>
      <xdr:col>85</xdr:col>
      <xdr:colOff>177800</xdr:colOff>
      <xdr:row>39</xdr:row>
      <xdr:rowOff>3825</xdr:rowOff>
    </xdr:to>
    <xdr:sp macro="" textlink="">
      <xdr:nvSpPr>
        <xdr:cNvPr id="539" name="楕円 538"/>
        <xdr:cNvSpPr/>
      </xdr:nvSpPr>
      <xdr:spPr>
        <a:xfrm>
          <a:off x="16268700" y="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0"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59365</xdr:rowOff>
    </xdr:from>
    <xdr:to>
      <xdr:col>81</xdr:col>
      <xdr:colOff>101600</xdr:colOff>
      <xdr:row>38</xdr:row>
      <xdr:rowOff>160965</xdr:rowOff>
    </xdr:to>
    <xdr:sp macro="" textlink="">
      <xdr:nvSpPr>
        <xdr:cNvPr id="541" name="楕円 540"/>
        <xdr:cNvSpPr/>
      </xdr:nvSpPr>
      <xdr:spPr>
        <a:xfrm>
          <a:off x="15430500" y="65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152092</xdr:rowOff>
    </xdr:from>
    <xdr:ext cx="378565" cy="259045"/>
    <xdr:sp macro="" textlink="">
      <xdr:nvSpPr>
        <xdr:cNvPr id="542" name="テキスト ボックス 541"/>
        <xdr:cNvSpPr txBox="1"/>
      </xdr:nvSpPr>
      <xdr:spPr>
        <a:xfrm>
          <a:off x="15292017" y="666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67457</xdr:rowOff>
    </xdr:from>
    <xdr:to>
      <xdr:col>76</xdr:col>
      <xdr:colOff>165100</xdr:colOff>
      <xdr:row>38</xdr:row>
      <xdr:rowOff>169057</xdr:rowOff>
    </xdr:to>
    <xdr:sp macro="" textlink="">
      <xdr:nvSpPr>
        <xdr:cNvPr id="543" name="楕円 542"/>
        <xdr:cNvSpPr/>
      </xdr:nvSpPr>
      <xdr:spPr>
        <a:xfrm>
          <a:off x="14541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160184</xdr:rowOff>
    </xdr:from>
    <xdr:ext cx="378565" cy="259045"/>
    <xdr:sp macro="" textlink="">
      <xdr:nvSpPr>
        <xdr:cNvPr id="544" name="テキスト ボックス 543"/>
        <xdr:cNvSpPr txBox="1"/>
      </xdr:nvSpPr>
      <xdr:spPr>
        <a:xfrm>
          <a:off x="14403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43454</xdr:rowOff>
    </xdr:from>
    <xdr:to>
      <xdr:col>72</xdr:col>
      <xdr:colOff>38100</xdr:colOff>
      <xdr:row>38</xdr:row>
      <xdr:rowOff>145054</xdr:rowOff>
    </xdr:to>
    <xdr:sp macro="" textlink="">
      <xdr:nvSpPr>
        <xdr:cNvPr id="545" name="楕円 544"/>
        <xdr:cNvSpPr/>
      </xdr:nvSpPr>
      <xdr:spPr>
        <a:xfrm>
          <a:off x="13652500" y="65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46" name="テキスト ボックス 545"/>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48940</xdr:rowOff>
    </xdr:from>
    <xdr:to>
      <xdr:col>67</xdr:col>
      <xdr:colOff>101600</xdr:colOff>
      <xdr:row>38</xdr:row>
      <xdr:rowOff>150540</xdr:rowOff>
    </xdr:to>
    <xdr:sp macro="" textlink="">
      <xdr:nvSpPr>
        <xdr:cNvPr id="547" name="楕円 546"/>
        <xdr:cNvSpPr/>
      </xdr:nvSpPr>
      <xdr:spPr>
        <a:xfrm>
          <a:off x="12763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141667</xdr:rowOff>
    </xdr:from>
    <xdr:ext cx="378565" cy="259045"/>
    <xdr:sp macro="" textlink="">
      <xdr:nvSpPr>
        <xdr:cNvPr id="548" name="テキスト ボックス 547"/>
        <xdr:cNvSpPr txBox="1"/>
      </xdr:nvSpPr>
      <xdr:spPr>
        <a:xfrm>
          <a:off x="12625017" y="665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143329</xdr:rowOff>
    </xdr:from>
    <xdr:to>
      <xdr:col>85</xdr:col>
      <xdr:colOff>127000</xdr:colOff>
      <xdr:row>74</xdr:row>
      <xdr:rowOff>154130</xdr:rowOff>
    </xdr:to>
    <xdr:cxnSp macro="">
      <xdr:nvCxnSpPr>
        <xdr:cNvPr id="631" name="直線コネクタ 630"/>
        <xdr:cNvCxnSpPr/>
      </xdr:nvCxnSpPr>
      <xdr:spPr>
        <a:xfrm flipV="1">
          <a:off x="15481300" y="12830629"/>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2"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137957</xdr:rowOff>
    </xdr:from>
    <xdr:to>
      <xdr:col>81</xdr:col>
      <xdr:colOff>50800</xdr:colOff>
      <xdr:row>74</xdr:row>
      <xdr:rowOff>154130</xdr:rowOff>
    </xdr:to>
    <xdr:cxnSp macro="">
      <xdr:nvCxnSpPr>
        <xdr:cNvPr id="634" name="直線コネクタ 633"/>
        <xdr:cNvCxnSpPr/>
      </xdr:nvCxnSpPr>
      <xdr:spPr>
        <a:xfrm>
          <a:off x="14592300" y="1282525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6" name="テキスト ボックス 635"/>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137957</xdr:rowOff>
    </xdr:from>
    <xdr:to>
      <xdr:col>76</xdr:col>
      <xdr:colOff>114300</xdr:colOff>
      <xdr:row>74</xdr:row>
      <xdr:rowOff>167275</xdr:rowOff>
    </xdr:to>
    <xdr:cxnSp macro="">
      <xdr:nvCxnSpPr>
        <xdr:cNvPr id="637" name="直線コネクタ 636"/>
        <xdr:cNvCxnSpPr/>
      </xdr:nvCxnSpPr>
      <xdr:spPr>
        <a:xfrm flipV="1">
          <a:off x="13703300" y="12825257"/>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39" name="テキスト ボックス 638"/>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121469</xdr:rowOff>
    </xdr:from>
    <xdr:to>
      <xdr:col>71</xdr:col>
      <xdr:colOff>177800</xdr:colOff>
      <xdr:row>74</xdr:row>
      <xdr:rowOff>167275</xdr:rowOff>
    </xdr:to>
    <xdr:cxnSp macro="">
      <xdr:nvCxnSpPr>
        <xdr:cNvPr id="640" name="直線コネクタ 639"/>
        <xdr:cNvCxnSpPr/>
      </xdr:nvCxnSpPr>
      <xdr:spPr>
        <a:xfrm>
          <a:off x="12814300" y="12808769"/>
          <a:ext cx="8890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2" name="テキスト ボックス 641"/>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4" name="テキスト ボックス 643"/>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92529</xdr:rowOff>
    </xdr:from>
    <xdr:to>
      <xdr:col>85</xdr:col>
      <xdr:colOff>177800</xdr:colOff>
      <xdr:row>75</xdr:row>
      <xdr:rowOff>22679</xdr:rowOff>
    </xdr:to>
    <xdr:sp macro="" textlink="">
      <xdr:nvSpPr>
        <xdr:cNvPr id="650" name="楕円 649"/>
        <xdr:cNvSpPr/>
      </xdr:nvSpPr>
      <xdr:spPr>
        <a:xfrm>
          <a:off x="16268700" y="127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115406</xdr:rowOff>
    </xdr:from>
    <xdr:ext cx="534377" cy="259045"/>
    <xdr:sp macro="" textlink="">
      <xdr:nvSpPr>
        <xdr:cNvPr id="651" name="公債費該当値テキスト"/>
        <xdr:cNvSpPr txBox="1"/>
      </xdr:nvSpPr>
      <xdr:spPr>
        <a:xfrm>
          <a:off x="16370300" y="126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103330</xdr:rowOff>
    </xdr:from>
    <xdr:to>
      <xdr:col>81</xdr:col>
      <xdr:colOff>101600</xdr:colOff>
      <xdr:row>75</xdr:row>
      <xdr:rowOff>33480</xdr:rowOff>
    </xdr:to>
    <xdr:sp macro="" textlink="">
      <xdr:nvSpPr>
        <xdr:cNvPr id="652" name="楕円 651"/>
        <xdr:cNvSpPr/>
      </xdr:nvSpPr>
      <xdr:spPr>
        <a:xfrm>
          <a:off x="15430500" y="12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50007</xdr:rowOff>
    </xdr:from>
    <xdr:ext cx="534377" cy="259045"/>
    <xdr:sp macro="" textlink="">
      <xdr:nvSpPr>
        <xdr:cNvPr id="653" name="テキスト ボックス 652"/>
        <xdr:cNvSpPr txBox="1"/>
      </xdr:nvSpPr>
      <xdr:spPr>
        <a:xfrm>
          <a:off x="15214111" y="125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87157</xdr:rowOff>
    </xdr:from>
    <xdr:to>
      <xdr:col>76</xdr:col>
      <xdr:colOff>165100</xdr:colOff>
      <xdr:row>75</xdr:row>
      <xdr:rowOff>17307</xdr:rowOff>
    </xdr:to>
    <xdr:sp macro="" textlink="">
      <xdr:nvSpPr>
        <xdr:cNvPr id="654" name="楕円 653"/>
        <xdr:cNvSpPr/>
      </xdr:nvSpPr>
      <xdr:spPr>
        <a:xfrm>
          <a:off x="14541500" y="127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33834</xdr:rowOff>
    </xdr:from>
    <xdr:ext cx="534377" cy="259045"/>
    <xdr:sp macro="" textlink="">
      <xdr:nvSpPr>
        <xdr:cNvPr id="655" name="テキスト ボックス 654"/>
        <xdr:cNvSpPr txBox="1"/>
      </xdr:nvSpPr>
      <xdr:spPr>
        <a:xfrm>
          <a:off x="14325111" y="125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116475</xdr:rowOff>
    </xdr:from>
    <xdr:to>
      <xdr:col>72</xdr:col>
      <xdr:colOff>38100</xdr:colOff>
      <xdr:row>75</xdr:row>
      <xdr:rowOff>46625</xdr:rowOff>
    </xdr:to>
    <xdr:sp macro="" textlink="">
      <xdr:nvSpPr>
        <xdr:cNvPr id="656" name="楕円 655"/>
        <xdr:cNvSpPr/>
      </xdr:nvSpPr>
      <xdr:spPr>
        <a:xfrm>
          <a:off x="13652500" y="128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63152</xdr:rowOff>
    </xdr:from>
    <xdr:ext cx="534377" cy="259045"/>
    <xdr:sp macro="" textlink="">
      <xdr:nvSpPr>
        <xdr:cNvPr id="657" name="テキスト ボックス 656"/>
        <xdr:cNvSpPr txBox="1"/>
      </xdr:nvSpPr>
      <xdr:spPr>
        <a:xfrm>
          <a:off x="13436111" y="1257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70669</xdr:rowOff>
    </xdr:from>
    <xdr:to>
      <xdr:col>67</xdr:col>
      <xdr:colOff>101600</xdr:colOff>
      <xdr:row>75</xdr:row>
      <xdr:rowOff>819</xdr:rowOff>
    </xdr:to>
    <xdr:sp macro="" textlink="">
      <xdr:nvSpPr>
        <xdr:cNvPr id="658" name="楕円 657"/>
        <xdr:cNvSpPr/>
      </xdr:nvSpPr>
      <xdr:spPr>
        <a:xfrm>
          <a:off x="12763500" y="12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17346</xdr:rowOff>
    </xdr:from>
    <xdr:ext cx="534377" cy="259045"/>
    <xdr:sp macro="" textlink="">
      <xdr:nvSpPr>
        <xdr:cNvPr id="659" name="テキスト ボックス 658"/>
        <xdr:cNvSpPr txBox="1"/>
      </xdr:nvSpPr>
      <xdr:spPr>
        <a:xfrm>
          <a:off x="12547111" y="125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146368</xdr:rowOff>
    </xdr:from>
    <xdr:to>
      <xdr:col>85</xdr:col>
      <xdr:colOff>127000</xdr:colOff>
      <xdr:row>98</xdr:row>
      <xdr:rowOff>169114</xdr:rowOff>
    </xdr:to>
    <xdr:cxnSp macro="">
      <xdr:nvCxnSpPr>
        <xdr:cNvPr id="688" name="直線コネクタ 687"/>
        <xdr:cNvCxnSpPr/>
      </xdr:nvCxnSpPr>
      <xdr:spPr>
        <a:xfrm>
          <a:off x="15481300" y="16948468"/>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89"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146368</xdr:rowOff>
    </xdr:from>
    <xdr:to>
      <xdr:col>81</xdr:col>
      <xdr:colOff>50800</xdr:colOff>
      <xdr:row>99</xdr:row>
      <xdr:rowOff>23113</xdr:rowOff>
    </xdr:to>
    <xdr:cxnSp macro="">
      <xdr:nvCxnSpPr>
        <xdr:cNvPr id="691" name="直線コネクタ 690"/>
        <xdr:cNvCxnSpPr/>
      </xdr:nvCxnSpPr>
      <xdr:spPr>
        <a:xfrm flipV="1">
          <a:off x="14592300" y="16948468"/>
          <a:ext cx="889000" cy="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10007</xdr:rowOff>
    </xdr:from>
    <xdr:to>
      <xdr:col>76</xdr:col>
      <xdr:colOff>114300</xdr:colOff>
      <xdr:row>99</xdr:row>
      <xdr:rowOff>23113</xdr:rowOff>
    </xdr:to>
    <xdr:cxnSp macro="">
      <xdr:nvCxnSpPr>
        <xdr:cNvPr id="694" name="直線コネクタ 693"/>
        <xdr:cNvCxnSpPr/>
      </xdr:nvCxnSpPr>
      <xdr:spPr>
        <a:xfrm>
          <a:off x="13703300" y="1698355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6" name="テキスト ボックス 695"/>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10007</xdr:rowOff>
    </xdr:from>
    <xdr:to>
      <xdr:col>71</xdr:col>
      <xdr:colOff>177800</xdr:colOff>
      <xdr:row>99</xdr:row>
      <xdr:rowOff>26429</xdr:rowOff>
    </xdr:to>
    <xdr:cxnSp macro="">
      <xdr:nvCxnSpPr>
        <xdr:cNvPr id="697" name="直線コネクタ 696"/>
        <xdr:cNvCxnSpPr/>
      </xdr:nvCxnSpPr>
      <xdr:spPr>
        <a:xfrm flipV="1">
          <a:off x="12814300" y="16983557"/>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699" name="テキスト ボックス 698"/>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1" name="テキスト ボックス 700"/>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118314</xdr:rowOff>
    </xdr:from>
    <xdr:to>
      <xdr:col>85</xdr:col>
      <xdr:colOff>177800</xdr:colOff>
      <xdr:row>99</xdr:row>
      <xdr:rowOff>48464</xdr:rowOff>
    </xdr:to>
    <xdr:sp macro="" textlink="">
      <xdr:nvSpPr>
        <xdr:cNvPr id="707" name="楕円 706"/>
        <xdr:cNvSpPr/>
      </xdr:nvSpPr>
      <xdr:spPr>
        <a:xfrm>
          <a:off x="16268700" y="16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33241</xdr:rowOff>
    </xdr:from>
    <xdr:ext cx="469744" cy="259045"/>
    <xdr:sp macro="" textlink="">
      <xdr:nvSpPr>
        <xdr:cNvPr id="708" name="積立金該当値テキスト"/>
        <xdr:cNvSpPr txBox="1"/>
      </xdr:nvSpPr>
      <xdr:spPr>
        <a:xfrm>
          <a:off x="16370300" y="168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95568</xdr:rowOff>
    </xdr:from>
    <xdr:to>
      <xdr:col>81</xdr:col>
      <xdr:colOff>101600</xdr:colOff>
      <xdr:row>99</xdr:row>
      <xdr:rowOff>25718</xdr:rowOff>
    </xdr:to>
    <xdr:sp macro="" textlink="">
      <xdr:nvSpPr>
        <xdr:cNvPr id="709" name="楕円 708"/>
        <xdr:cNvSpPr/>
      </xdr:nvSpPr>
      <xdr:spPr>
        <a:xfrm>
          <a:off x="15430500" y="168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16845</xdr:rowOff>
    </xdr:from>
    <xdr:ext cx="469744" cy="259045"/>
    <xdr:sp macro="" textlink="">
      <xdr:nvSpPr>
        <xdr:cNvPr id="710" name="テキスト ボックス 709"/>
        <xdr:cNvSpPr txBox="1"/>
      </xdr:nvSpPr>
      <xdr:spPr>
        <a:xfrm>
          <a:off x="15246428" y="1699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143763</xdr:rowOff>
    </xdr:from>
    <xdr:to>
      <xdr:col>76</xdr:col>
      <xdr:colOff>165100</xdr:colOff>
      <xdr:row>99</xdr:row>
      <xdr:rowOff>73913</xdr:rowOff>
    </xdr:to>
    <xdr:sp macro="" textlink="">
      <xdr:nvSpPr>
        <xdr:cNvPr id="711" name="楕円 710"/>
        <xdr:cNvSpPr/>
      </xdr:nvSpPr>
      <xdr:spPr>
        <a:xfrm>
          <a:off x="14541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65040</xdr:rowOff>
    </xdr:from>
    <xdr:ext cx="378565" cy="259045"/>
    <xdr:sp macro="" textlink="">
      <xdr:nvSpPr>
        <xdr:cNvPr id="712" name="テキスト ボックス 711"/>
        <xdr:cNvSpPr txBox="1"/>
      </xdr:nvSpPr>
      <xdr:spPr>
        <a:xfrm>
          <a:off x="14403017" y="1703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130657</xdr:rowOff>
    </xdr:from>
    <xdr:to>
      <xdr:col>72</xdr:col>
      <xdr:colOff>38100</xdr:colOff>
      <xdr:row>99</xdr:row>
      <xdr:rowOff>60807</xdr:rowOff>
    </xdr:to>
    <xdr:sp macro="" textlink="">
      <xdr:nvSpPr>
        <xdr:cNvPr id="713" name="楕円 712"/>
        <xdr:cNvSpPr/>
      </xdr:nvSpPr>
      <xdr:spPr>
        <a:xfrm>
          <a:off x="13652500" y="169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51934</xdr:rowOff>
    </xdr:from>
    <xdr:ext cx="378565" cy="259045"/>
    <xdr:sp macro="" textlink="">
      <xdr:nvSpPr>
        <xdr:cNvPr id="714" name="テキスト ボックス 713"/>
        <xdr:cNvSpPr txBox="1"/>
      </xdr:nvSpPr>
      <xdr:spPr>
        <a:xfrm>
          <a:off x="13514017" y="1702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147079</xdr:rowOff>
    </xdr:from>
    <xdr:to>
      <xdr:col>67</xdr:col>
      <xdr:colOff>101600</xdr:colOff>
      <xdr:row>99</xdr:row>
      <xdr:rowOff>77229</xdr:rowOff>
    </xdr:to>
    <xdr:sp macro="" textlink="">
      <xdr:nvSpPr>
        <xdr:cNvPr id="715" name="楕円 714"/>
        <xdr:cNvSpPr/>
      </xdr:nvSpPr>
      <xdr:spPr>
        <a:xfrm>
          <a:off x="12763500" y="169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68356</xdr:rowOff>
    </xdr:from>
    <xdr:ext cx="378565" cy="259045"/>
    <xdr:sp macro="" textlink="">
      <xdr:nvSpPr>
        <xdr:cNvPr id="716" name="テキスト ボックス 715"/>
        <xdr:cNvSpPr txBox="1"/>
      </xdr:nvSpPr>
      <xdr:spPr>
        <a:xfrm>
          <a:off x="12625017" y="1704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8255</xdr:rowOff>
    </xdr:from>
    <xdr:to>
      <xdr:col>116</xdr:col>
      <xdr:colOff>63500</xdr:colOff>
      <xdr:row>39</xdr:row>
      <xdr:rowOff>31768</xdr:rowOff>
    </xdr:to>
    <xdr:cxnSp macro="">
      <xdr:nvCxnSpPr>
        <xdr:cNvPr id="747" name="直線コネクタ 746"/>
        <xdr:cNvCxnSpPr/>
      </xdr:nvCxnSpPr>
      <xdr:spPr>
        <a:xfrm flipV="1">
          <a:off x="21323300" y="6694805"/>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8"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167949</xdr:rowOff>
    </xdr:from>
    <xdr:to>
      <xdr:col>111</xdr:col>
      <xdr:colOff>177800</xdr:colOff>
      <xdr:row>39</xdr:row>
      <xdr:rowOff>31768</xdr:rowOff>
    </xdr:to>
    <xdr:cxnSp macro="">
      <xdr:nvCxnSpPr>
        <xdr:cNvPr id="750" name="直線コネクタ 749"/>
        <xdr:cNvCxnSpPr/>
      </xdr:nvCxnSpPr>
      <xdr:spPr>
        <a:xfrm>
          <a:off x="20434300" y="6511599"/>
          <a:ext cx="889000" cy="20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2" name="テキスト ボックス 751"/>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167949</xdr:rowOff>
    </xdr:from>
    <xdr:to>
      <xdr:col>107</xdr:col>
      <xdr:colOff>50800</xdr:colOff>
      <xdr:row>38</xdr:row>
      <xdr:rowOff>44668</xdr:rowOff>
    </xdr:to>
    <xdr:cxnSp macro="">
      <xdr:nvCxnSpPr>
        <xdr:cNvPr id="753" name="直線コネクタ 752"/>
        <xdr:cNvCxnSpPr/>
      </xdr:nvCxnSpPr>
      <xdr:spPr>
        <a:xfrm flipV="1">
          <a:off x="19545300" y="6511599"/>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5" name="テキスト ボックス 754"/>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38463</xdr:rowOff>
    </xdr:from>
    <xdr:to>
      <xdr:col>102</xdr:col>
      <xdr:colOff>114300</xdr:colOff>
      <xdr:row>38</xdr:row>
      <xdr:rowOff>44668</xdr:rowOff>
    </xdr:to>
    <xdr:cxnSp macro="">
      <xdr:nvCxnSpPr>
        <xdr:cNvPr id="756" name="直線コネクタ 755"/>
        <xdr:cNvCxnSpPr/>
      </xdr:nvCxnSpPr>
      <xdr:spPr>
        <a:xfrm>
          <a:off x="18656300" y="655356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58" name="テキスト ボックス 757"/>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0" name="テキスト ボックス 759"/>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128905</xdr:rowOff>
    </xdr:from>
    <xdr:to>
      <xdr:col>116</xdr:col>
      <xdr:colOff>114300</xdr:colOff>
      <xdr:row>39</xdr:row>
      <xdr:rowOff>59055</xdr:rowOff>
    </xdr:to>
    <xdr:sp macro="" textlink="">
      <xdr:nvSpPr>
        <xdr:cNvPr id="766" name="楕円 765"/>
        <xdr:cNvSpPr/>
      </xdr:nvSpPr>
      <xdr:spPr>
        <a:xfrm>
          <a:off x="22110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43832</xdr:rowOff>
    </xdr:from>
    <xdr:ext cx="378565" cy="259045"/>
    <xdr:sp macro="" textlink="">
      <xdr:nvSpPr>
        <xdr:cNvPr id="767" name="投資及び出資金該当値テキスト"/>
        <xdr:cNvSpPr txBox="1"/>
      </xdr:nvSpPr>
      <xdr:spPr>
        <a:xfrm>
          <a:off x="22212300" y="655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152418</xdr:rowOff>
    </xdr:from>
    <xdr:to>
      <xdr:col>112</xdr:col>
      <xdr:colOff>38100</xdr:colOff>
      <xdr:row>39</xdr:row>
      <xdr:rowOff>82568</xdr:rowOff>
    </xdr:to>
    <xdr:sp macro="" textlink="">
      <xdr:nvSpPr>
        <xdr:cNvPr id="768" name="楕円 767"/>
        <xdr:cNvSpPr/>
      </xdr:nvSpPr>
      <xdr:spPr>
        <a:xfrm>
          <a:off x="21272500" y="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73695</xdr:rowOff>
    </xdr:from>
    <xdr:ext cx="378565" cy="259045"/>
    <xdr:sp macro="" textlink="">
      <xdr:nvSpPr>
        <xdr:cNvPr id="769" name="テキスト ボックス 768"/>
        <xdr:cNvSpPr txBox="1"/>
      </xdr:nvSpPr>
      <xdr:spPr>
        <a:xfrm>
          <a:off x="21134017" y="676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117148</xdr:rowOff>
    </xdr:from>
    <xdr:to>
      <xdr:col>107</xdr:col>
      <xdr:colOff>101600</xdr:colOff>
      <xdr:row>38</xdr:row>
      <xdr:rowOff>47298</xdr:rowOff>
    </xdr:to>
    <xdr:sp macro="" textlink="">
      <xdr:nvSpPr>
        <xdr:cNvPr id="770" name="楕円 769"/>
        <xdr:cNvSpPr/>
      </xdr:nvSpPr>
      <xdr:spPr>
        <a:xfrm>
          <a:off x="20383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38426</xdr:rowOff>
    </xdr:from>
    <xdr:ext cx="469744" cy="259045"/>
    <xdr:sp macro="" textlink="">
      <xdr:nvSpPr>
        <xdr:cNvPr id="771" name="テキスト ボックス 770"/>
        <xdr:cNvSpPr txBox="1"/>
      </xdr:nvSpPr>
      <xdr:spPr>
        <a:xfrm>
          <a:off x="20199428" y="655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165318</xdr:rowOff>
    </xdr:from>
    <xdr:to>
      <xdr:col>102</xdr:col>
      <xdr:colOff>165100</xdr:colOff>
      <xdr:row>38</xdr:row>
      <xdr:rowOff>95468</xdr:rowOff>
    </xdr:to>
    <xdr:sp macro="" textlink="">
      <xdr:nvSpPr>
        <xdr:cNvPr id="772" name="楕円 771"/>
        <xdr:cNvSpPr/>
      </xdr:nvSpPr>
      <xdr:spPr>
        <a:xfrm>
          <a:off x="19494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86595</xdr:rowOff>
    </xdr:from>
    <xdr:ext cx="469744" cy="259045"/>
    <xdr:sp macro="" textlink="">
      <xdr:nvSpPr>
        <xdr:cNvPr id="773" name="テキスト ボックス 772"/>
        <xdr:cNvSpPr txBox="1"/>
      </xdr:nvSpPr>
      <xdr:spPr>
        <a:xfrm>
          <a:off x="19310428" y="660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159113</xdr:rowOff>
    </xdr:from>
    <xdr:to>
      <xdr:col>98</xdr:col>
      <xdr:colOff>38100</xdr:colOff>
      <xdr:row>38</xdr:row>
      <xdr:rowOff>89263</xdr:rowOff>
    </xdr:to>
    <xdr:sp macro="" textlink="">
      <xdr:nvSpPr>
        <xdr:cNvPr id="774" name="楕円 773"/>
        <xdr:cNvSpPr/>
      </xdr:nvSpPr>
      <xdr:spPr>
        <a:xfrm>
          <a:off x="18605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80390</xdr:rowOff>
    </xdr:from>
    <xdr:ext cx="469744" cy="259045"/>
    <xdr:sp macro="" textlink="">
      <xdr:nvSpPr>
        <xdr:cNvPr id="775" name="テキスト ボックス 774"/>
        <xdr:cNvSpPr txBox="1"/>
      </xdr:nvSpPr>
      <xdr:spPr>
        <a:xfrm>
          <a:off x="18421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85865</xdr:rowOff>
    </xdr:from>
    <xdr:to>
      <xdr:col>116</xdr:col>
      <xdr:colOff>63500</xdr:colOff>
      <xdr:row>58</xdr:row>
      <xdr:rowOff>86189</xdr:rowOff>
    </xdr:to>
    <xdr:cxnSp macro="">
      <xdr:nvCxnSpPr>
        <xdr:cNvPr id="804" name="直線コネクタ 803"/>
        <xdr:cNvCxnSpPr/>
      </xdr:nvCxnSpPr>
      <xdr:spPr>
        <a:xfrm>
          <a:off x="21323300" y="10029965"/>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85351</xdr:rowOff>
    </xdr:from>
    <xdr:to>
      <xdr:col>111</xdr:col>
      <xdr:colOff>177800</xdr:colOff>
      <xdr:row>58</xdr:row>
      <xdr:rowOff>85865</xdr:rowOff>
    </xdr:to>
    <xdr:cxnSp macro="">
      <xdr:nvCxnSpPr>
        <xdr:cNvPr id="807" name="直線コネクタ 806"/>
        <xdr:cNvCxnSpPr/>
      </xdr:nvCxnSpPr>
      <xdr:spPr>
        <a:xfrm>
          <a:off x="20434300" y="100294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84969</xdr:rowOff>
    </xdr:from>
    <xdr:to>
      <xdr:col>107</xdr:col>
      <xdr:colOff>50800</xdr:colOff>
      <xdr:row>58</xdr:row>
      <xdr:rowOff>85351</xdr:rowOff>
    </xdr:to>
    <xdr:cxnSp macro="">
      <xdr:nvCxnSpPr>
        <xdr:cNvPr id="810" name="直線コネクタ 809"/>
        <xdr:cNvCxnSpPr/>
      </xdr:nvCxnSpPr>
      <xdr:spPr>
        <a:xfrm>
          <a:off x="19545300" y="1002906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2" name="テキスト ボックス 811"/>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84455</xdr:rowOff>
    </xdr:from>
    <xdr:to>
      <xdr:col>102</xdr:col>
      <xdr:colOff>114300</xdr:colOff>
      <xdr:row>58</xdr:row>
      <xdr:rowOff>84969</xdr:rowOff>
    </xdr:to>
    <xdr:cxnSp macro="">
      <xdr:nvCxnSpPr>
        <xdr:cNvPr id="813" name="直線コネクタ 812"/>
        <xdr:cNvCxnSpPr/>
      </xdr:nvCxnSpPr>
      <xdr:spPr>
        <a:xfrm>
          <a:off x="18656300" y="1002855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5" name="テキスト ボックス 814"/>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35389</xdr:rowOff>
    </xdr:from>
    <xdr:to>
      <xdr:col>116</xdr:col>
      <xdr:colOff>114300</xdr:colOff>
      <xdr:row>58</xdr:row>
      <xdr:rowOff>136989</xdr:rowOff>
    </xdr:to>
    <xdr:sp macro="" textlink="">
      <xdr:nvSpPr>
        <xdr:cNvPr id="823" name="楕円 822"/>
        <xdr:cNvSpPr/>
      </xdr:nvSpPr>
      <xdr:spPr>
        <a:xfrm>
          <a:off x="22110700" y="99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13816</xdr:rowOff>
    </xdr:from>
    <xdr:ext cx="469744" cy="259045"/>
    <xdr:sp macro="" textlink="">
      <xdr:nvSpPr>
        <xdr:cNvPr id="824" name="貸付金該当値テキスト"/>
        <xdr:cNvSpPr txBox="1"/>
      </xdr:nvSpPr>
      <xdr:spPr>
        <a:xfrm>
          <a:off x="22212300" y="995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35065</xdr:rowOff>
    </xdr:from>
    <xdr:to>
      <xdr:col>112</xdr:col>
      <xdr:colOff>38100</xdr:colOff>
      <xdr:row>58</xdr:row>
      <xdr:rowOff>136665</xdr:rowOff>
    </xdr:to>
    <xdr:sp macro="" textlink="">
      <xdr:nvSpPr>
        <xdr:cNvPr id="825" name="楕円 824"/>
        <xdr:cNvSpPr/>
      </xdr:nvSpPr>
      <xdr:spPr>
        <a:xfrm>
          <a:off x="21272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127792</xdr:rowOff>
    </xdr:from>
    <xdr:ext cx="469744" cy="259045"/>
    <xdr:sp macro="" textlink="">
      <xdr:nvSpPr>
        <xdr:cNvPr id="826" name="テキスト ボックス 825"/>
        <xdr:cNvSpPr txBox="1"/>
      </xdr:nvSpPr>
      <xdr:spPr>
        <a:xfrm>
          <a:off x="21088428"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34551</xdr:rowOff>
    </xdr:from>
    <xdr:to>
      <xdr:col>107</xdr:col>
      <xdr:colOff>101600</xdr:colOff>
      <xdr:row>58</xdr:row>
      <xdr:rowOff>136151</xdr:rowOff>
    </xdr:to>
    <xdr:sp macro="" textlink="">
      <xdr:nvSpPr>
        <xdr:cNvPr id="827" name="楕円 826"/>
        <xdr:cNvSpPr/>
      </xdr:nvSpPr>
      <xdr:spPr>
        <a:xfrm>
          <a:off x="20383500" y="99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152678</xdr:rowOff>
    </xdr:from>
    <xdr:ext cx="469744" cy="259045"/>
    <xdr:sp macro="" textlink="">
      <xdr:nvSpPr>
        <xdr:cNvPr id="828" name="テキスト ボックス 827"/>
        <xdr:cNvSpPr txBox="1"/>
      </xdr:nvSpPr>
      <xdr:spPr>
        <a:xfrm>
          <a:off x="20199428" y="97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34169</xdr:rowOff>
    </xdr:from>
    <xdr:to>
      <xdr:col>102</xdr:col>
      <xdr:colOff>165100</xdr:colOff>
      <xdr:row>58</xdr:row>
      <xdr:rowOff>135769</xdr:rowOff>
    </xdr:to>
    <xdr:sp macro="" textlink="">
      <xdr:nvSpPr>
        <xdr:cNvPr id="829" name="楕円 828"/>
        <xdr:cNvSpPr/>
      </xdr:nvSpPr>
      <xdr:spPr>
        <a:xfrm>
          <a:off x="19494500" y="99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152296</xdr:rowOff>
    </xdr:from>
    <xdr:ext cx="469744" cy="259045"/>
    <xdr:sp macro="" textlink="">
      <xdr:nvSpPr>
        <xdr:cNvPr id="830" name="テキスト ボックス 829"/>
        <xdr:cNvSpPr txBox="1"/>
      </xdr:nvSpPr>
      <xdr:spPr>
        <a:xfrm>
          <a:off x="19310428" y="97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33655</xdr:rowOff>
    </xdr:from>
    <xdr:to>
      <xdr:col>98</xdr:col>
      <xdr:colOff>38100</xdr:colOff>
      <xdr:row>58</xdr:row>
      <xdr:rowOff>135255</xdr:rowOff>
    </xdr:to>
    <xdr:sp macro="" textlink="">
      <xdr:nvSpPr>
        <xdr:cNvPr id="831" name="楕円 830"/>
        <xdr:cNvSpPr/>
      </xdr:nvSpPr>
      <xdr:spPr>
        <a:xfrm>
          <a:off x="18605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126382</xdr:rowOff>
    </xdr:from>
    <xdr:ext cx="469744" cy="259045"/>
    <xdr:sp macro="" textlink="">
      <xdr:nvSpPr>
        <xdr:cNvPr id="832" name="テキスト ボックス 831"/>
        <xdr:cNvSpPr txBox="1"/>
      </xdr:nvSpPr>
      <xdr:spPr>
        <a:xfrm>
          <a:off x="18421428"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93599</xdr:rowOff>
    </xdr:from>
    <xdr:to>
      <xdr:col>116</xdr:col>
      <xdr:colOff>63500</xdr:colOff>
      <xdr:row>75</xdr:row>
      <xdr:rowOff>123317</xdr:rowOff>
    </xdr:to>
    <xdr:cxnSp macro="">
      <xdr:nvCxnSpPr>
        <xdr:cNvPr id="862" name="直線コネクタ 861"/>
        <xdr:cNvCxnSpPr/>
      </xdr:nvCxnSpPr>
      <xdr:spPr>
        <a:xfrm flipV="1">
          <a:off x="21323300" y="1295234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123317</xdr:rowOff>
    </xdr:from>
    <xdr:to>
      <xdr:col>111</xdr:col>
      <xdr:colOff>177800</xdr:colOff>
      <xdr:row>76</xdr:row>
      <xdr:rowOff>20371</xdr:rowOff>
    </xdr:to>
    <xdr:cxnSp macro="">
      <xdr:nvCxnSpPr>
        <xdr:cNvPr id="865" name="直線コネクタ 864"/>
        <xdr:cNvCxnSpPr/>
      </xdr:nvCxnSpPr>
      <xdr:spPr>
        <a:xfrm flipV="1">
          <a:off x="20434300" y="1298206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67" name="テキスト ボックス 866"/>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20371</xdr:rowOff>
    </xdr:from>
    <xdr:to>
      <xdr:col>107</xdr:col>
      <xdr:colOff>50800</xdr:colOff>
      <xdr:row>76</xdr:row>
      <xdr:rowOff>89484</xdr:rowOff>
    </xdr:to>
    <xdr:cxnSp macro="">
      <xdr:nvCxnSpPr>
        <xdr:cNvPr id="868" name="直線コネクタ 867"/>
        <xdr:cNvCxnSpPr/>
      </xdr:nvCxnSpPr>
      <xdr:spPr>
        <a:xfrm flipV="1">
          <a:off x="19545300" y="13050571"/>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0" name="テキスト ボックス 869"/>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89484</xdr:rowOff>
    </xdr:from>
    <xdr:to>
      <xdr:col>102</xdr:col>
      <xdr:colOff>114300</xdr:colOff>
      <xdr:row>76</xdr:row>
      <xdr:rowOff>100076</xdr:rowOff>
    </xdr:to>
    <xdr:cxnSp macro="">
      <xdr:nvCxnSpPr>
        <xdr:cNvPr id="871" name="直線コネクタ 870"/>
        <xdr:cNvCxnSpPr/>
      </xdr:nvCxnSpPr>
      <xdr:spPr>
        <a:xfrm flipV="1">
          <a:off x="18656300" y="13119684"/>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3" name="テキスト ボックス 872"/>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4" name="フローチャート: 判断 873"/>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5" name="テキスト ボックス 874"/>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42799</xdr:rowOff>
    </xdr:from>
    <xdr:to>
      <xdr:col>116</xdr:col>
      <xdr:colOff>114300</xdr:colOff>
      <xdr:row>75</xdr:row>
      <xdr:rowOff>144399</xdr:rowOff>
    </xdr:to>
    <xdr:sp macro="" textlink="">
      <xdr:nvSpPr>
        <xdr:cNvPr id="881" name="楕円 880"/>
        <xdr:cNvSpPr/>
      </xdr:nvSpPr>
      <xdr:spPr>
        <a:xfrm>
          <a:off x="221107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65676</xdr:rowOff>
    </xdr:from>
    <xdr:ext cx="534377" cy="259045"/>
    <xdr:sp macro="" textlink="">
      <xdr:nvSpPr>
        <xdr:cNvPr id="882" name="繰出金該当値テキスト"/>
        <xdr:cNvSpPr txBox="1"/>
      </xdr:nvSpPr>
      <xdr:spPr>
        <a:xfrm>
          <a:off x="22212300" y="127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72517</xdr:rowOff>
    </xdr:from>
    <xdr:to>
      <xdr:col>112</xdr:col>
      <xdr:colOff>38100</xdr:colOff>
      <xdr:row>76</xdr:row>
      <xdr:rowOff>2667</xdr:rowOff>
    </xdr:to>
    <xdr:sp macro="" textlink="">
      <xdr:nvSpPr>
        <xdr:cNvPr id="883" name="楕円 882"/>
        <xdr:cNvSpPr/>
      </xdr:nvSpPr>
      <xdr:spPr>
        <a:xfrm>
          <a:off x="21272500" y="129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165244</xdr:rowOff>
    </xdr:from>
    <xdr:ext cx="534377" cy="259045"/>
    <xdr:sp macro="" textlink="">
      <xdr:nvSpPr>
        <xdr:cNvPr id="884" name="テキスト ボックス 883"/>
        <xdr:cNvSpPr txBox="1"/>
      </xdr:nvSpPr>
      <xdr:spPr>
        <a:xfrm>
          <a:off x="21056111" y="130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141021</xdr:rowOff>
    </xdr:from>
    <xdr:to>
      <xdr:col>107</xdr:col>
      <xdr:colOff>101600</xdr:colOff>
      <xdr:row>76</xdr:row>
      <xdr:rowOff>71171</xdr:rowOff>
    </xdr:to>
    <xdr:sp macro="" textlink="">
      <xdr:nvSpPr>
        <xdr:cNvPr id="885" name="楕円 884"/>
        <xdr:cNvSpPr/>
      </xdr:nvSpPr>
      <xdr:spPr>
        <a:xfrm>
          <a:off x="20383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62298</xdr:rowOff>
    </xdr:from>
    <xdr:ext cx="534377" cy="259045"/>
    <xdr:sp macro="" textlink="">
      <xdr:nvSpPr>
        <xdr:cNvPr id="886" name="テキスト ボックス 885"/>
        <xdr:cNvSpPr txBox="1"/>
      </xdr:nvSpPr>
      <xdr:spPr>
        <a:xfrm>
          <a:off x="20167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38684</xdr:rowOff>
    </xdr:from>
    <xdr:to>
      <xdr:col>102</xdr:col>
      <xdr:colOff>165100</xdr:colOff>
      <xdr:row>76</xdr:row>
      <xdr:rowOff>140284</xdr:rowOff>
    </xdr:to>
    <xdr:sp macro="" textlink="">
      <xdr:nvSpPr>
        <xdr:cNvPr id="887" name="楕円 886"/>
        <xdr:cNvSpPr/>
      </xdr:nvSpPr>
      <xdr:spPr>
        <a:xfrm>
          <a:off x="194945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131411</xdr:rowOff>
    </xdr:from>
    <xdr:ext cx="534377" cy="259045"/>
    <xdr:sp macro="" textlink="">
      <xdr:nvSpPr>
        <xdr:cNvPr id="888" name="テキスト ボックス 887"/>
        <xdr:cNvSpPr txBox="1"/>
      </xdr:nvSpPr>
      <xdr:spPr>
        <a:xfrm>
          <a:off x="19278111" y="131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49276</xdr:rowOff>
    </xdr:from>
    <xdr:to>
      <xdr:col>98</xdr:col>
      <xdr:colOff>38100</xdr:colOff>
      <xdr:row>76</xdr:row>
      <xdr:rowOff>150876</xdr:rowOff>
    </xdr:to>
    <xdr:sp macro="" textlink="">
      <xdr:nvSpPr>
        <xdr:cNvPr id="889" name="楕円 888"/>
        <xdr:cNvSpPr/>
      </xdr:nvSpPr>
      <xdr:spPr>
        <a:xfrm>
          <a:off x="18605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142003</xdr:rowOff>
    </xdr:from>
    <xdr:ext cx="534377" cy="259045"/>
    <xdr:sp macro="" textlink="">
      <xdr:nvSpPr>
        <xdr:cNvPr id="890" name="テキスト ボックス 889"/>
        <xdr:cNvSpPr txBox="1"/>
      </xdr:nvSpPr>
      <xdr:spPr>
        <a:xfrm>
          <a:off x="18389111" y="13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42.8</a:t>
          </a:r>
          <a:r>
            <a:rPr kumimoji="1" lang="ja-JP" altLang="ja-JP" sz="1100" baseline="0">
              <a:solidFill>
                <a:sysClr val="windowText" lastClr="000000"/>
              </a:solidFill>
              <a:effectLst/>
              <a:latin typeface="+mn-lt"/>
              <a:ea typeface="+mn-ea"/>
              <a:cs typeface="+mn-cs"/>
            </a:rPr>
            <a:t>万円となっている。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　令和</a:t>
          </a:r>
          <a:r>
            <a:rPr kumimoji="1" lang="en-US" altLang="ja-JP" sz="1100" baseline="0">
              <a:solidFill>
                <a:sysClr val="windowText" lastClr="000000"/>
              </a:solidFill>
              <a:effectLst/>
              <a:latin typeface="+mn-lt"/>
              <a:ea typeface="+mn-ea"/>
              <a:cs typeface="+mn-cs"/>
            </a:rPr>
            <a:t>3</a:t>
          </a:r>
          <a:r>
            <a:rPr kumimoji="1" lang="ja-JP" altLang="ja-JP" sz="1100" baseline="0">
              <a:solidFill>
                <a:sysClr val="windowText" lastClr="000000"/>
              </a:solidFill>
              <a:effectLst/>
              <a:latin typeface="+mn-lt"/>
              <a:ea typeface="+mn-ea"/>
              <a:cs typeface="+mn-cs"/>
            </a:rPr>
            <a:t>年度は</a:t>
          </a:r>
          <a:r>
            <a:rPr kumimoji="1" lang="ja-JP" altLang="en-US" sz="1100" baseline="0">
              <a:solidFill>
                <a:sysClr val="windowText" lastClr="000000"/>
              </a:solidFill>
              <a:effectLst/>
              <a:latin typeface="+mn-lt"/>
              <a:ea typeface="+mn-ea"/>
              <a:cs typeface="+mn-cs"/>
            </a:rPr>
            <a:t>、物件費は</a:t>
          </a:r>
          <a:r>
            <a:rPr kumimoji="1" lang="ja-JP" altLang="ja-JP" sz="1100" baseline="0">
              <a:solidFill>
                <a:sysClr val="windowText" lastClr="000000"/>
              </a:solidFill>
              <a:effectLst/>
              <a:latin typeface="+mn-lt"/>
              <a:ea typeface="+mn-ea"/>
              <a:cs typeface="+mn-cs"/>
            </a:rPr>
            <a:t>新型コロナウイルス感染症対応に伴い、</a:t>
          </a:r>
          <a:r>
            <a:rPr kumimoji="1" lang="ja-JP" altLang="en-US" sz="1100" baseline="0">
              <a:solidFill>
                <a:sysClr val="windowText" lastClr="000000"/>
              </a:solidFill>
              <a:effectLst/>
              <a:latin typeface="+mn-lt"/>
              <a:ea typeface="+mn-ea"/>
              <a:cs typeface="+mn-cs"/>
            </a:rPr>
            <a:t>新型コロナウイルスワクチン接種事業などの実施で増加しているが、補助費等が令和</a:t>
          </a:r>
          <a:r>
            <a:rPr kumimoji="1" lang="en-US" altLang="ja-JP" sz="1100" baseline="0">
              <a:solidFill>
                <a:sysClr val="windowText" lastClr="000000"/>
              </a:solidFill>
              <a:effectLst/>
              <a:latin typeface="+mn-lt"/>
              <a:ea typeface="+mn-ea"/>
              <a:cs typeface="+mn-cs"/>
            </a:rPr>
            <a:t>2</a:t>
          </a:r>
          <a:r>
            <a:rPr kumimoji="1" lang="ja-JP" altLang="en-US" sz="1100" baseline="0">
              <a:solidFill>
                <a:sysClr val="windowText" lastClr="000000"/>
              </a:solidFill>
              <a:effectLst/>
              <a:latin typeface="+mn-lt"/>
              <a:ea typeface="+mn-ea"/>
              <a:cs typeface="+mn-cs"/>
            </a:rPr>
            <a:t>年度に実施した</a:t>
          </a:r>
          <a:r>
            <a:rPr kumimoji="1" lang="ja-JP" altLang="ja-JP" sz="1100" baseline="0">
              <a:solidFill>
                <a:sysClr val="windowText" lastClr="000000"/>
              </a:solidFill>
              <a:effectLst/>
              <a:latin typeface="+mn-lt"/>
              <a:ea typeface="+mn-ea"/>
              <a:cs typeface="+mn-cs"/>
            </a:rPr>
            <a:t>特別定額給付金事業</a:t>
          </a:r>
          <a:r>
            <a:rPr kumimoji="1" lang="ja-JP" altLang="en-US" sz="1100" baseline="0">
              <a:solidFill>
                <a:sysClr val="windowText" lastClr="000000"/>
              </a:solidFill>
              <a:effectLst/>
              <a:latin typeface="+mn-lt"/>
              <a:ea typeface="+mn-ea"/>
              <a:cs typeface="+mn-cs"/>
            </a:rPr>
            <a:t>の終了の影響で大きく減少しているため、全体として減少</a:t>
          </a:r>
          <a:r>
            <a:rPr kumimoji="1" lang="ja-JP" altLang="ja-JP" sz="1100" baseline="0">
              <a:solidFill>
                <a:sysClr val="windowText" lastClr="000000"/>
              </a:solidFill>
              <a:effectLst/>
              <a:latin typeface="+mn-lt"/>
              <a:ea typeface="+mn-ea"/>
              <a:cs typeface="+mn-cs"/>
            </a:rPr>
            <a:t>とな</a:t>
          </a:r>
          <a:r>
            <a:rPr kumimoji="1" lang="ja-JP" altLang="en-US" sz="1100" baseline="0">
              <a:solidFill>
                <a:sysClr val="windowText" lastClr="000000"/>
              </a:solidFill>
              <a:effectLst/>
              <a:latin typeface="+mn-lt"/>
              <a:ea typeface="+mn-ea"/>
              <a:cs typeface="+mn-cs"/>
            </a:rPr>
            <a:t>ってい</a:t>
          </a:r>
          <a:r>
            <a:rPr kumimoji="1" lang="ja-JP" altLang="ja-JP" sz="1100" baseline="0">
              <a:solidFill>
                <a:sysClr val="windowText" lastClr="000000"/>
              </a:solidFill>
              <a:effectLst/>
              <a:latin typeface="+mn-lt"/>
              <a:ea typeface="+mn-ea"/>
              <a:cs typeface="+mn-cs"/>
            </a:rPr>
            <a:t>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その他として、主な構成費目である人件費については、住民一人当たり</a:t>
          </a:r>
          <a:r>
            <a:rPr kumimoji="1" lang="en-US" altLang="ja-JP" sz="1100" baseline="0">
              <a:solidFill>
                <a:sysClr val="windowText" lastClr="000000"/>
              </a:solidFill>
              <a:effectLst/>
              <a:latin typeface="+mn-lt"/>
              <a:ea typeface="+mn-ea"/>
              <a:cs typeface="+mn-cs"/>
            </a:rPr>
            <a:t>62,570</a:t>
          </a:r>
          <a:r>
            <a:rPr kumimoji="1" lang="ja-JP" altLang="ja-JP" sz="1100" baseline="0">
              <a:solidFill>
                <a:sysClr val="windowText" lastClr="000000"/>
              </a:solidFill>
              <a:effectLst/>
              <a:latin typeface="+mn-lt"/>
              <a:ea typeface="+mn-ea"/>
              <a:cs typeface="+mn-cs"/>
            </a:rPr>
            <a:t>円となっており、</a:t>
          </a:r>
          <a:r>
            <a:rPr kumimoji="1" lang="ja-JP" altLang="ja-JP" sz="1100">
              <a:solidFill>
                <a:sysClr val="windowText" lastClr="000000"/>
              </a:solidFill>
              <a:effectLst/>
              <a:latin typeface="+mn-lt"/>
              <a:ea typeface="+mn-ea"/>
              <a:cs typeface="+mn-cs"/>
            </a:rPr>
            <a:t>退職者数の増加や会計年度任用職員の人数増</a:t>
          </a:r>
          <a:r>
            <a:rPr kumimoji="1" lang="ja-JP" altLang="ja-JP" sz="1100" baseline="0">
              <a:solidFill>
                <a:sysClr val="windowText" lastClr="000000"/>
              </a:solidFill>
              <a:effectLst/>
              <a:latin typeface="+mn-lt"/>
              <a:ea typeface="+mn-ea"/>
              <a:cs typeface="+mn-cs"/>
            </a:rPr>
            <a:t>などにより対前年比で増加となったが、類似団体の平均を下回っている。また、</a:t>
          </a:r>
          <a:r>
            <a:rPr kumimoji="1" lang="ja-JP" altLang="en-US" sz="1100" baseline="0">
              <a:solidFill>
                <a:sysClr val="windowText" lastClr="000000"/>
              </a:solidFill>
              <a:effectLst/>
              <a:latin typeface="+mn-lt"/>
              <a:ea typeface="+mn-ea"/>
              <a:cs typeface="+mn-cs"/>
            </a:rPr>
            <a:t>扶助費では、子育て世帯への臨時特別給付金事業や住民税非課税世帯等に対する臨時特別給付金事業の実施により大幅に増加しており、さらに、</a:t>
          </a:r>
          <a:r>
            <a:rPr lang="ja-JP" altLang="ja-JP" sz="1100" b="0" i="0" baseline="0">
              <a:solidFill>
                <a:sysClr val="windowText" lastClr="000000"/>
              </a:solidFill>
              <a:effectLst/>
              <a:latin typeface="+mn-lt"/>
              <a:ea typeface="+mn-ea"/>
              <a:cs typeface="+mn-cs"/>
            </a:rPr>
            <a:t>介護・訓練等給付費事業などの障害福祉費や保育所等運営事業などの児童福祉費が</a:t>
          </a:r>
          <a:r>
            <a:rPr lang="ja-JP" altLang="en-US" sz="1100" b="0" i="0" baseline="0">
              <a:solidFill>
                <a:sysClr val="windowText" lastClr="000000"/>
              </a:solidFill>
              <a:effectLst/>
              <a:latin typeface="+mn-lt"/>
              <a:ea typeface="+mn-ea"/>
              <a:cs typeface="+mn-cs"/>
            </a:rPr>
            <a:t>年々</a:t>
          </a:r>
          <a:r>
            <a:rPr lang="ja-JP" altLang="ja-JP" sz="1100" b="0" i="0" baseline="0">
              <a:solidFill>
                <a:sysClr val="windowText" lastClr="000000"/>
              </a:solidFill>
              <a:effectLst/>
              <a:latin typeface="+mn-lt"/>
              <a:ea typeface="+mn-ea"/>
              <a:cs typeface="+mn-cs"/>
            </a:rPr>
            <a:t>増加していることから、今後も扶助費は増加傾向にある。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111506</xdr:rowOff>
    </xdr:from>
    <xdr:to>
      <xdr:col>24</xdr:col>
      <xdr:colOff>63500</xdr:colOff>
      <xdr:row>35</xdr:row>
      <xdr:rowOff>138938</xdr:rowOff>
    </xdr:to>
    <xdr:cxnSp macro="">
      <xdr:nvCxnSpPr>
        <xdr:cNvPr id="61" name="直線コネクタ 60"/>
        <xdr:cNvCxnSpPr/>
      </xdr:nvCxnSpPr>
      <xdr:spPr>
        <a:xfrm>
          <a:off x="3797300" y="61122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32258</xdr:rowOff>
    </xdr:from>
    <xdr:to>
      <xdr:col>19</xdr:col>
      <xdr:colOff>177800</xdr:colOff>
      <xdr:row>35</xdr:row>
      <xdr:rowOff>111506</xdr:rowOff>
    </xdr:to>
    <xdr:cxnSp macro="">
      <xdr:nvCxnSpPr>
        <xdr:cNvPr id="64" name="直線コネクタ 63"/>
        <xdr:cNvCxnSpPr/>
      </xdr:nvCxnSpPr>
      <xdr:spPr>
        <a:xfrm>
          <a:off x="2908300" y="6033008"/>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32258</xdr:rowOff>
    </xdr:from>
    <xdr:to>
      <xdr:col>15</xdr:col>
      <xdr:colOff>50800</xdr:colOff>
      <xdr:row>35</xdr:row>
      <xdr:rowOff>71882</xdr:rowOff>
    </xdr:to>
    <xdr:cxnSp macro="">
      <xdr:nvCxnSpPr>
        <xdr:cNvPr id="67" name="直線コネクタ 66"/>
        <xdr:cNvCxnSpPr/>
      </xdr:nvCxnSpPr>
      <xdr:spPr>
        <a:xfrm flipV="1">
          <a:off x="2019300" y="603300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69596</xdr:rowOff>
    </xdr:from>
    <xdr:to>
      <xdr:col>10</xdr:col>
      <xdr:colOff>114300</xdr:colOff>
      <xdr:row>35</xdr:row>
      <xdr:rowOff>71882</xdr:rowOff>
    </xdr:to>
    <xdr:cxnSp macro="">
      <xdr:nvCxnSpPr>
        <xdr:cNvPr id="70" name="直線コネクタ 69"/>
        <xdr:cNvCxnSpPr/>
      </xdr:nvCxnSpPr>
      <xdr:spPr>
        <a:xfrm>
          <a:off x="1130300" y="6070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88138</xdr:rowOff>
    </xdr:from>
    <xdr:to>
      <xdr:col>24</xdr:col>
      <xdr:colOff>114300</xdr:colOff>
      <xdr:row>36</xdr:row>
      <xdr:rowOff>18288</xdr:rowOff>
    </xdr:to>
    <xdr:sp macro="" textlink="">
      <xdr:nvSpPr>
        <xdr:cNvPr id="80" name="楕円 79"/>
        <xdr:cNvSpPr/>
      </xdr:nvSpPr>
      <xdr:spPr>
        <a:xfrm>
          <a:off x="45847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66565</xdr:rowOff>
    </xdr:from>
    <xdr:ext cx="469744" cy="259045"/>
    <xdr:sp macro="" textlink="">
      <xdr:nvSpPr>
        <xdr:cNvPr id="81" name="議会費該当値テキスト"/>
        <xdr:cNvSpPr txBox="1"/>
      </xdr:nvSpPr>
      <xdr:spPr>
        <a:xfrm>
          <a:off x="46863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60706</xdr:rowOff>
    </xdr:from>
    <xdr:to>
      <xdr:col>20</xdr:col>
      <xdr:colOff>38100</xdr:colOff>
      <xdr:row>35</xdr:row>
      <xdr:rowOff>162306</xdr:rowOff>
    </xdr:to>
    <xdr:sp macro="" textlink="">
      <xdr:nvSpPr>
        <xdr:cNvPr id="82" name="楕円 81"/>
        <xdr:cNvSpPr/>
      </xdr:nvSpPr>
      <xdr:spPr>
        <a:xfrm>
          <a:off x="3746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83" name="テキスト ボックス 82"/>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152908</xdr:rowOff>
    </xdr:from>
    <xdr:to>
      <xdr:col>15</xdr:col>
      <xdr:colOff>101600</xdr:colOff>
      <xdr:row>35</xdr:row>
      <xdr:rowOff>83058</xdr:rowOff>
    </xdr:to>
    <xdr:sp macro="" textlink="">
      <xdr:nvSpPr>
        <xdr:cNvPr id="84" name="楕円 83"/>
        <xdr:cNvSpPr/>
      </xdr:nvSpPr>
      <xdr:spPr>
        <a:xfrm>
          <a:off x="2857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99585</xdr:rowOff>
    </xdr:from>
    <xdr:ext cx="469744" cy="259045"/>
    <xdr:sp macro="" textlink="">
      <xdr:nvSpPr>
        <xdr:cNvPr id="85" name="テキスト ボックス 84"/>
        <xdr:cNvSpPr txBox="1"/>
      </xdr:nvSpPr>
      <xdr:spPr>
        <a:xfrm>
          <a:off x="2673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21082</xdr:rowOff>
    </xdr:from>
    <xdr:to>
      <xdr:col>10</xdr:col>
      <xdr:colOff>165100</xdr:colOff>
      <xdr:row>35</xdr:row>
      <xdr:rowOff>122682</xdr:rowOff>
    </xdr:to>
    <xdr:sp macro="" textlink="">
      <xdr:nvSpPr>
        <xdr:cNvPr id="86" name="楕円 85"/>
        <xdr:cNvSpPr/>
      </xdr:nvSpPr>
      <xdr:spPr>
        <a:xfrm>
          <a:off x="1968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87" name="テキスト ボックス 86"/>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18796</xdr:rowOff>
    </xdr:from>
    <xdr:to>
      <xdr:col>6</xdr:col>
      <xdr:colOff>38100</xdr:colOff>
      <xdr:row>35</xdr:row>
      <xdr:rowOff>120396</xdr:rowOff>
    </xdr:to>
    <xdr:sp macro="" textlink="">
      <xdr:nvSpPr>
        <xdr:cNvPr id="88" name="楕円 87"/>
        <xdr:cNvSpPr/>
      </xdr:nvSpPr>
      <xdr:spPr>
        <a:xfrm>
          <a:off x="1079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136923</xdr:rowOff>
    </xdr:from>
    <xdr:ext cx="469744" cy="259045"/>
    <xdr:sp macro="" textlink="">
      <xdr:nvSpPr>
        <xdr:cNvPr id="89" name="テキスト ボックス 88"/>
        <xdr:cNvSpPr txBox="1"/>
      </xdr:nvSpPr>
      <xdr:spPr>
        <a:xfrm>
          <a:off x="895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26315</xdr:rowOff>
    </xdr:from>
    <xdr:to>
      <xdr:col>24</xdr:col>
      <xdr:colOff>63500</xdr:colOff>
      <xdr:row>57</xdr:row>
      <xdr:rowOff>103603</xdr:rowOff>
    </xdr:to>
    <xdr:cxnSp macro="">
      <xdr:nvCxnSpPr>
        <xdr:cNvPr id="120" name="直線コネクタ 119"/>
        <xdr:cNvCxnSpPr/>
      </xdr:nvCxnSpPr>
      <xdr:spPr>
        <a:xfrm>
          <a:off x="3797300" y="8770265"/>
          <a:ext cx="838200" cy="11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26315</xdr:rowOff>
    </xdr:from>
    <xdr:to>
      <xdr:col>19</xdr:col>
      <xdr:colOff>177800</xdr:colOff>
      <xdr:row>57</xdr:row>
      <xdr:rowOff>93501</xdr:rowOff>
    </xdr:to>
    <xdr:cxnSp macro="">
      <xdr:nvCxnSpPr>
        <xdr:cNvPr id="123" name="直線コネクタ 122"/>
        <xdr:cNvCxnSpPr/>
      </xdr:nvCxnSpPr>
      <xdr:spPr>
        <a:xfrm flipV="1">
          <a:off x="2908300" y="8770265"/>
          <a:ext cx="889000" cy="109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93501</xdr:rowOff>
    </xdr:from>
    <xdr:to>
      <xdr:col>15</xdr:col>
      <xdr:colOff>50800</xdr:colOff>
      <xdr:row>57</xdr:row>
      <xdr:rowOff>108513</xdr:rowOff>
    </xdr:to>
    <xdr:cxnSp macro="">
      <xdr:nvCxnSpPr>
        <xdr:cNvPr id="126" name="直線コネクタ 125"/>
        <xdr:cNvCxnSpPr/>
      </xdr:nvCxnSpPr>
      <xdr:spPr>
        <a:xfrm flipV="1">
          <a:off x="2019300" y="9866151"/>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108513</xdr:rowOff>
    </xdr:from>
    <xdr:to>
      <xdr:col>10</xdr:col>
      <xdr:colOff>114300</xdr:colOff>
      <xdr:row>57</xdr:row>
      <xdr:rowOff>119159</xdr:rowOff>
    </xdr:to>
    <xdr:cxnSp macro="">
      <xdr:nvCxnSpPr>
        <xdr:cNvPr id="129" name="直線コネクタ 128"/>
        <xdr:cNvCxnSpPr/>
      </xdr:nvCxnSpPr>
      <xdr:spPr>
        <a:xfrm flipV="1">
          <a:off x="1130300" y="9881163"/>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52803</xdr:rowOff>
    </xdr:from>
    <xdr:to>
      <xdr:col>24</xdr:col>
      <xdr:colOff>114300</xdr:colOff>
      <xdr:row>57</xdr:row>
      <xdr:rowOff>154403</xdr:rowOff>
    </xdr:to>
    <xdr:sp macro="" textlink="">
      <xdr:nvSpPr>
        <xdr:cNvPr id="139" name="楕円 138"/>
        <xdr:cNvSpPr/>
      </xdr:nvSpPr>
      <xdr:spPr>
        <a:xfrm>
          <a:off x="4584700" y="98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139180</xdr:rowOff>
    </xdr:from>
    <xdr:ext cx="534377" cy="259045"/>
    <xdr:sp macro="" textlink="">
      <xdr:nvSpPr>
        <xdr:cNvPr id="140" name="総務費該当値テキスト"/>
        <xdr:cNvSpPr txBox="1"/>
      </xdr:nvSpPr>
      <xdr:spPr>
        <a:xfrm>
          <a:off x="4686300" y="97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146965</xdr:rowOff>
    </xdr:from>
    <xdr:to>
      <xdr:col>20</xdr:col>
      <xdr:colOff>38100</xdr:colOff>
      <xdr:row>51</xdr:row>
      <xdr:rowOff>77115</xdr:rowOff>
    </xdr:to>
    <xdr:sp macro="" textlink="">
      <xdr:nvSpPr>
        <xdr:cNvPr id="141" name="楕円 140"/>
        <xdr:cNvSpPr/>
      </xdr:nvSpPr>
      <xdr:spPr>
        <a:xfrm>
          <a:off x="3746500" y="87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68242</xdr:rowOff>
    </xdr:from>
    <xdr:ext cx="599010" cy="259045"/>
    <xdr:sp macro="" textlink="">
      <xdr:nvSpPr>
        <xdr:cNvPr id="142" name="テキスト ボックス 141"/>
        <xdr:cNvSpPr txBox="1"/>
      </xdr:nvSpPr>
      <xdr:spPr>
        <a:xfrm>
          <a:off x="3497795" y="881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42701</xdr:rowOff>
    </xdr:from>
    <xdr:to>
      <xdr:col>15</xdr:col>
      <xdr:colOff>101600</xdr:colOff>
      <xdr:row>57</xdr:row>
      <xdr:rowOff>144301</xdr:rowOff>
    </xdr:to>
    <xdr:sp macro="" textlink="">
      <xdr:nvSpPr>
        <xdr:cNvPr id="143" name="楕円 142"/>
        <xdr:cNvSpPr/>
      </xdr:nvSpPr>
      <xdr:spPr>
        <a:xfrm>
          <a:off x="2857500" y="98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135428</xdr:rowOff>
    </xdr:from>
    <xdr:ext cx="534377" cy="259045"/>
    <xdr:sp macro="" textlink="">
      <xdr:nvSpPr>
        <xdr:cNvPr id="144" name="テキスト ボックス 143"/>
        <xdr:cNvSpPr txBox="1"/>
      </xdr:nvSpPr>
      <xdr:spPr>
        <a:xfrm>
          <a:off x="2641111" y="99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57713</xdr:rowOff>
    </xdr:from>
    <xdr:to>
      <xdr:col>10</xdr:col>
      <xdr:colOff>165100</xdr:colOff>
      <xdr:row>57</xdr:row>
      <xdr:rowOff>159313</xdr:rowOff>
    </xdr:to>
    <xdr:sp macro="" textlink="">
      <xdr:nvSpPr>
        <xdr:cNvPr id="145" name="楕円 144"/>
        <xdr:cNvSpPr/>
      </xdr:nvSpPr>
      <xdr:spPr>
        <a:xfrm>
          <a:off x="1968500" y="98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150440</xdr:rowOff>
    </xdr:from>
    <xdr:ext cx="534377" cy="259045"/>
    <xdr:sp macro="" textlink="">
      <xdr:nvSpPr>
        <xdr:cNvPr id="146" name="テキスト ボックス 145"/>
        <xdr:cNvSpPr txBox="1"/>
      </xdr:nvSpPr>
      <xdr:spPr>
        <a:xfrm>
          <a:off x="1752111" y="99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68359</xdr:rowOff>
    </xdr:from>
    <xdr:to>
      <xdr:col>6</xdr:col>
      <xdr:colOff>38100</xdr:colOff>
      <xdr:row>57</xdr:row>
      <xdr:rowOff>169959</xdr:rowOff>
    </xdr:to>
    <xdr:sp macro="" textlink="">
      <xdr:nvSpPr>
        <xdr:cNvPr id="147" name="楕円 146"/>
        <xdr:cNvSpPr/>
      </xdr:nvSpPr>
      <xdr:spPr>
        <a:xfrm>
          <a:off x="1079500" y="9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161086</xdr:rowOff>
    </xdr:from>
    <xdr:ext cx="534377" cy="259045"/>
    <xdr:sp macro="" textlink="">
      <xdr:nvSpPr>
        <xdr:cNvPr id="148" name="テキスト ボックス 147"/>
        <xdr:cNvSpPr txBox="1"/>
      </xdr:nvSpPr>
      <xdr:spPr>
        <a:xfrm>
          <a:off x="863111" y="99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94165</xdr:rowOff>
    </xdr:from>
    <xdr:to>
      <xdr:col>24</xdr:col>
      <xdr:colOff>63500</xdr:colOff>
      <xdr:row>78</xdr:row>
      <xdr:rowOff>56446</xdr:rowOff>
    </xdr:to>
    <xdr:cxnSp macro="">
      <xdr:nvCxnSpPr>
        <xdr:cNvPr id="180" name="直線コネクタ 179"/>
        <xdr:cNvCxnSpPr/>
      </xdr:nvCxnSpPr>
      <xdr:spPr>
        <a:xfrm flipV="1">
          <a:off x="3797300" y="13124365"/>
          <a:ext cx="8382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56446</xdr:rowOff>
    </xdr:from>
    <xdr:to>
      <xdr:col>19</xdr:col>
      <xdr:colOff>177800</xdr:colOff>
      <xdr:row>78</xdr:row>
      <xdr:rowOff>137795</xdr:rowOff>
    </xdr:to>
    <xdr:cxnSp macro="">
      <xdr:nvCxnSpPr>
        <xdr:cNvPr id="183" name="直線コネクタ 182"/>
        <xdr:cNvCxnSpPr/>
      </xdr:nvCxnSpPr>
      <xdr:spPr>
        <a:xfrm flipV="1">
          <a:off x="2908300" y="13429546"/>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137795</xdr:rowOff>
    </xdr:from>
    <xdr:to>
      <xdr:col>15</xdr:col>
      <xdr:colOff>50800</xdr:colOff>
      <xdr:row>79</xdr:row>
      <xdr:rowOff>45701</xdr:rowOff>
    </xdr:to>
    <xdr:cxnSp macro="">
      <xdr:nvCxnSpPr>
        <xdr:cNvPr id="186" name="直線コネクタ 185"/>
        <xdr:cNvCxnSpPr/>
      </xdr:nvCxnSpPr>
      <xdr:spPr>
        <a:xfrm flipV="1">
          <a:off x="2019300" y="13510895"/>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45701</xdr:rowOff>
    </xdr:from>
    <xdr:to>
      <xdr:col>10</xdr:col>
      <xdr:colOff>114300</xdr:colOff>
      <xdr:row>79</xdr:row>
      <xdr:rowOff>63250</xdr:rowOff>
    </xdr:to>
    <xdr:cxnSp macro="">
      <xdr:nvCxnSpPr>
        <xdr:cNvPr id="189" name="直線コネクタ 188"/>
        <xdr:cNvCxnSpPr/>
      </xdr:nvCxnSpPr>
      <xdr:spPr>
        <a:xfrm flipV="1">
          <a:off x="1130300" y="13590251"/>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43365</xdr:rowOff>
    </xdr:from>
    <xdr:to>
      <xdr:col>24</xdr:col>
      <xdr:colOff>114300</xdr:colOff>
      <xdr:row>76</xdr:row>
      <xdr:rowOff>144965</xdr:rowOff>
    </xdr:to>
    <xdr:sp macro="" textlink="">
      <xdr:nvSpPr>
        <xdr:cNvPr id="199" name="楕円 198"/>
        <xdr:cNvSpPr/>
      </xdr:nvSpPr>
      <xdr:spPr>
        <a:xfrm>
          <a:off x="4584700" y="130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21792</xdr:rowOff>
    </xdr:from>
    <xdr:ext cx="599010" cy="259045"/>
    <xdr:sp macro="" textlink="">
      <xdr:nvSpPr>
        <xdr:cNvPr id="200" name="民生費該当値テキスト"/>
        <xdr:cNvSpPr txBox="1"/>
      </xdr:nvSpPr>
      <xdr:spPr>
        <a:xfrm>
          <a:off x="4686300" y="1305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5646</xdr:rowOff>
    </xdr:from>
    <xdr:to>
      <xdr:col>20</xdr:col>
      <xdr:colOff>38100</xdr:colOff>
      <xdr:row>78</xdr:row>
      <xdr:rowOff>107246</xdr:rowOff>
    </xdr:to>
    <xdr:sp macro="" textlink="">
      <xdr:nvSpPr>
        <xdr:cNvPr id="201" name="楕円 200"/>
        <xdr:cNvSpPr/>
      </xdr:nvSpPr>
      <xdr:spPr>
        <a:xfrm>
          <a:off x="3746500" y="133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98373</xdr:rowOff>
    </xdr:from>
    <xdr:ext cx="599010" cy="259045"/>
    <xdr:sp macro="" textlink="">
      <xdr:nvSpPr>
        <xdr:cNvPr id="202" name="テキスト ボックス 201"/>
        <xdr:cNvSpPr txBox="1"/>
      </xdr:nvSpPr>
      <xdr:spPr>
        <a:xfrm>
          <a:off x="3497795" y="134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86995</xdr:rowOff>
    </xdr:from>
    <xdr:to>
      <xdr:col>15</xdr:col>
      <xdr:colOff>101600</xdr:colOff>
      <xdr:row>79</xdr:row>
      <xdr:rowOff>17145</xdr:rowOff>
    </xdr:to>
    <xdr:sp macro="" textlink="">
      <xdr:nvSpPr>
        <xdr:cNvPr id="203" name="楕円 202"/>
        <xdr:cNvSpPr/>
      </xdr:nvSpPr>
      <xdr:spPr>
        <a:xfrm>
          <a:off x="2857500" y="134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8272</xdr:rowOff>
    </xdr:from>
    <xdr:ext cx="599010" cy="259045"/>
    <xdr:sp macro="" textlink="">
      <xdr:nvSpPr>
        <xdr:cNvPr id="204" name="テキスト ボックス 203"/>
        <xdr:cNvSpPr txBox="1"/>
      </xdr:nvSpPr>
      <xdr:spPr>
        <a:xfrm>
          <a:off x="2608795" y="1355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166351</xdr:rowOff>
    </xdr:from>
    <xdr:to>
      <xdr:col>10</xdr:col>
      <xdr:colOff>165100</xdr:colOff>
      <xdr:row>79</xdr:row>
      <xdr:rowOff>96501</xdr:rowOff>
    </xdr:to>
    <xdr:sp macro="" textlink="">
      <xdr:nvSpPr>
        <xdr:cNvPr id="205" name="楕円 204"/>
        <xdr:cNvSpPr/>
      </xdr:nvSpPr>
      <xdr:spPr>
        <a:xfrm>
          <a:off x="1968500" y="135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87628</xdr:rowOff>
    </xdr:from>
    <xdr:ext cx="599010" cy="259045"/>
    <xdr:sp macro="" textlink="">
      <xdr:nvSpPr>
        <xdr:cNvPr id="206" name="テキスト ボックス 205"/>
        <xdr:cNvSpPr txBox="1"/>
      </xdr:nvSpPr>
      <xdr:spPr>
        <a:xfrm>
          <a:off x="1719795" y="136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12450</xdr:rowOff>
    </xdr:from>
    <xdr:to>
      <xdr:col>6</xdr:col>
      <xdr:colOff>38100</xdr:colOff>
      <xdr:row>79</xdr:row>
      <xdr:rowOff>114050</xdr:rowOff>
    </xdr:to>
    <xdr:sp macro="" textlink="">
      <xdr:nvSpPr>
        <xdr:cNvPr id="207" name="楕円 206"/>
        <xdr:cNvSpPr/>
      </xdr:nvSpPr>
      <xdr:spPr>
        <a:xfrm>
          <a:off x="1079500" y="13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105177</xdr:rowOff>
    </xdr:from>
    <xdr:ext cx="599010" cy="259045"/>
    <xdr:sp macro="" textlink="">
      <xdr:nvSpPr>
        <xdr:cNvPr id="208" name="テキスト ボックス 207"/>
        <xdr:cNvSpPr txBox="1"/>
      </xdr:nvSpPr>
      <xdr:spPr>
        <a:xfrm>
          <a:off x="830795" y="136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114920</xdr:rowOff>
    </xdr:from>
    <xdr:to>
      <xdr:col>24</xdr:col>
      <xdr:colOff>63500</xdr:colOff>
      <xdr:row>97</xdr:row>
      <xdr:rowOff>17901</xdr:rowOff>
    </xdr:to>
    <xdr:cxnSp macro="">
      <xdr:nvCxnSpPr>
        <xdr:cNvPr id="236" name="直線コネクタ 235"/>
        <xdr:cNvCxnSpPr/>
      </xdr:nvCxnSpPr>
      <xdr:spPr>
        <a:xfrm flipV="1">
          <a:off x="3797300" y="16402670"/>
          <a:ext cx="838200" cy="2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17901</xdr:rowOff>
    </xdr:from>
    <xdr:to>
      <xdr:col>19</xdr:col>
      <xdr:colOff>177800</xdr:colOff>
      <xdr:row>97</xdr:row>
      <xdr:rowOff>81704</xdr:rowOff>
    </xdr:to>
    <xdr:cxnSp macro="">
      <xdr:nvCxnSpPr>
        <xdr:cNvPr id="239" name="直線コネクタ 238"/>
        <xdr:cNvCxnSpPr/>
      </xdr:nvCxnSpPr>
      <xdr:spPr>
        <a:xfrm flipV="1">
          <a:off x="2908300" y="16648551"/>
          <a:ext cx="889000" cy="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81704</xdr:rowOff>
    </xdr:from>
    <xdr:to>
      <xdr:col>15</xdr:col>
      <xdr:colOff>50800</xdr:colOff>
      <xdr:row>97</xdr:row>
      <xdr:rowOff>96472</xdr:rowOff>
    </xdr:to>
    <xdr:cxnSp macro="">
      <xdr:nvCxnSpPr>
        <xdr:cNvPr id="242" name="直線コネクタ 241"/>
        <xdr:cNvCxnSpPr/>
      </xdr:nvCxnSpPr>
      <xdr:spPr>
        <a:xfrm flipV="1">
          <a:off x="2019300" y="16712354"/>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96472</xdr:rowOff>
    </xdr:from>
    <xdr:to>
      <xdr:col>10</xdr:col>
      <xdr:colOff>114300</xdr:colOff>
      <xdr:row>97</xdr:row>
      <xdr:rowOff>106302</xdr:rowOff>
    </xdr:to>
    <xdr:cxnSp macro="">
      <xdr:nvCxnSpPr>
        <xdr:cNvPr id="245" name="直線コネクタ 244"/>
        <xdr:cNvCxnSpPr/>
      </xdr:nvCxnSpPr>
      <xdr:spPr>
        <a:xfrm flipV="1">
          <a:off x="1130300" y="167271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64120</xdr:rowOff>
    </xdr:from>
    <xdr:to>
      <xdr:col>24</xdr:col>
      <xdr:colOff>114300</xdr:colOff>
      <xdr:row>95</xdr:row>
      <xdr:rowOff>165720</xdr:rowOff>
    </xdr:to>
    <xdr:sp macro="" textlink="">
      <xdr:nvSpPr>
        <xdr:cNvPr id="255" name="楕円 254"/>
        <xdr:cNvSpPr/>
      </xdr:nvSpPr>
      <xdr:spPr>
        <a:xfrm>
          <a:off x="4584700" y="163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42547</xdr:rowOff>
    </xdr:from>
    <xdr:ext cx="534377" cy="259045"/>
    <xdr:sp macro="" textlink="">
      <xdr:nvSpPr>
        <xdr:cNvPr id="256" name="衛生費該当値テキスト"/>
        <xdr:cNvSpPr txBox="1"/>
      </xdr:nvSpPr>
      <xdr:spPr>
        <a:xfrm>
          <a:off x="4686300" y="163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138551</xdr:rowOff>
    </xdr:from>
    <xdr:to>
      <xdr:col>20</xdr:col>
      <xdr:colOff>38100</xdr:colOff>
      <xdr:row>97</xdr:row>
      <xdr:rowOff>68701</xdr:rowOff>
    </xdr:to>
    <xdr:sp macro="" textlink="">
      <xdr:nvSpPr>
        <xdr:cNvPr id="257" name="楕円 256"/>
        <xdr:cNvSpPr/>
      </xdr:nvSpPr>
      <xdr:spPr>
        <a:xfrm>
          <a:off x="3746500" y="165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59828</xdr:rowOff>
    </xdr:from>
    <xdr:ext cx="534377" cy="259045"/>
    <xdr:sp macro="" textlink="">
      <xdr:nvSpPr>
        <xdr:cNvPr id="258" name="テキスト ボックス 257"/>
        <xdr:cNvSpPr txBox="1"/>
      </xdr:nvSpPr>
      <xdr:spPr>
        <a:xfrm>
          <a:off x="3530111" y="166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30904</xdr:rowOff>
    </xdr:from>
    <xdr:to>
      <xdr:col>15</xdr:col>
      <xdr:colOff>101600</xdr:colOff>
      <xdr:row>97</xdr:row>
      <xdr:rowOff>132504</xdr:rowOff>
    </xdr:to>
    <xdr:sp macro="" textlink="">
      <xdr:nvSpPr>
        <xdr:cNvPr id="259" name="楕円 258"/>
        <xdr:cNvSpPr/>
      </xdr:nvSpPr>
      <xdr:spPr>
        <a:xfrm>
          <a:off x="2857500" y="166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123631</xdr:rowOff>
    </xdr:from>
    <xdr:ext cx="534377" cy="259045"/>
    <xdr:sp macro="" textlink="">
      <xdr:nvSpPr>
        <xdr:cNvPr id="260" name="テキスト ボックス 259"/>
        <xdr:cNvSpPr txBox="1"/>
      </xdr:nvSpPr>
      <xdr:spPr>
        <a:xfrm>
          <a:off x="2641111" y="167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45672</xdr:rowOff>
    </xdr:from>
    <xdr:to>
      <xdr:col>10</xdr:col>
      <xdr:colOff>165100</xdr:colOff>
      <xdr:row>97</xdr:row>
      <xdr:rowOff>147272</xdr:rowOff>
    </xdr:to>
    <xdr:sp macro="" textlink="">
      <xdr:nvSpPr>
        <xdr:cNvPr id="261" name="楕円 260"/>
        <xdr:cNvSpPr/>
      </xdr:nvSpPr>
      <xdr:spPr>
        <a:xfrm>
          <a:off x="1968500" y="166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138399</xdr:rowOff>
    </xdr:from>
    <xdr:ext cx="534377" cy="259045"/>
    <xdr:sp macro="" textlink="">
      <xdr:nvSpPr>
        <xdr:cNvPr id="262" name="テキスト ボックス 261"/>
        <xdr:cNvSpPr txBox="1"/>
      </xdr:nvSpPr>
      <xdr:spPr>
        <a:xfrm>
          <a:off x="1752111" y="167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55502</xdr:rowOff>
    </xdr:from>
    <xdr:to>
      <xdr:col>6</xdr:col>
      <xdr:colOff>38100</xdr:colOff>
      <xdr:row>97</xdr:row>
      <xdr:rowOff>157102</xdr:rowOff>
    </xdr:to>
    <xdr:sp macro="" textlink="">
      <xdr:nvSpPr>
        <xdr:cNvPr id="263" name="楕円 262"/>
        <xdr:cNvSpPr/>
      </xdr:nvSpPr>
      <xdr:spPr>
        <a:xfrm>
          <a:off x="10795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148229</xdr:rowOff>
    </xdr:from>
    <xdr:ext cx="534377" cy="259045"/>
    <xdr:sp macro="" textlink="">
      <xdr:nvSpPr>
        <xdr:cNvPr id="264" name="テキスト ボックス 263"/>
        <xdr:cNvSpPr txBox="1"/>
      </xdr:nvSpPr>
      <xdr:spPr>
        <a:xfrm>
          <a:off x="863111" y="167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130099</xdr:rowOff>
    </xdr:from>
    <xdr:to>
      <xdr:col>55</xdr:col>
      <xdr:colOff>0</xdr:colOff>
      <xdr:row>37</xdr:row>
      <xdr:rowOff>130099</xdr:rowOff>
    </xdr:to>
    <xdr:cxnSp macro="">
      <xdr:nvCxnSpPr>
        <xdr:cNvPr id="291" name="直線コネクタ 290"/>
        <xdr:cNvCxnSpPr/>
      </xdr:nvCxnSpPr>
      <xdr:spPr>
        <a:xfrm>
          <a:off x="9639300" y="6473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121869</xdr:rowOff>
    </xdr:from>
    <xdr:to>
      <xdr:col>50</xdr:col>
      <xdr:colOff>114300</xdr:colOff>
      <xdr:row>37</xdr:row>
      <xdr:rowOff>130099</xdr:rowOff>
    </xdr:to>
    <xdr:cxnSp macro="">
      <xdr:nvCxnSpPr>
        <xdr:cNvPr id="294" name="直線コネクタ 293"/>
        <xdr:cNvCxnSpPr/>
      </xdr:nvCxnSpPr>
      <xdr:spPr>
        <a:xfrm>
          <a:off x="8750300" y="64655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121869</xdr:rowOff>
    </xdr:from>
    <xdr:to>
      <xdr:col>45</xdr:col>
      <xdr:colOff>177800</xdr:colOff>
      <xdr:row>37</xdr:row>
      <xdr:rowOff>125984</xdr:rowOff>
    </xdr:to>
    <xdr:cxnSp macro="">
      <xdr:nvCxnSpPr>
        <xdr:cNvPr id="297" name="直線コネクタ 296"/>
        <xdr:cNvCxnSpPr/>
      </xdr:nvCxnSpPr>
      <xdr:spPr>
        <a:xfrm flipV="1">
          <a:off x="7861300" y="64655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125984</xdr:rowOff>
    </xdr:from>
    <xdr:to>
      <xdr:col>41</xdr:col>
      <xdr:colOff>50800</xdr:colOff>
      <xdr:row>37</xdr:row>
      <xdr:rowOff>134671</xdr:rowOff>
    </xdr:to>
    <xdr:cxnSp macro="">
      <xdr:nvCxnSpPr>
        <xdr:cNvPr id="300" name="直線コネクタ 299"/>
        <xdr:cNvCxnSpPr/>
      </xdr:nvCxnSpPr>
      <xdr:spPr>
        <a:xfrm flipV="1">
          <a:off x="6972300" y="646963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79299</xdr:rowOff>
    </xdr:from>
    <xdr:to>
      <xdr:col>55</xdr:col>
      <xdr:colOff>50800</xdr:colOff>
      <xdr:row>38</xdr:row>
      <xdr:rowOff>9449</xdr:rowOff>
    </xdr:to>
    <xdr:sp macro="" textlink="">
      <xdr:nvSpPr>
        <xdr:cNvPr id="310" name="楕円 309"/>
        <xdr:cNvSpPr/>
      </xdr:nvSpPr>
      <xdr:spPr>
        <a:xfrm>
          <a:off x="104267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57726</xdr:rowOff>
    </xdr:from>
    <xdr:ext cx="378565" cy="259045"/>
    <xdr:sp macro="" textlink="">
      <xdr:nvSpPr>
        <xdr:cNvPr id="311" name="労働費該当値テキスト"/>
        <xdr:cNvSpPr txBox="1"/>
      </xdr:nvSpPr>
      <xdr:spPr>
        <a:xfrm>
          <a:off x="10528300" y="64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79299</xdr:rowOff>
    </xdr:from>
    <xdr:to>
      <xdr:col>50</xdr:col>
      <xdr:colOff>165100</xdr:colOff>
      <xdr:row>38</xdr:row>
      <xdr:rowOff>9449</xdr:rowOff>
    </xdr:to>
    <xdr:sp macro="" textlink="">
      <xdr:nvSpPr>
        <xdr:cNvPr id="312" name="楕円 311"/>
        <xdr:cNvSpPr/>
      </xdr:nvSpPr>
      <xdr:spPr>
        <a:xfrm>
          <a:off x="9588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576</xdr:rowOff>
    </xdr:from>
    <xdr:ext cx="378565" cy="259045"/>
    <xdr:sp macro="" textlink="">
      <xdr:nvSpPr>
        <xdr:cNvPr id="313" name="テキスト ボックス 312"/>
        <xdr:cNvSpPr txBox="1"/>
      </xdr:nvSpPr>
      <xdr:spPr>
        <a:xfrm>
          <a:off x="9450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71069</xdr:rowOff>
    </xdr:from>
    <xdr:to>
      <xdr:col>46</xdr:col>
      <xdr:colOff>38100</xdr:colOff>
      <xdr:row>38</xdr:row>
      <xdr:rowOff>1219</xdr:rowOff>
    </xdr:to>
    <xdr:sp macro="" textlink="">
      <xdr:nvSpPr>
        <xdr:cNvPr id="314" name="楕円 313"/>
        <xdr:cNvSpPr/>
      </xdr:nvSpPr>
      <xdr:spPr>
        <a:xfrm>
          <a:off x="8699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163796</xdr:rowOff>
    </xdr:from>
    <xdr:ext cx="378565" cy="259045"/>
    <xdr:sp macro="" textlink="">
      <xdr:nvSpPr>
        <xdr:cNvPr id="315" name="テキスト ボックス 314"/>
        <xdr:cNvSpPr txBox="1"/>
      </xdr:nvSpPr>
      <xdr:spPr>
        <a:xfrm>
          <a:off x="8561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75184</xdr:rowOff>
    </xdr:from>
    <xdr:to>
      <xdr:col>41</xdr:col>
      <xdr:colOff>101600</xdr:colOff>
      <xdr:row>38</xdr:row>
      <xdr:rowOff>5335</xdr:rowOff>
    </xdr:to>
    <xdr:sp macro="" textlink="">
      <xdr:nvSpPr>
        <xdr:cNvPr id="316" name="楕円 315"/>
        <xdr:cNvSpPr/>
      </xdr:nvSpPr>
      <xdr:spPr>
        <a:xfrm>
          <a:off x="7810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167911</xdr:rowOff>
    </xdr:from>
    <xdr:ext cx="378565" cy="259045"/>
    <xdr:sp macro="" textlink="">
      <xdr:nvSpPr>
        <xdr:cNvPr id="317" name="テキスト ボックス 316"/>
        <xdr:cNvSpPr txBox="1"/>
      </xdr:nvSpPr>
      <xdr:spPr>
        <a:xfrm>
          <a:off x="7672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83871</xdr:rowOff>
    </xdr:from>
    <xdr:to>
      <xdr:col>36</xdr:col>
      <xdr:colOff>165100</xdr:colOff>
      <xdr:row>38</xdr:row>
      <xdr:rowOff>14021</xdr:rowOff>
    </xdr:to>
    <xdr:sp macro="" textlink="">
      <xdr:nvSpPr>
        <xdr:cNvPr id="318" name="楕円 317"/>
        <xdr:cNvSpPr/>
      </xdr:nvSpPr>
      <xdr:spPr>
        <a:xfrm>
          <a:off x="6921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5148</xdr:rowOff>
    </xdr:from>
    <xdr:ext cx="378565" cy="259045"/>
    <xdr:sp macro="" textlink="">
      <xdr:nvSpPr>
        <xdr:cNvPr id="319" name="テキスト ボックス 318"/>
        <xdr:cNvSpPr txBox="1"/>
      </xdr:nvSpPr>
      <xdr:spPr>
        <a:xfrm>
          <a:off x="6783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34487</xdr:rowOff>
    </xdr:from>
    <xdr:to>
      <xdr:col>55</xdr:col>
      <xdr:colOff>0</xdr:colOff>
      <xdr:row>56</xdr:row>
      <xdr:rowOff>57862</xdr:rowOff>
    </xdr:to>
    <xdr:cxnSp macro="">
      <xdr:nvCxnSpPr>
        <xdr:cNvPr id="344" name="直線コネクタ 343"/>
        <xdr:cNvCxnSpPr/>
      </xdr:nvCxnSpPr>
      <xdr:spPr>
        <a:xfrm flipV="1">
          <a:off x="9639300" y="9635687"/>
          <a:ext cx="8382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154387</xdr:rowOff>
    </xdr:from>
    <xdr:to>
      <xdr:col>50</xdr:col>
      <xdr:colOff>114300</xdr:colOff>
      <xdr:row>56</xdr:row>
      <xdr:rowOff>57862</xdr:rowOff>
    </xdr:to>
    <xdr:cxnSp macro="">
      <xdr:nvCxnSpPr>
        <xdr:cNvPr id="347" name="直線コネクタ 346"/>
        <xdr:cNvCxnSpPr/>
      </xdr:nvCxnSpPr>
      <xdr:spPr>
        <a:xfrm>
          <a:off x="8750300" y="9584137"/>
          <a:ext cx="889000" cy="7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154387</xdr:rowOff>
    </xdr:from>
    <xdr:to>
      <xdr:col>45</xdr:col>
      <xdr:colOff>177800</xdr:colOff>
      <xdr:row>56</xdr:row>
      <xdr:rowOff>49974</xdr:rowOff>
    </xdr:to>
    <xdr:cxnSp macro="">
      <xdr:nvCxnSpPr>
        <xdr:cNvPr id="350" name="直線コネクタ 349"/>
        <xdr:cNvCxnSpPr/>
      </xdr:nvCxnSpPr>
      <xdr:spPr>
        <a:xfrm flipV="1">
          <a:off x="7861300" y="9584137"/>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49974</xdr:rowOff>
    </xdr:from>
    <xdr:to>
      <xdr:col>41</xdr:col>
      <xdr:colOff>50800</xdr:colOff>
      <xdr:row>56</xdr:row>
      <xdr:rowOff>115754</xdr:rowOff>
    </xdr:to>
    <xdr:cxnSp macro="">
      <xdr:nvCxnSpPr>
        <xdr:cNvPr id="353" name="直線コネクタ 352"/>
        <xdr:cNvCxnSpPr/>
      </xdr:nvCxnSpPr>
      <xdr:spPr>
        <a:xfrm flipV="1">
          <a:off x="6972300" y="9651174"/>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155137</xdr:rowOff>
    </xdr:from>
    <xdr:to>
      <xdr:col>55</xdr:col>
      <xdr:colOff>50800</xdr:colOff>
      <xdr:row>56</xdr:row>
      <xdr:rowOff>85287</xdr:rowOff>
    </xdr:to>
    <xdr:sp macro="" textlink="">
      <xdr:nvSpPr>
        <xdr:cNvPr id="363" name="楕円 362"/>
        <xdr:cNvSpPr/>
      </xdr:nvSpPr>
      <xdr:spPr>
        <a:xfrm>
          <a:off x="10426700" y="95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6564</xdr:rowOff>
    </xdr:from>
    <xdr:ext cx="469744" cy="259045"/>
    <xdr:sp macro="" textlink="">
      <xdr:nvSpPr>
        <xdr:cNvPr id="364" name="農林水産業費該当値テキスト"/>
        <xdr:cNvSpPr txBox="1"/>
      </xdr:nvSpPr>
      <xdr:spPr>
        <a:xfrm>
          <a:off x="10528300" y="94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7062</xdr:rowOff>
    </xdr:from>
    <xdr:to>
      <xdr:col>50</xdr:col>
      <xdr:colOff>165100</xdr:colOff>
      <xdr:row>56</xdr:row>
      <xdr:rowOff>108662</xdr:rowOff>
    </xdr:to>
    <xdr:sp macro="" textlink="">
      <xdr:nvSpPr>
        <xdr:cNvPr id="365" name="楕円 364"/>
        <xdr:cNvSpPr/>
      </xdr:nvSpPr>
      <xdr:spPr>
        <a:xfrm>
          <a:off x="95885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99789</xdr:rowOff>
    </xdr:from>
    <xdr:ext cx="469744" cy="259045"/>
    <xdr:sp macro="" textlink="">
      <xdr:nvSpPr>
        <xdr:cNvPr id="366" name="テキスト ボックス 365"/>
        <xdr:cNvSpPr txBox="1"/>
      </xdr:nvSpPr>
      <xdr:spPr>
        <a:xfrm>
          <a:off x="9404428" y="970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103587</xdr:rowOff>
    </xdr:from>
    <xdr:to>
      <xdr:col>46</xdr:col>
      <xdr:colOff>38100</xdr:colOff>
      <xdr:row>56</xdr:row>
      <xdr:rowOff>33737</xdr:rowOff>
    </xdr:to>
    <xdr:sp macro="" textlink="">
      <xdr:nvSpPr>
        <xdr:cNvPr id="367" name="楕円 366"/>
        <xdr:cNvSpPr/>
      </xdr:nvSpPr>
      <xdr:spPr>
        <a:xfrm>
          <a:off x="8699500" y="95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50264</xdr:rowOff>
    </xdr:from>
    <xdr:ext cx="469744" cy="259045"/>
    <xdr:sp macro="" textlink="">
      <xdr:nvSpPr>
        <xdr:cNvPr id="368" name="テキスト ボックス 367"/>
        <xdr:cNvSpPr txBox="1"/>
      </xdr:nvSpPr>
      <xdr:spPr>
        <a:xfrm>
          <a:off x="8515428" y="9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170624</xdr:rowOff>
    </xdr:from>
    <xdr:to>
      <xdr:col>41</xdr:col>
      <xdr:colOff>101600</xdr:colOff>
      <xdr:row>56</xdr:row>
      <xdr:rowOff>100774</xdr:rowOff>
    </xdr:to>
    <xdr:sp macro="" textlink="">
      <xdr:nvSpPr>
        <xdr:cNvPr id="369" name="楕円 368"/>
        <xdr:cNvSpPr/>
      </xdr:nvSpPr>
      <xdr:spPr>
        <a:xfrm>
          <a:off x="7810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117301</xdr:rowOff>
    </xdr:from>
    <xdr:ext cx="469744" cy="259045"/>
    <xdr:sp macro="" textlink="">
      <xdr:nvSpPr>
        <xdr:cNvPr id="370" name="テキスト ボックス 369"/>
        <xdr:cNvSpPr txBox="1"/>
      </xdr:nvSpPr>
      <xdr:spPr>
        <a:xfrm>
          <a:off x="7626428" y="93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64954</xdr:rowOff>
    </xdr:from>
    <xdr:to>
      <xdr:col>36</xdr:col>
      <xdr:colOff>165100</xdr:colOff>
      <xdr:row>56</xdr:row>
      <xdr:rowOff>166554</xdr:rowOff>
    </xdr:to>
    <xdr:sp macro="" textlink="">
      <xdr:nvSpPr>
        <xdr:cNvPr id="371" name="楕円 370"/>
        <xdr:cNvSpPr/>
      </xdr:nvSpPr>
      <xdr:spPr>
        <a:xfrm>
          <a:off x="6921500" y="9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157681</xdr:rowOff>
    </xdr:from>
    <xdr:ext cx="469744" cy="259045"/>
    <xdr:sp macro="" textlink="">
      <xdr:nvSpPr>
        <xdr:cNvPr id="372" name="テキスト ボックス 371"/>
        <xdr:cNvSpPr txBox="1"/>
      </xdr:nvSpPr>
      <xdr:spPr>
        <a:xfrm>
          <a:off x="6737428" y="975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19228</xdr:rowOff>
    </xdr:from>
    <xdr:to>
      <xdr:col>55</xdr:col>
      <xdr:colOff>0</xdr:colOff>
      <xdr:row>78</xdr:row>
      <xdr:rowOff>30201</xdr:rowOff>
    </xdr:to>
    <xdr:cxnSp macro="">
      <xdr:nvCxnSpPr>
        <xdr:cNvPr id="403" name="直線コネクタ 402"/>
        <xdr:cNvCxnSpPr/>
      </xdr:nvCxnSpPr>
      <xdr:spPr>
        <a:xfrm>
          <a:off x="9639300" y="1339232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19228</xdr:rowOff>
    </xdr:from>
    <xdr:to>
      <xdr:col>50</xdr:col>
      <xdr:colOff>114300</xdr:colOff>
      <xdr:row>78</xdr:row>
      <xdr:rowOff>74696</xdr:rowOff>
    </xdr:to>
    <xdr:cxnSp macro="">
      <xdr:nvCxnSpPr>
        <xdr:cNvPr id="406" name="直線コネクタ 405"/>
        <xdr:cNvCxnSpPr/>
      </xdr:nvCxnSpPr>
      <xdr:spPr>
        <a:xfrm flipV="1">
          <a:off x="8750300" y="1339232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74696</xdr:rowOff>
    </xdr:from>
    <xdr:to>
      <xdr:col>45</xdr:col>
      <xdr:colOff>177800</xdr:colOff>
      <xdr:row>78</xdr:row>
      <xdr:rowOff>102552</xdr:rowOff>
    </xdr:to>
    <xdr:cxnSp macro="">
      <xdr:nvCxnSpPr>
        <xdr:cNvPr id="409" name="直線コネクタ 408"/>
        <xdr:cNvCxnSpPr/>
      </xdr:nvCxnSpPr>
      <xdr:spPr>
        <a:xfrm flipV="1">
          <a:off x="7861300" y="13447796"/>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93638</xdr:rowOff>
    </xdr:from>
    <xdr:to>
      <xdr:col>41</xdr:col>
      <xdr:colOff>50800</xdr:colOff>
      <xdr:row>78</xdr:row>
      <xdr:rowOff>102552</xdr:rowOff>
    </xdr:to>
    <xdr:cxnSp macro="">
      <xdr:nvCxnSpPr>
        <xdr:cNvPr id="412" name="直線コネクタ 411"/>
        <xdr:cNvCxnSpPr/>
      </xdr:nvCxnSpPr>
      <xdr:spPr>
        <a:xfrm>
          <a:off x="6972300" y="13466738"/>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150851</xdr:rowOff>
    </xdr:from>
    <xdr:to>
      <xdr:col>55</xdr:col>
      <xdr:colOff>50800</xdr:colOff>
      <xdr:row>78</xdr:row>
      <xdr:rowOff>81001</xdr:rowOff>
    </xdr:to>
    <xdr:sp macro="" textlink="">
      <xdr:nvSpPr>
        <xdr:cNvPr id="422" name="楕円 421"/>
        <xdr:cNvSpPr/>
      </xdr:nvSpPr>
      <xdr:spPr>
        <a:xfrm>
          <a:off x="104267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129278</xdr:rowOff>
    </xdr:from>
    <xdr:ext cx="534377" cy="259045"/>
    <xdr:sp macro="" textlink="">
      <xdr:nvSpPr>
        <xdr:cNvPr id="423" name="商工費該当値テキスト"/>
        <xdr:cNvSpPr txBox="1"/>
      </xdr:nvSpPr>
      <xdr:spPr>
        <a:xfrm>
          <a:off x="10528300"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139878</xdr:rowOff>
    </xdr:from>
    <xdr:to>
      <xdr:col>50</xdr:col>
      <xdr:colOff>165100</xdr:colOff>
      <xdr:row>78</xdr:row>
      <xdr:rowOff>70028</xdr:rowOff>
    </xdr:to>
    <xdr:sp macro="" textlink="">
      <xdr:nvSpPr>
        <xdr:cNvPr id="424" name="楕円 423"/>
        <xdr:cNvSpPr/>
      </xdr:nvSpPr>
      <xdr:spPr>
        <a:xfrm>
          <a:off x="9588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61155</xdr:rowOff>
    </xdr:from>
    <xdr:ext cx="534377" cy="259045"/>
    <xdr:sp macro="" textlink="">
      <xdr:nvSpPr>
        <xdr:cNvPr id="425" name="テキスト ボックス 424"/>
        <xdr:cNvSpPr txBox="1"/>
      </xdr:nvSpPr>
      <xdr:spPr>
        <a:xfrm>
          <a:off x="9372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23896</xdr:rowOff>
    </xdr:from>
    <xdr:to>
      <xdr:col>46</xdr:col>
      <xdr:colOff>38100</xdr:colOff>
      <xdr:row>78</xdr:row>
      <xdr:rowOff>125496</xdr:rowOff>
    </xdr:to>
    <xdr:sp macro="" textlink="">
      <xdr:nvSpPr>
        <xdr:cNvPr id="426" name="楕円 425"/>
        <xdr:cNvSpPr/>
      </xdr:nvSpPr>
      <xdr:spPr>
        <a:xfrm>
          <a:off x="8699500" y="13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142023</xdr:rowOff>
    </xdr:from>
    <xdr:ext cx="534377" cy="259045"/>
    <xdr:sp macro="" textlink="">
      <xdr:nvSpPr>
        <xdr:cNvPr id="427" name="テキスト ボックス 426"/>
        <xdr:cNvSpPr txBox="1"/>
      </xdr:nvSpPr>
      <xdr:spPr>
        <a:xfrm>
          <a:off x="8483111" y="13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51752</xdr:rowOff>
    </xdr:from>
    <xdr:to>
      <xdr:col>41</xdr:col>
      <xdr:colOff>101600</xdr:colOff>
      <xdr:row>78</xdr:row>
      <xdr:rowOff>153352</xdr:rowOff>
    </xdr:to>
    <xdr:sp macro="" textlink="">
      <xdr:nvSpPr>
        <xdr:cNvPr id="428" name="楕円 427"/>
        <xdr:cNvSpPr/>
      </xdr:nvSpPr>
      <xdr:spPr>
        <a:xfrm>
          <a:off x="7810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144479</xdr:rowOff>
    </xdr:from>
    <xdr:ext cx="534377" cy="259045"/>
    <xdr:sp macro="" textlink="">
      <xdr:nvSpPr>
        <xdr:cNvPr id="429" name="テキスト ボックス 428"/>
        <xdr:cNvSpPr txBox="1"/>
      </xdr:nvSpPr>
      <xdr:spPr>
        <a:xfrm>
          <a:off x="7594111" y="13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42838</xdr:rowOff>
    </xdr:from>
    <xdr:to>
      <xdr:col>36</xdr:col>
      <xdr:colOff>165100</xdr:colOff>
      <xdr:row>78</xdr:row>
      <xdr:rowOff>144438</xdr:rowOff>
    </xdr:to>
    <xdr:sp macro="" textlink="">
      <xdr:nvSpPr>
        <xdr:cNvPr id="430" name="楕円 429"/>
        <xdr:cNvSpPr/>
      </xdr:nvSpPr>
      <xdr:spPr>
        <a:xfrm>
          <a:off x="6921500" y="134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160965</xdr:rowOff>
    </xdr:from>
    <xdr:ext cx="534377" cy="259045"/>
    <xdr:sp macro="" textlink="">
      <xdr:nvSpPr>
        <xdr:cNvPr id="431" name="テキスト ボックス 430"/>
        <xdr:cNvSpPr txBox="1"/>
      </xdr:nvSpPr>
      <xdr:spPr>
        <a:xfrm>
          <a:off x="6705111" y="131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114097</xdr:rowOff>
    </xdr:from>
    <xdr:to>
      <xdr:col>55</xdr:col>
      <xdr:colOff>0</xdr:colOff>
      <xdr:row>96</xdr:row>
      <xdr:rowOff>141224</xdr:rowOff>
    </xdr:to>
    <xdr:cxnSp macro="">
      <xdr:nvCxnSpPr>
        <xdr:cNvPr id="461" name="直線コネクタ 460"/>
        <xdr:cNvCxnSpPr/>
      </xdr:nvCxnSpPr>
      <xdr:spPr>
        <a:xfrm>
          <a:off x="9639300" y="16573297"/>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114097</xdr:rowOff>
    </xdr:from>
    <xdr:to>
      <xdr:col>50</xdr:col>
      <xdr:colOff>114300</xdr:colOff>
      <xdr:row>97</xdr:row>
      <xdr:rowOff>38564</xdr:rowOff>
    </xdr:to>
    <xdr:cxnSp macro="">
      <xdr:nvCxnSpPr>
        <xdr:cNvPr id="464" name="直線コネクタ 463"/>
        <xdr:cNvCxnSpPr/>
      </xdr:nvCxnSpPr>
      <xdr:spPr>
        <a:xfrm flipV="1">
          <a:off x="8750300" y="16573297"/>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38564</xdr:rowOff>
    </xdr:from>
    <xdr:to>
      <xdr:col>45</xdr:col>
      <xdr:colOff>177800</xdr:colOff>
      <xdr:row>97</xdr:row>
      <xdr:rowOff>42335</xdr:rowOff>
    </xdr:to>
    <xdr:cxnSp macro="">
      <xdr:nvCxnSpPr>
        <xdr:cNvPr id="467" name="直線コネクタ 466"/>
        <xdr:cNvCxnSpPr/>
      </xdr:nvCxnSpPr>
      <xdr:spPr>
        <a:xfrm flipV="1">
          <a:off x="7861300" y="1666921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114325</xdr:rowOff>
    </xdr:from>
    <xdr:to>
      <xdr:col>41</xdr:col>
      <xdr:colOff>50800</xdr:colOff>
      <xdr:row>97</xdr:row>
      <xdr:rowOff>42335</xdr:rowOff>
    </xdr:to>
    <xdr:cxnSp macro="">
      <xdr:nvCxnSpPr>
        <xdr:cNvPr id="470" name="直線コネクタ 469"/>
        <xdr:cNvCxnSpPr/>
      </xdr:nvCxnSpPr>
      <xdr:spPr>
        <a:xfrm>
          <a:off x="6972300" y="16573525"/>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90424</xdr:rowOff>
    </xdr:from>
    <xdr:to>
      <xdr:col>55</xdr:col>
      <xdr:colOff>50800</xdr:colOff>
      <xdr:row>97</xdr:row>
      <xdr:rowOff>20574</xdr:rowOff>
    </xdr:to>
    <xdr:sp macro="" textlink="">
      <xdr:nvSpPr>
        <xdr:cNvPr id="480" name="楕円 479"/>
        <xdr:cNvSpPr/>
      </xdr:nvSpPr>
      <xdr:spPr>
        <a:xfrm>
          <a:off x="10426700" y="165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68851</xdr:rowOff>
    </xdr:from>
    <xdr:ext cx="534377" cy="259045"/>
    <xdr:sp macro="" textlink="">
      <xdr:nvSpPr>
        <xdr:cNvPr id="481" name="土木費該当値テキスト"/>
        <xdr:cNvSpPr txBox="1"/>
      </xdr:nvSpPr>
      <xdr:spPr>
        <a:xfrm>
          <a:off x="10528300" y="165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63297</xdr:rowOff>
    </xdr:from>
    <xdr:to>
      <xdr:col>50</xdr:col>
      <xdr:colOff>165100</xdr:colOff>
      <xdr:row>96</xdr:row>
      <xdr:rowOff>164897</xdr:rowOff>
    </xdr:to>
    <xdr:sp macro="" textlink="">
      <xdr:nvSpPr>
        <xdr:cNvPr id="482" name="楕円 481"/>
        <xdr:cNvSpPr/>
      </xdr:nvSpPr>
      <xdr:spPr>
        <a:xfrm>
          <a:off x="95885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156024</xdr:rowOff>
    </xdr:from>
    <xdr:ext cx="534377" cy="259045"/>
    <xdr:sp macro="" textlink="">
      <xdr:nvSpPr>
        <xdr:cNvPr id="483" name="テキスト ボックス 482"/>
        <xdr:cNvSpPr txBox="1"/>
      </xdr:nvSpPr>
      <xdr:spPr>
        <a:xfrm>
          <a:off x="9372111"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159214</xdr:rowOff>
    </xdr:from>
    <xdr:to>
      <xdr:col>46</xdr:col>
      <xdr:colOff>38100</xdr:colOff>
      <xdr:row>97</xdr:row>
      <xdr:rowOff>89364</xdr:rowOff>
    </xdr:to>
    <xdr:sp macro="" textlink="">
      <xdr:nvSpPr>
        <xdr:cNvPr id="484" name="楕円 483"/>
        <xdr:cNvSpPr/>
      </xdr:nvSpPr>
      <xdr:spPr>
        <a:xfrm>
          <a:off x="8699500" y="166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80491</xdr:rowOff>
    </xdr:from>
    <xdr:ext cx="534377" cy="259045"/>
    <xdr:sp macro="" textlink="">
      <xdr:nvSpPr>
        <xdr:cNvPr id="485" name="テキスト ボックス 484"/>
        <xdr:cNvSpPr txBox="1"/>
      </xdr:nvSpPr>
      <xdr:spPr>
        <a:xfrm>
          <a:off x="8483111" y="16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162985</xdr:rowOff>
    </xdr:from>
    <xdr:to>
      <xdr:col>41</xdr:col>
      <xdr:colOff>101600</xdr:colOff>
      <xdr:row>97</xdr:row>
      <xdr:rowOff>93135</xdr:rowOff>
    </xdr:to>
    <xdr:sp macro="" textlink="">
      <xdr:nvSpPr>
        <xdr:cNvPr id="486" name="楕円 485"/>
        <xdr:cNvSpPr/>
      </xdr:nvSpPr>
      <xdr:spPr>
        <a:xfrm>
          <a:off x="7810500" y="166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84262</xdr:rowOff>
    </xdr:from>
    <xdr:ext cx="534377" cy="259045"/>
    <xdr:sp macro="" textlink="">
      <xdr:nvSpPr>
        <xdr:cNvPr id="487" name="テキスト ボックス 486"/>
        <xdr:cNvSpPr txBox="1"/>
      </xdr:nvSpPr>
      <xdr:spPr>
        <a:xfrm>
          <a:off x="7594111" y="167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63525</xdr:rowOff>
    </xdr:from>
    <xdr:to>
      <xdr:col>36</xdr:col>
      <xdr:colOff>165100</xdr:colOff>
      <xdr:row>96</xdr:row>
      <xdr:rowOff>165125</xdr:rowOff>
    </xdr:to>
    <xdr:sp macro="" textlink="">
      <xdr:nvSpPr>
        <xdr:cNvPr id="488" name="楕円 487"/>
        <xdr:cNvSpPr/>
      </xdr:nvSpPr>
      <xdr:spPr>
        <a:xfrm>
          <a:off x="69215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156252</xdr:rowOff>
    </xdr:from>
    <xdr:ext cx="534377" cy="259045"/>
    <xdr:sp macro="" textlink="">
      <xdr:nvSpPr>
        <xdr:cNvPr id="489" name="テキスト ボックス 488"/>
        <xdr:cNvSpPr txBox="1"/>
      </xdr:nvSpPr>
      <xdr:spPr>
        <a:xfrm>
          <a:off x="6705111" y="166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65895</xdr:rowOff>
    </xdr:from>
    <xdr:to>
      <xdr:col>85</xdr:col>
      <xdr:colOff>127000</xdr:colOff>
      <xdr:row>37</xdr:row>
      <xdr:rowOff>130066</xdr:rowOff>
    </xdr:to>
    <xdr:cxnSp macro="">
      <xdr:nvCxnSpPr>
        <xdr:cNvPr id="521" name="直線コネクタ 520"/>
        <xdr:cNvCxnSpPr/>
      </xdr:nvCxnSpPr>
      <xdr:spPr>
        <a:xfrm>
          <a:off x="15481300" y="6409545"/>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65895</xdr:rowOff>
    </xdr:from>
    <xdr:to>
      <xdr:col>81</xdr:col>
      <xdr:colOff>50800</xdr:colOff>
      <xdr:row>37</xdr:row>
      <xdr:rowOff>70630</xdr:rowOff>
    </xdr:to>
    <xdr:cxnSp macro="">
      <xdr:nvCxnSpPr>
        <xdr:cNvPr id="524" name="直線コネクタ 523"/>
        <xdr:cNvCxnSpPr/>
      </xdr:nvCxnSpPr>
      <xdr:spPr>
        <a:xfrm flipV="1">
          <a:off x="14592300" y="640954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70630</xdr:rowOff>
    </xdr:from>
    <xdr:to>
      <xdr:col>76</xdr:col>
      <xdr:colOff>114300</xdr:colOff>
      <xdr:row>37</xdr:row>
      <xdr:rowOff>73243</xdr:rowOff>
    </xdr:to>
    <xdr:cxnSp macro="">
      <xdr:nvCxnSpPr>
        <xdr:cNvPr id="527" name="直線コネクタ 526"/>
        <xdr:cNvCxnSpPr/>
      </xdr:nvCxnSpPr>
      <xdr:spPr>
        <a:xfrm flipV="1">
          <a:off x="13703300" y="641428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91857</xdr:rowOff>
    </xdr:from>
    <xdr:to>
      <xdr:col>71</xdr:col>
      <xdr:colOff>177800</xdr:colOff>
      <xdr:row>37</xdr:row>
      <xdr:rowOff>73243</xdr:rowOff>
    </xdr:to>
    <xdr:cxnSp macro="">
      <xdr:nvCxnSpPr>
        <xdr:cNvPr id="530" name="直線コネクタ 529"/>
        <xdr:cNvCxnSpPr/>
      </xdr:nvCxnSpPr>
      <xdr:spPr>
        <a:xfrm>
          <a:off x="12814300" y="6264057"/>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79266</xdr:rowOff>
    </xdr:from>
    <xdr:to>
      <xdr:col>85</xdr:col>
      <xdr:colOff>177800</xdr:colOff>
      <xdr:row>38</xdr:row>
      <xdr:rowOff>9416</xdr:rowOff>
    </xdr:to>
    <xdr:sp macro="" textlink="">
      <xdr:nvSpPr>
        <xdr:cNvPr id="540" name="楕円 539"/>
        <xdr:cNvSpPr/>
      </xdr:nvSpPr>
      <xdr:spPr>
        <a:xfrm>
          <a:off x="162687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57693</xdr:rowOff>
    </xdr:from>
    <xdr:ext cx="469744" cy="259045"/>
    <xdr:sp macro="" textlink="">
      <xdr:nvSpPr>
        <xdr:cNvPr id="541" name="消防費該当値テキスト"/>
        <xdr:cNvSpPr txBox="1"/>
      </xdr:nvSpPr>
      <xdr:spPr>
        <a:xfrm>
          <a:off x="16370300" y="64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15095</xdr:rowOff>
    </xdr:from>
    <xdr:to>
      <xdr:col>81</xdr:col>
      <xdr:colOff>101600</xdr:colOff>
      <xdr:row>37</xdr:row>
      <xdr:rowOff>116695</xdr:rowOff>
    </xdr:to>
    <xdr:sp macro="" textlink="">
      <xdr:nvSpPr>
        <xdr:cNvPr id="542" name="楕円 541"/>
        <xdr:cNvSpPr/>
      </xdr:nvSpPr>
      <xdr:spPr>
        <a:xfrm>
          <a:off x="15430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107822</xdr:rowOff>
    </xdr:from>
    <xdr:ext cx="534377" cy="259045"/>
    <xdr:sp macro="" textlink="">
      <xdr:nvSpPr>
        <xdr:cNvPr id="543" name="テキスト ボックス 542"/>
        <xdr:cNvSpPr txBox="1"/>
      </xdr:nvSpPr>
      <xdr:spPr>
        <a:xfrm>
          <a:off x="15214111" y="64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19830</xdr:rowOff>
    </xdr:from>
    <xdr:to>
      <xdr:col>76</xdr:col>
      <xdr:colOff>165100</xdr:colOff>
      <xdr:row>37</xdr:row>
      <xdr:rowOff>121430</xdr:rowOff>
    </xdr:to>
    <xdr:sp macro="" textlink="">
      <xdr:nvSpPr>
        <xdr:cNvPr id="544" name="楕円 543"/>
        <xdr:cNvSpPr/>
      </xdr:nvSpPr>
      <xdr:spPr>
        <a:xfrm>
          <a:off x="14541500" y="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112557</xdr:rowOff>
    </xdr:from>
    <xdr:ext cx="534377" cy="259045"/>
    <xdr:sp macro="" textlink="">
      <xdr:nvSpPr>
        <xdr:cNvPr id="545" name="テキスト ボックス 544"/>
        <xdr:cNvSpPr txBox="1"/>
      </xdr:nvSpPr>
      <xdr:spPr>
        <a:xfrm>
          <a:off x="14325111" y="64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22443</xdr:rowOff>
    </xdr:from>
    <xdr:to>
      <xdr:col>72</xdr:col>
      <xdr:colOff>38100</xdr:colOff>
      <xdr:row>37</xdr:row>
      <xdr:rowOff>124043</xdr:rowOff>
    </xdr:to>
    <xdr:sp macro="" textlink="">
      <xdr:nvSpPr>
        <xdr:cNvPr id="546" name="楕円 545"/>
        <xdr:cNvSpPr/>
      </xdr:nvSpPr>
      <xdr:spPr>
        <a:xfrm>
          <a:off x="13652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115170</xdr:rowOff>
    </xdr:from>
    <xdr:ext cx="534377" cy="259045"/>
    <xdr:sp macro="" textlink="">
      <xdr:nvSpPr>
        <xdr:cNvPr id="547" name="テキスト ボックス 546"/>
        <xdr:cNvSpPr txBox="1"/>
      </xdr:nvSpPr>
      <xdr:spPr>
        <a:xfrm>
          <a:off x="13436111" y="64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41057</xdr:rowOff>
    </xdr:from>
    <xdr:to>
      <xdr:col>67</xdr:col>
      <xdr:colOff>101600</xdr:colOff>
      <xdr:row>36</xdr:row>
      <xdr:rowOff>142657</xdr:rowOff>
    </xdr:to>
    <xdr:sp macro="" textlink="">
      <xdr:nvSpPr>
        <xdr:cNvPr id="548" name="楕円 547"/>
        <xdr:cNvSpPr/>
      </xdr:nvSpPr>
      <xdr:spPr>
        <a:xfrm>
          <a:off x="12763500" y="62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133784</xdr:rowOff>
    </xdr:from>
    <xdr:ext cx="534377" cy="259045"/>
    <xdr:sp macro="" textlink="">
      <xdr:nvSpPr>
        <xdr:cNvPr id="549" name="テキスト ボックス 548"/>
        <xdr:cNvSpPr txBox="1"/>
      </xdr:nvSpPr>
      <xdr:spPr>
        <a:xfrm>
          <a:off x="12547111" y="6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41010</xdr:rowOff>
    </xdr:from>
    <xdr:to>
      <xdr:col>85</xdr:col>
      <xdr:colOff>127000</xdr:colOff>
      <xdr:row>57</xdr:row>
      <xdr:rowOff>80819</xdr:rowOff>
    </xdr:to>
    <xdr:cxnSp macro="">
      <xdr:nvCxnSpPr>
        <xdr:cNvPr id="581" name="直線コネクタ 580"/>
        <xdr:cNvCxnSpPr/>
      </xdr:nvCxnSpPr>
      <xdr:spPr>
        <a:xfrm>
          <a:off x="15481300" y="9642210"/>
          <a:ext cx="838200" cy="2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41010</xdr:rowOff>
    </xdr:from>
    <xdr:to>
      <xdr:col>81</xdr:col>
      <xdr:colOff>50800</xdr:colOff>
      <xdr:row>57</xdr:row>
      <xdr:rowOff>42969</xdr:rowOff>
    </xdr:to>
    <xdr:cxnSp macro="">
      <xdr:nvCxnSpPr>
        <xdr:cNvPr id="584" name="直線コネクタ 583"/>
        <xdr:cNvCxnSpPr/>
      </xdr:nvCxnSpPr>
      <xdr:spPr>
        <a:xfrm flipV="1">
          <a:off x="14592300" y="9642210"/>
          <a:ext cx="889000" cy="17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42969</xdr:rowOff>
    </xdr:from>
    <xdr:to>
      <xdr:col>76</xdr:col>
      <xdr:colOff>114300</xdr:colOff>
      <xdr:row>58</xdr:row>
      <xdr:rowOff>25335</xdr:rowOff>
    </xdr:to>
    <xdr:cxnSp macro="">
      <xdr:nvCxnSpPr>
        <xdr:cNvPr id="587" name="直線コネクタ 586"/>
        <xdr:cNvCxnSpPr/>
      </xdr:nvCxnSpPr>
      <xdr:spPr>
        <a:xfrm flipV="1">
          <a:off x="13703300" y="9815619"/>
          <a:ext cx="889000" cy="1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25335</xdr:rowOff>
    </xdr:from>
    <xdr:to>
      <xdr:col>71</xdr:col>
      <xdr:colOff>177800</xdr:colOff>
      <xdr:row>58</xdr:row>
      <xdr:rowOff>86664</xdr:rowOff>
    </xdr:to>
    <xdr:cxnSp macro="">
      <xdr:nvCxnSpPr>
        <xdr:cNvPr id="590" name="直線コネクタ 589"/>
        <xdr:cNvCxnSpPr/>
      </xdr:nvCxnSpPr>
      <xdr:spPr>
        <a:xfrm flipV="1">
          <a:off x="12814300" y="9969435"/>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30019</xdr:rowOff>
    </xdr:from>
    <xdr:to>
      <xdr:col>85</xdr:col>
      <xdr:colOff>177800</xdr:colOff>
      <xdr:row>57</xdr:row>
      <xdr:rowOff>131619</xdr:rowOff>
    </xdr:to>
    <xdr:sp macro="" textlink="">
      <xdr:nvSpPr>
        <xdr:cNvPr id="600" name="楕円 599"/>
        <xdr:cNvSpPr/>
      </xdr:nvSpPr>
      <xdr:spPr>
        <a:xfrm>
          <a:off x="16268700" y="98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8446</xdr:rowOff>
    </xdr:from>
    <xdr:ext cx="534377" cy="259045"/>
    <xdr:sp macro="" textlink="">
      <xdr:nvSpPr>
        <xdr:cNvPr id="601" name="教育費該当値テキスト"/>
        <xdr:cNvSpPr txBox="1"/>
      </xdr:nvSpPr>
      <xdr:spPr>
        <a:xfrm>
          <a:off x="16370300" y="978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161660</xdr:rowOff>
    </xdr:from>
    <xdr:to>
      <xdr:col>81</xdr:col>
      <xdr:colOff>101600</xdr:colOff>
      <xdr:row>56</xdr:row>
      <xdr:rowOff>91810</xdr:rowOff>
    </xdr:to>
    <xdr:sp macro="" textlink="">
      <xdr:nvSpPr>
        <xdr:cNvPr id="602" name="楕円 601"/>
        <xdr:cNvSpPr/>
      </xdr:nvSpPr>
      <xdr:spPr>
        <a:xfrm>
          <a:off x="15430500" y="95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82937</xdr:rowOff>
    </xdr:from>
    <xdr:ext cx="534377" cy="259045"/>
    <xdr:sp macro="" textlink="">
      <xdr:nvSpPr>
        <xdr:cNvPr id="603" name="テキスト ボックス 602"/>
        <xdr:cNvSpPr txBox="1"/>
      </xdr:nvSpPr>
      <xdr:spPr>
        <a:xfrm>
          <a:off x="15214111" y="96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163619</xdr:rowOff>
    </xdr:from>
    <xdr:to>
      <xdr:col>76</xdr:col>
      <xdr:colOff>165100</xdr:colOff>
      <xdr:row>57</xdr:row>
      <xdr:rowOff>93769</xdr:rowOff>
    </xdr:to>
    <xdr:sp macro="" textlink="">
      <xdr:nvSpPr>
        <xdr:cNvPr id="604" name="楕円 603"/>
        <xdr:cNvSpPr/>
      </xdr:nvSpPr>
      <xdr:spPr>
        <a:xfrm>
          <a:off x="14541500" y="97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84896</xdr:rowOff>
    </xdr:from>
    <xdr:ext cx="534377" cy="259045"/>
    <xdr:sp macro="" textlink="">
      <xdr:nvSpPr>
        <xdr:cNvPr id="605" name="テキスト ボックス 604"/>
        <xdr:cNvSpPr txBox="1"/>
      </xdr:nvSpPr>
      <xdr:spPr>
        <a:xfrm>
          <a:off x="14325111" y="98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145985</xdr:rowOff>
    </xdr:from>
    <xdr:to>
      <xdr:col>72</xdr:col>
      <xdr:colOff>38100</xdr:colOff>
      <xdr:row>58</xdr:row>
      <xdr:rowOff>76135</xdr:rowOff>
    </xdr:to>
    <xdr:sp macro="" textlink="">
      <xdr:nvSpPr>
        <xdr:cNvPr id="606" name="楕円 605"/>
        <xdr:cNvSpPr/>
      </xdr:nvSpPr>
      <xdr:spPr>
        <a:xfrm>
          <a:off x="13652500" y="99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67262</xdr:rowOff>
    </xdr:from>
    <xdr:ext cx="534377" cy="259045"/>
    <xdr:sp macro="" textlink="">
      <xdr:nvSpPr>
        <xdr:cNvPr id="607" name="テキスト ボックス 606"/>
        <xdr:cNvSpPr txBox="1"/>
      </xdr:nvSpPr>
      <xdr:spPr>
        <a:xfrm>
          <a:off x="13436111" y="100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35864</xdr:rowOff>
    </xdr:from>
    <xdr:to>
      <xdr:col>67</xdr:col>
      <xdr:colOff>101600</xdr:colOff>
      <xdr:row>58</xdr:row>
      <xdr:rowOff>137464</xdr:rowOff>
    </xdr:to>
    <xdr:sp macro="" textlink="">
      <xdr:nvSpPr>
        <xdr:cNvPr id="608" name="楕円 607"/>
        <xdr:cNvSpPr/>
      </xdr:nvSpPr>
      <xdr:spPr>
        <a:xfrm>
          <a:off x="12763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128591</xdr:rowOff>
    </xdr:from>
    <xdr:ext cx="534377" cy="259045"/>
    <xdr:sp macro="" textlink="">
      <xdr:nvSpPr>
        <xdr:cNvPr id="609" name="テキスト ボックス 608"/>
        <xdr:cNvSpPr txBox="1"/>
      </xdr:nvSpPr>
      <xdr:spPr>
        <a:xfrm>
          <a:off x="12547111" y="100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110165</xdr:rowOff>
    </xdr:from>
    <xdr:to>
      <xdr:col>85</xdr:col>
      <xdr:colOff>127000</xdr:colOff>
      <xdr:row>78</xdr:row>
      <xdr:rowOff>124475</xdr:rowOff>
    </xdr:to>
    <xdr:cxnSp macro="">
      <xdr:nvCxnSpPr>
        <xdr:cNvPr id="636" name="直線コネクタ 635"/>
        <xdr:cNvCxnSpPr/>
      </xdr:nvCxnSpPr>
      <xdr:spPr>
        <a:xfrm>
          <a:off x="15481300" y="13483265"/>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110165</xdr:rowOff>
    </xdr:from>
    <xdr:to>
      <xdr:col>81</xdr:col>
      <xdr:colOff>50800</xdr:colOff>
      <xdr:row>78</xdr:row>
      <xdr:rowOff>118258</xdr:rowOff>
    </xdr:to>
    <xdr:cxnSp macro="">
      <xdr:nvCxnSpPr>
        <xdr:cNvPr id="639" name="直線コネクタ 638"/>
        <xdr:cNvCxnSpPr/>
      </xdr:nvCxnSpPr>
      <xdr:spPr>
        <a:xfrm flipV="1">
          <a:off x="14592300" y="13483265"/>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94255</xdr:rowOff>
    </xdr:from>
    <xdr:to>
      <xdr:col>76</xdr:col>
      <xdr:colOff>114300</xdr:colOff>
      <xdr:row>78</xdr:row>
      <xdr:rowOff>118258</xdr:rowOff>
    </xdr:to>
    <xdr:cxnSp macro="">
      <xdr:nvCxnSpPr>
        <xdr:cNvPr id="642" name="直線コネクタ 641"/>
        <xdr:cNvCxnSpPr/>
      </xdr:nvCxnSpPr>
      <xdr:spPr>
        <a:xfrm>
          <a:off x="13703300" y="1346735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94255</xdr:rowOff>
    </xdr:from>
    <xdr:to>
      <xdr:col>71</xdr:col>
      <xdr:colOff>177800</xdr:colOff>
      <xdr:row>78</xdr:row>
      <xdr:rowOff>99741</xdr:rowOff>
    </xdr:to>
    <xdr:cxnSp macro="">
      <xdr:nvCxnSpPr>
        <xdr:cNvPr id="645" name="直線コネクタ 644"/>
        <xdr:cNvCxnSpPr/>
      </xdr:nvCxnSpPr>
      <xdr:spPr>
        <a:xfrm flipV="1">
          <a:off x="12814300" y="1346735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73675</xdr:rowOff>
    </xdr:from>
    <xdr:to>
      <xdr:col>85</xdr:col>
      <xdr:colOff>177800</xdr:colOff>
      <xdr:row>79</xdr:row>
      <xdr:rowOff>3825</xdr:rowOff>
    </xdr:to>
    <xdr:sp macro="" textlink="">
      <xdr:nvSpPr>
        <xdr:cNvPr id="655" name="楕円 654"/>
        <xdr:cNvSpPr/>
      </xdr:nvSpPr>
      <xdr:spPr>
        <a:xfrm>
          <a:off x="162687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6" name="災害復旧費該当値テキスト"/>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59365</xdr:rowOff>
    </xdr:from>
    <xdr:to>
      <xdr:col>81</xdr:col>
      <xdr:colOff>101600</xdr:colOff>
      <xdr:row>78</xdr:row>
      <xdr:rowOff>160965</xdr:rowOff>
    </xdr:to>
    <xdr:sp macro="" textlink="">
      <xdr:nvSpPr>
        <xdr:cNvPr id="657" name="楕円 656"/>
        <xdr:cNvSpPr/>
      </xdr:nvSpPr>
      <xdr:spPr>
        <a:xfrm>
          <a:off x="15430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152092</xdr:rowOff>
    </xdr:from>
    <xdr:ext cx="378565" cy="259045"/>
    <xdr:sp macro="" textlink="">
      <xdr:nvSpPr>
        <xdr:cNvPr id="658" name="テキスト ボックス 657"/>
        <xdr:cNvSpPr txBox="1"/>
      </xdr:nvSpPr>
      <xdr:spPr>
        <a:xfrm>
          <a:off x="15292017" y="135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67458</xdr:rowOff>
    </xdr:from>
    <xdr:to>
      <xdr:col>76</xdr:col>
      <xdr:colOff>165100</xdr:colOff>
      <xdr:row>78</xdr:row>
      <xdr:rowOff>169058</xdr:rowOff>
    </xdr:to>
    <xdr:sp macro="" textlink="">
      <xdr:nvSpPr>
        <xdr:cNvPr id="659" name="楕円 658"/>
        <xdr:cNvSpPr/>
      </xdr:nvSpPr>
      <xdr:spPr>
        <a:xfrm>
          <a:off x="14541500" y="134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160185</xdr:rowOff>
    </xdr:from>
    <xdr:ext cx="378565" cy="259045"/>
    <xdr:sp macro="" textlink="">
      <xdr:nvSpPr>
        <xdr:cNvPr id="660" name="テキスト ボックス 659"/>
        <xdr:cNvSpPr txBox="1"/>
      </xdr:nvSpPr>
      <xdr:spPr>
        <a:xfrm>
          <a:off x="14403017" y="1353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43455</xdr:rowOff>
    </xdr:from>
    <xdr:to>
      <xdr:col>72</xdr:col>
      <xdr:colOff>38100</xdr:colOff>
      <xdr:row>78</xdr:row>
      <xdr:rowOff>145055</xdr:rowOff>
    </xdr:to>
    <xdr:sp macro="" textlink="">
      <xdr:nvSpPr>
        <xdr:cNvPr id="661" name="楕円 660"/>
        <xdr:cNvSpPr/>
      </xdr:nvSpPr>
      <xdr:spPr>
        <a:xfrm>
          <a:off x="13652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136182</xdr:rowOff>
    </xdr:from>
    <xdr:ext cx="378565" cy="259045"/>
    <xdr:sp macro="" textlink="">
      <xdr:nvSpPr>
        <xdr:cNvPr id="662" name="テキスト ボックス 661"/>
        <xdr:cNvSpPr txBox="1"/>
      </xdr:nvSpPr>
      <xdr:spPr>
        <a:xfrm>
          <a:off x="13514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48941</xdr:rowOff>
    </xdr:from>
    <xdr:to>
      <xdr:col>67</xdr:col>
      <xdr:colOff>101600</xdr:colOff>
      <xdr:row>78</xdr:row>
      <xdr:rowOff>150541</xdr:rowOff>
    </xdr:to>
    <xdr:sp macro="" textlink="">
      <xdr:nvSpPr>
        <xdr:cNvPr id="663" name="楕円 662"/>
        <xdr:cNvSpPr/>
      </xdr:nvSpPr>
      <xdr:spPr>
        <a:xfrm>
          <a:off x="127635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141668</xdr:rowOff>
    </xdr:from>
    <xdr:ext cx="378565" cy="259045"/>
    <xdr:sp macro="" textlink="">
      <xdr:nvSpPr>
        <xdr:cNvPr id="664" name="テキスト ボックス 663"/>
        <xdr:cNvSpPr txBox="1"/>
      </xdr:nvSpPr>
      <xdr:spPr>
        <a:xfrm>
          <a:off x="12625017" y="1351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143329</xdr:rowOff>
    </xdr:from>
    <xdr:to>
      <xdr:col>85</xdr:col>
      <xdr:colOff>127000</xdr:colOff>
      <xdr:row>94</xdr:row>
      <xdr:rowOff>154130</xdr:rowOff>
    </xdr:to>
    <xdr:cxnSp macro="">
      <xdr:nvCxnSpPr>
        <xdr:cNvPr id="698" name="直線コネクタ 697"/>
        <xdr:cNvCxnSpPr/>
      </xdr:nvCxnSpPr>
      <xdr:spPr>
        <a:xfrm flipV="1">
          <a:off x="15481300" y="16259629"/>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137957</xdr:rowOff>
    </xdr:from>
    <xdr:to>
      <xdr:col>81</xdr:col>
      <xdr:colOff>50800</xdr:colOff>
      <xdr:row>94</xdr:row>
      <xdr:rowOff>154130</xdr:rowOff>
    </xdr:to>
    <xdr:cxnSp macro="">
      <xdr:nvCxnSpPr>
        <xdr:cNvPr id="701" name="直線コネクタ 700"/>
        <xdr:cNvCxnSpPr/>
      </xdr:nvCxnSpPr>
      <xdr:spPr>
        <a:xfrm>
          <a:off x="14592300" y="1625425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137957</xdr:rowOff>
    </xdr:from>
    <xdr:to>
      <xdr:col>76</xdr:col>
      <xdr:colOff>114300</xdr:colOff>
      <xdr:row>94</xdr:row>
      <xdr:rowOff>167275</xdr:rowOff>
    </xdr:to>
    <xdr:cxnSp macro="">
      <xdr:nvCxnSpPr>
        <xdr:cNvPr id="704" name="直線コネクタ 703"/>
        <xdr:cNvCxnSpPr/>
      </xdr:nvCxnSpPr>
      <xdr:spPr>
        <a:xfrm flipV="1">
          <a:off x="13703300" y="16254257"/>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121413</xdr:rowOff>
    </xdr:from>
    <xdr:to>
      <xdr:col>71</xdr:col>
      <xdr:colOff>177800</xdr:colOff>
      <xdr:row>94</xdr:row>
      <xdr:rowOff>167275</xdr:rowOff>
    </xdr:to>
    <xdr:cxnSp macro="">
      <xdr:nvCxnSpPr>
        <xdr:cNvPr id="707" name="直線コネクタ 706"/>
        <xdr:cNvCxnSpPr/>
      </xdr:nvCxnSpPr>
      <xdr:spPr>
        <a:xfrm>
          <a:off x="12814300" y="16237713"/>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92529</xdr:rowOff>
    </xdr:from>
    <xdr:to>
      <xdr:col>85</xdr:col>
      <xdr:colOff>177800</xdr:colOff>
      <xdr:row>95</xdr:row>
      <xdr:rowOff>22679</xdr:rowOff>
    </xdr:to>
    <xdr:sp macro="" textlink="">
      <xdr:nvSpPr>
        <xdr:cNvPr id="717" name="楕円 716"/>
        <xdr:cNvSpPr/>
      </xdr:nvSpPr>
      <xdr:spPr>
        <a:xfrm>
          <a:off x="16268700" y="162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115406</xdr:rowOff>
    </xdr:from>
    <xdr:ext cx="534377" cy="259045"/>
    <xdr:sp macro="" textlink="">
      <xdr:nvSpPr>
        <xdr:cNvPr id="718" name="公債費該当値テキスト"/>
        <xdr:cNvSpPr txBox="1"/>
      </xdr:nvSpPr>
      <xdr:spPr>
        <a:xfrm>
          <a:off x="16370300" y="160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103330</xdr:rowOff>
    </xdr:from>
    <xdr:to>
      <xdr:col>81</xdr:col>
      <xdr:colOff>101600</xdr:colOff>
      <xdr:row>95</xdr:row>
      <xdr:rowOff>33480</xdr:rowOff>
    </xdr:to>
    <xdr:sp macro="" textlink="">
      <xdr:nvSpPr>
        <xdr:cNvPr id="719" name="楕円 718"/>
        <xdr:cNvSpPr/>
      </xdr:nvSpPr>
      <xdr:spPr>
        <a:xfrm>
          <a:off x="15430500" y="162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50007</xdr:rowOff>
    </xdr:from>
    <xdr:ext cx="534377" cy="259045"/>
    <xdr:sp macro="" textlink="">
      <xdr:nvSpPr>
        <xdr:cNvPr id="720" name="テキスト ボックス 719"/>
        <xdr:cNvSpPr txBox="1"/>
      </xdr:nvSpPr>
      <xdr:spPr>
        <a:xfrm>
          <a:off x="15214111" y="159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87157</xdr:rowOff>
    </xdr:from>
    <xdr:to>
      <xdr:col>76</xdr:col>
      <xdr:colOff>165100</xdr:colOff>
      <xdr:row>95</xdr:row>
      <xdr:rowOff>17307</xdr:rowOff>
    </xdr:to>
    <xdr:sp macro="" textlink="">
      <xdr:nvSpPr>
        <xdr:cNvPr id="721" name="楕円 720"/>
        <xdr:cNvSpPr/>
      </xdr:nvSpPr>
      <xdr:spPr>
        <a:xfrm>
          <a:off x="14541500" y="162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33834</xdr:rowOff>
    </xdr:from>
    <xdr:ext cx="534377" cy="259045"/>
    <xdr:sp macro="" textlink="">
      <xdr:nvSpPr>
        <xdr:cNvPr id="722" name="テキスト ボックス 721"/>
        <xdr:cNvSpPr txBox="1"/>
      </xdr:nvSpPr>
      <xdr:spPr>
        <a:xfrm>
          <a:off x="14325111" y="159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116475</xdr:rowOff>
    </xdr:from>
    <xdr:to>
      <xdr:col>72</xdr:col>
      <xdr:colOff>38100</xdr:colOff>
      <xdr:row>95</xdr:row>
      <xdr:rowOff>46625</xdr:rowOff>
    </xdr:to>
    <xdr:sp macro="" textlink="">
      <xdr:nvSpPr>
        <xdr:cNvPr id="723" name="楕円 722"/>
        <xdr:cNvSpPr/>
      </xdr:nvSpPr>
      <xdr:spPr>
        <a:xfrm>
          <a:off x="13652500" y="162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63152</xdr:rowOff>
    </xdr:from>
    <xdr:ext cx="534377" cy="259045"/>
    <xdr:sp macro="" textlink="">
      <xdr:nvSpPr>
        <xdr:cNvPr id="724" name="テキスト ボックス 723"/>
        <xdr:cNvSpPr txBox="1"/>
      </xdr:nvSpPr>
      <xdr:spPr>
        <a:xfrm>
          <a:off x="13436111" y="1600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70613</xdr:rowOff>
    </xdr:from>
    <xdr:to>
      <xdr:col>67</xdr:col>
      <xdr:colOff>101600</xdr:colOff>
      <xdr:row>95</xdr:row>
      <xdr:rowOff>763</xdr:rowOff>
    </xdr:to>
    <xdr:sp macro="" textlink="">
      <xdr:nvSpPr>
        <xdr:cNvPr id="725" name="楕円 724"/>
        <xdr:cNvSpPr/>
      </xdr:nvSpPr>
      <xdr:spPr>
        <a:xfrm>
          <a:off x="12763500" y="161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17290</xdr:rowOff>
    </xdr:from>
    <xdr:ext cx="534377" cy="259045"/>
    <xdr:sp macro="" textlink="">
      <xdr:nvSpPr>
        <xdr:cNvPr id="726" name="テキスト ボックス 725"/>
        <xdr:cNvSpPr txBox="1"/>
      </xdr:nvSpPr>
      <xdr:spPr>
        <a:xfrm>
          <a:off x="12547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42.8</a:t>
          </a:r>
          <a:r>
            <a:rPr kumimoji="1" lang="ja-JP" altLang="ja-JP" sz="1100" baseline="0">
              <a:solidFill>
                <a:sysClr val="windowText" lastClr="000000"/>
              </a:solidFill>
              <a:effectLst/>
              <a:latin typeface="+mn-lt"/>
              <a:ea typeface="+mn-ea"/>
              <a:cs typeface="+mn-cs"/>
            </a:rPr>
            <a:t>万円となっている。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年度は、</a:t>
          </a:r>
          <a:r>
            <a:rPr kumimoji="1" lang="ja-JP" altLang="ja-JP" sz="1100" baseline="0">
              <a:solidFill>
                <a:sysClr val="windowText" lastClr="000000"/>
              </a:solidFill>
              <a:effectLst/>
              <a:latin typeface="+mn-lt"/>
              <a:ea typeface="+mn-ea"/>
              <a:cs typeface="+mn-cs"/>
            </a:rPr>
            <a:t>総務費は</a:t>
          </a:r>
          <a:r>
            <a:rPr kumimoji="1" lang="ja-JP" altLang="en-US"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2</a:t>
          </a:r>
          <a:r>
            <a:rPr kumimoji="1" lang="ja-JP" altLang="en-US" sz="1100" baseline="0">
              <a:solidFill>
                <a:sysClr val="windowText" lastClr="000000"/>
              </a:solidFill>
              <a:effectLst/>
              <a:latin typeface="+mn-lt"/>
              <a:ea typeface="+mn-ea"/>
              <a:cs typeface="+mn-cs"/>
            </a:rPr>
            <a:t>年度に実施した</a:t>
          </a:r>
          <a:r>
            <a:rPr kumimoji="1" lang="ja-JP" altLang="ja-JP" sz="1100" baseline="0">
              <a:solidFill>
                <a:sysClr val="windowText" lastClr="000000"/>
              </a:solidFill>
              <a:effectLst/>
              <a:latin typeface="+mn-lt"/>
              <a:ea typeface="+mn-ea"/>
              <a:cs typeface="+mn-cs"/>
            </a:rPr>
            <a:t>特別定額給付金事業の</a:t>
          </a:r>
          <a:r>
            <a:rPr kumimoji="1" lang="ja-JP" altLang="en-US" sz="1100" baseline="0">
              <a:solidFill>
                <a:sysClr val="windowText" lastClr="000000"/>
              </a:solidFill>
              <a:effectLst/>
              <a:latin typeface="+mn-lt"/>
              <a:ea typeface="+mn-ea"/>
              <a:cs typeface="+mn-cs"/>
            </a:rPr>
            <a:t>終了、</a:t>
          </a:r>
          <a:r>
            <a:rPr kumimoji="1" lang="ja-JP" altLang="ja-JP" sz="1100" baseline="0">
              <a:solidFill>
                <a:sysClr val="windowText" lastClr="000000"/>
              </a:solidFill>
              <a:effectLst/>
              <a:latin typeface="+mn-lt"/>
              <a:ea typeface="+mn-ea"/>
              <a:cs typeface="+mn-cs"/>
            </a:rPr>
            <a:t>教育費は教育用端末等整備事業の終了</a:t>
          </a:r>
          <a:r>
            <a:rPr kumimoji="1" lang="ja-JP" altLang="en-US" sz="1100" baseline="0">
              <a:solidFill>
                <a:sysClr val="windowText" lastClr="000000"/>
              </a:solidFill>
              <a:effectLst/>
              <a:latin typeface="+mn-lt"/>
              <a:ea typeface="+mn-ea"/>
              <a:cs typeface="+mn-cs"/>
            </a:rPr>
            <a:t>により大幅な減少となっており、民生費は</a:t>
          </a:r>
          <a:r>
            <a:rPr kumimoji="1" lang="ja-JP" altLang="ja-JP" sz="1100" baseline="0">
              <a:solidFill>
                <a:sysClr val="windowText" lastClr="000000"/>
              </a:solidFill>
              <a:effectLst/>
              <a:latin typeface="+mn-lt"/>
              <a:ea typeface="+mn-ea"/>
              <a:cs typeface="+mn-cs"/>
            </a:rPr>
            <a:t>子育て世帯への臨時特別給付金事業や住民税非課税世帯等に対する臨時特別給付金事業の実施</a:t>
          </a:r>
          <a:r>
            <a:rPr kumimoji="1" lang="ja-JP" altLang="en-US" sz="110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介護・訓練等給付費事業などの障害福祉費や保育所等運営事業などの児童福祉費</a:t>
          </a:r>
          <a:r>
            <a:rPr lang="ja-JP" altLang="en-US" sz="1100" b="0" i="0" baseline="0">
              <a:solidFill>
                <a:sysClr val="windowText" lastClr="000000"/>
              </a:solidFill>
              <a:effectLst/>
              <a:latin typeface="+mn-lt"/>
              <a:ea typeface="+mn-ea"/>
              <a:cs typeface="+mn-cs"/>
            </a:rPr>
            <a:t>の増加</a:t>
          </a:r>
          <a:r>
            <a:rPr kumimoji="1" lang="ja-JP" altLang="ja-JP" sz="1100" baseline="0">
              <a:solidFill>
                <a:sysClr val="windowText" lastClr="000000"/>
              </a:solidFill>
              <a:effectLst/>
              <a:latin typeface="+mn-lt"/>
              <a:ea typeface="+mn-ea"/>
              <a:cs typeface="+mn-cs"/>
            </a:rPr>
            <a:t>により</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衛生費は感染症対応に係る救急医療対策事業などの実施により</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とな</a:t>
          </a:r>
          <a:r>
            <a:rPr kumimoji="1" lang="ja-JP" altLang="en-US" sz="1100" baseline="0">
              <a:solidFill>
                <a:sysClr val="windowText" lastClr="000000"/>
              </a:solidFill>
              <a:effectLst/>
              <a:latin typeface="+mn-lt"/>
              <a:ea typeface="+mn-ea"/>
              <a:cs typeface="+mn-cs"/>
            </a:rPr>
            <a:t>ってい</a:t>
          </a:r>
          <a:r>
            <a:rPr kumimoji="1" lang="ja-JP" altLang="ja-JP" sz="1100" baseline="0">
              <a:solidFill>
                <a:sysClr val="windowText" lastClr="000000"/>
              </a:solidFill>
              <a:effectLst/>
              <a:latin typeface="+mn-lt"/>
              <a:ea typeface="+mn-ea"/>
              <a:cs typeface="+mn-cs"/>
            </a:rPr>
            <a:t>る。</a:t>
          </a:r>
          <a:endParaRPr lang="ja-JP" altLang="ja-JP" sz="1400">
            <a:solidFill>
              <a:sysClr val="windowText" lastClr="000000"/>
            </a:solidFill>
            <a:effectLst/>
          </a:endParaRPr>
        </a:p>
        <a:p>
          <a:pPr rtl="0" eaLnBrk="1" fontAlgn="auto" latinLnBrk="0" hangingPunct="1"/>
          <a:r>
            <a:rPr kumimoji="1" lang="ja-JP" altLang="ja-JP" sz="1100">
              <a:solidFill>
                <a:sysClr val="windowText" lastClr="000000"/>
              </a:solidFill>
              <a:effectLst/>
              <a:latin typeface="+mn-lt"/>
              <a:ea typeface="+mn-ea"/>
              <a:cs typeface="+mn-cs"/>
            </a:rPr>
            <a:t>　その他として、</a:t>
          </a:r>
          <a:r>
            <a:rPr lang="ja-JP" altLang="ja-JP" sz="1100" b="0" i="0" baseline="0">
              <a:solidFill>
                <a:sysClr val="windowText" lastClr="000000"/>
              </a:solidFill>
              <a:effectLst/>
              <a:latin typeface="+mn-lt"/>
              <a:ea typeface="+mn-ea"/>
              <a:cs typeface="+mn-cs"/>
            </a:rPr>
            <a:t>公債費については、</a:t>
          </a:r>
          <a:r>
            <a:rPr kumimoji="1" lang="ja-JP" altLang="ja-JP" sz="1100" b="0" i="0" baseline="0">
              <a:solidFill>
                <a:sysClr val="windowText" lastClr="000000"/>
              </a:solidFill>
              <a:effectLst/>
              <a:latin typeface="+mn-lt"/>
              <a:ea typeface="+mn-ea"/>
              <a:cs typeface="+mn-cs"/>
            </a:rPr>
            <a:t>類似団体内平均値を上回る水準で推移しており、</a:t>
          </a:r>
          <a:r>
            <a:rPr lang="ja-JP" altLang="ja-JP" sz="1100" b="0" i="0" baseline="0">
              <a:solidFill>
                <a:sysClr val="windowText" lastClr="000000"/>
              </a:solidFill>
              <a:effectLst/>
              <a:latin typeface="+mn-lt"/>
              <a:ea typeface="+mn-ea"/>
              <a:cs typeface="+mn-cs"/>
            </a:rPr>
            <a:t>引き続きプライマリーバランスに留意しながら、地方債の新規発行の抑制に努め公債費の削減を図っていく。</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財政調整基金残高の比率は、</a:t>
          </a:r>
          <a:r>
            <a:rPr lang="en-US" altLang="ja-JP" sz="1100" b="0" i="0" baseline="0">
              <a:solidFill>
                <a:sysClr val="windowText" lastClr="000000"/>
              </a:solidFill>
              <a:effectLst/>
              <a:latin typeface="+mn-lt"/>
              <a:ea typeface="+mn-ea"/>
              <a:cs typeface="+mn-cs"/>
            </a:rPr>
            <a:t>5.5</a:t>
          </a:r>
          <a:r>
            <a:rPr lang="ja-JP" altLang="ja-JP" sz="1100" b="0" i="0" baseline="0">
              <a:solidFill>
                <a:sysClr val="windowText" lastClr="000000"/>
              </a:solidFill>
              <a:effectLst/>
              <a:latin typeface="+mn-lt"/>
              <a:ea typeface="+mn-ea"/>
              <a:cs typeface="+mn-cs"/>
            </a:rPr>
            <a:t>億円の取崩しにより、標準財政規模比で</a:t>
          </a:r>
          <a:r>
            <a:rPr lang="en-US" altLang="ja-JP" sz="1100" b="0" i="0" baseline="0">
              <a:solidFill>
                <a:sysClr val="windowText" lastClr="000000"/>
              </a:solidFill>
              <a:effectLst/>
              <a:latin typeface="+mn-lt"/>
              <a:ea typeface="+mn-ea"/>
              <a:cs typeface="+mn-cs"/>
            </a:rPr>
            <a:t>0.76</a:t>
          </a:r>
          <a:r>
            <a:rPr lang="ja-JP" altLang="ja-JP" sz="1100" b="0" i="0" baseline="0">
              <a:solidFill>
                <a:sysClr val="windowText" lastClr="000000"/>
              </a:solidFill>
              <a:effectLst/>
              <a:latin typeface="+mn-lt"/>
              <a:ea typeface="+mn-ea"/>
              <a:cs typeface="+mn-cs"/>
            </a:rPr>
            <a:t>ポイント減少した。実質収支額の比率は、特別定額給付金事業などの</a:t>
          </a:r>
          <a:r>
            <a:rPr lang="ja-JP" altLang="en-US" sz="1100" b="0" i="0" baseline="0">
              <a:solidFill>
                <a:sysClr val="windowText" lastClr="000000"/>
              </a:solidFill>
              <a:effectLst/>
              <a:latin typeface="+mn-lt"/>
              <a:ea typeface="+mn-ea"/>
              <a:cs typeface="+mn-cs"/>
            </a:rPr>
            <a:t>終了</a:t>
          </a:r>
          <a:r>
            <a:rPr lang="ja-JP" altLang="ja-JP" sz="1100" b="0" i="0" baseline="0">
              <a:solidFill>
                <a:sysClr val="windowText" lastClr="000000"/>
              </a:solidFill>
              <a:effectLst/>
              <a:latin typeface="+mn-lt"/>
              <a:ea typeface="+mn-ea"/>
              <a:cs typeface="+mn-cs"/>
            </a:rPr>
            <a:t>により、歳入総額は</a:t>
          </a:r>
          <a:r>
            <a:rPr lang="ja-JP" altLang="en-US" sz="1100" b="0" i="0" baseline="0">
              <a:solidFill>
                <a:sysClr val="windowText" lastClr="000000"/>
              </a:solidFill>
              <a:effectLst/>
              <a:latin typeface="+mn-lt"/>
              <a:ea typeface="+mn-ea"/>
              <a:cs typeface="+mn-cs"/>
            </a:rPr>
            <a:t>国庫</a:t>
          </a:r>
          <a:r>
            <a:rPr lang="ja-JP" altLang="ja-JP" sz="1100" b="0" i="0" baseline="0">
              <a:solidFill>
                <a:sysClr val="windowText" lastClr="000000"/>
              </a:solidFill>
              <a:effectLst/>
              <a:latin typeface="+mn-lt"/>
              <a:ea typeface="+mn-ea"/>
              <a:cs typeface="+mn-cs"/>
            </a:rPr>
            <a:t>支出金の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などにより約</a:t>
          </a:r>
          <a:r>
            <a:rPr lang="en-US" altLang="ja-JP" sz="1100" b="0" i="0" baseline="0">
              <a:solidFill>
                <a:sysClr val="windowText" lastClr="000000"/>
              </a:solidFill>
              <a:effectLst/>
              <a:latin typeface="+mn-lt"/>
              <a:ea typeface="+mn-ea"/>
              <a:cs typeface="+mn-cs"/>
            </a:rPr>
            <a:t>308</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、歳出総額は約</a:t>
          </a:r>
          <a:r>
            <a:rPr lang="en-US" altLang="ja-JP" sz="1100" b="0" i="0" baseline="0">
              <a:solidFill>
                <a:sysClr val="windowText" lastClr="000000"/>
              </a:solidFill>
              <a:effectLst/>
              <a:latin typeface="+mn-lt"/>
              <a:ea typeface="+mn-ea"/>
              <a:cs typeface="+mn-cs"/>
            </a:rPr>
            <a:t>345</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し、結果、</a:t>
          </a:r>
          <a:r>
            <a:rPr lang="en-US" altLang="ja-JP" sz="1100" b="0" i="0" baseline="0">
              <a:solidFill>
                <a:sysClr val="windowText" lastClr="000000"/>
              </a:solidFill>
              <a:effectLst/>
              <a:latin typeface="+mn-lt"/>
              <a:ea typeface="+mn-ea"/>
              <a:cs typeface="+mn-cs"/>
            </a:rPr>
            <a:t>3.28</a:t>
          </a:r>
          <a:r>
            <a:rPr lang="ja-JP" altLang="ja-JP" sz="1100" b="0" i="0" baseline="0">
              <a:solidFill>
                <a:sysClr val="windowText" lastClr="000000"/>
              </a:solidFill>
              <a:effectLst/>
              <a:latin typeface="+mn-lt"/>
              <a:ea typeface="+mn-ea"/>
              <a:cs typeface="+mn-cs"/>
            </a:rPr>
            <a:t>ポイント増加している。実質単年度収支の比率は、財政調整基金の取崩しを行ったことから、</a:t>
          </a:r>
          <a:r>
            <a:rPr lang="en-US" altLang="ja-JP" sz="1100" b="0" i="0" baseline="0">
              <a:solidFill>
                <a:sysClr val="windowText" lastClr="000000"/>
              </a:solidFill>
              <a:effectLst/>
              <a:latin typeface="+mn-lt"/>
              <a:ea typeface="+mn-ea"/>
              <a:cs typeface="+mn-cs"/>
            </a:rPr>
            <a:t>2.97</a:t>
          </a:r>
          <a:r>
            <a:rPr lang="ja-JP" altLang="ja-JP" sz="1100" b="0" i="0" baseline="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原油価格・物価高騰の影響や</a:t>
          </a:r>
          <a:r>
            <a:rPr lang="ja-JP" altLang="ja-JP" sz="1100" b="0" i="0" baseline="0">
              <a:solidFill>
                <a:sysClr val="windowText" lastClr="000000"/>
              </a:solidFill>
              <a:effectLst/>
              <a:latin typeface="+mn-lt"/>
              <a:ea typeface="+mn-ea"/>
              <a:cs typeface="+mn-cs"/>
            </a:rPr>
            <a:t>扶助費の増加などにより、今後も楽観視できない財政状況が続くことが予想されることから、引き続き行政改革の取組み等を通じて安定的な財政運営に努める。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連結実質赤字比率は黒字であることから計上はなし。</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水道事業会計においては、収益的収支で、税引き後、約</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千万円の当年度純利益を計上したものの、資本的収支で、約</a:t>
          </a:r>
          <a:r>
            <a:rPr lang="en-US" altLang="ja-JP" sz="1100" b="0" i="0" baseline="0">
              <a:solidFill>
                <a:sysClr val="windowText" lastClr="000000"/>
              </a:solidFill>
              <a:effectLst/>
              <a:latin typeface="+mn-lt"/>
              <a:ea typeface="+mn-ea"/>
              <a:cs typeface="+mn-cs"/>
            </a:rPr>
            <a:t>42</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千万円</a:t>
          </a:r>
          <a:r>
            <a:rPr lang="ja-JP" altLang="ja-JP" sz="1100" b="0" i="0" baseline="0">
              <a:solidFill>
                <a:sysClr val="windowText" lastClr="000000"/>
              </a:solidFill>
              <a:effectLst/>
              <a:latin typeface="+mn-lt"/>
              <a:ea typeface="+mn-ea"/>
              <a:cs typeface="+mn-cs"/>
            </a:rPr>
            <a:t>確保したところである。</a:t>
          </a:r>
          <a:r>
            <a:rPr lang="ja-JP" altLang="ja-JP" sz="1100" b="0" i="0" baseline="0">
              <a:solidFill>
                <a:schemeClr val="dk1"/>
              </a:solidFill>
              <a:effectLst/>
              <a:latin typeface="+mn-lt"/>
              <a:ea typeface="+mn-ea"/>
              <a:cs typeface="+mn-cs"/>
            </a:rPr>
            <a:t>今後も必要な施設整備を計画的に行い、将来にわたり持続可能な経営基盤の強化に努めていく。</a:t>
          </a:r>
          <a:endParaRPr lang="ja-JP" altLang="ja-JP">
            <a:effectLst/>
          </a:endParaRPr>
        </a:p>
        <a:p>
          <a:pPr rtl="0" eaLnBrk="1" fontAlgn="auto" latinLnBrk="0" hangingPunct="1"/>
          <a:r>
            <a:rPr lang="ja-JP" altLang="ja-JP" sz="1100" b="0" i="0" baseline="0">
              <a:solidFill>
                <a:sysClr val="windowText" lastClr="000000"/>
              </a:solidFill>
              <a:effectLst/>
              <a:latin typeface="+mn-lt"/>
              <a:ea typeface="+mn-ea"/>
              <a:cs typeface="+mn-cs"/>
            </a:rPr>
            <a:t>　一般会計においては、行政改革推進プランの着実な実行等により財源を捻出する中で、新規事業をはじめ、各種施策の推進に取り組むとともに財政の健全化に努めたところである。</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国民健康保険特別会計においては、形式収支及び実質収支約</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千万円の黒字を計上しており、歳入の根幹をなす国保税については、「第</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solidFill>
              <a:sysClr val="windowText" lastClr="000000"/>
            </a:solidFill>
            <a:effectLst/>
          </a:endParaRPr>
        </a:p>
        <a:p>
          <a:pPr rtl="0" eaLnBrk="1" fontAlgn="auto" latinLnBrk="0" hangingPunct="1"/>
          <a:endParaRPr lang="ja-JP" altLang="ja-JP" sz="1400">
            <a:solidFill>
              <a:srgbClr val="FF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実質公債費比率の分子については、単年度の元利償還金の増加に伴い、数値は増加している。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地方債発行額については、平成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年度に供用開始の複合文化交流施設「ホルトホール大分」建設や平成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年度に開校の義務教育学校「碩田学園」建設に伴う起債により、一時的に地方債残高が増加したが、今後も引き続き、地方債発行額の抑制に努め公債費の削減を図る。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年度に発行した「ホルトホール大分債」の償還に向け、平成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百万円を毎年積み立て、平成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年度に満期一括償還の財源の一部（</a:t>
          </a:r>
          <a:r>
            <a:rPr kumimoji="1" lang="en-US" altLang="ja-JP" sz="1100">
              <a:solidFill>
                <a:sysClr val="windowText" lastClr="000000"/>
              </a:solidFill>
              <a:effectLst/>
              <a:latin typeface="+mn-lt"/>
              <a:ea typeface="+mn-ea"/>
              <a:cs typeface="+mn-cs"/>
            </a:rPr>
            <a:t>170</a:t>
          </a:r>
          <a:r>
            <a:rPr kumimoji="1" lang="ja-JP" altLang="ja-JP" sz="1100">
              <a:solidFill>
                <a:sysClr val="windowText" lastClr="000000"/>
              </a:solidFill>
              <a:effectLst/>
              <a:latin typeface="+mn-lt"/>
              <a:ea typeface="+mn-ea"/>
              <a:cs typeface="+mn-cs"/>
            </a:rPr>
            <a:t>百万円）とした。</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将来負担比率については、将来負担額のうち、普通交付税の追加交付や地方税収の増額に伴い地方債の借入抑制を行ったため、将来負担額の減少につながったこと</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対前年度比では</a:t>
          </a:r>
          <a:r>
            <a:rPr lang="en-US" altLang="ja-JP" sz="1100" b="0" i="0" baseline="0">
              <a:solidFill>
                <a:sysClr val="windowText" lastClr="000000"/>
              </a:solidFill>
              <a:effectLst/>
              <a:latin typeface="+mn-lt"/>
              <a:ea typeface="+mn-ea"/>
              <a:cs typeface="+mn-cs"/>
            </a:rPr>
            <a:t>8.8</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改善し</a:t>
          </a:r>
          <a:r>
            <a:rPr lang="ja-JP" altLang="ja-JP" sz="1100" b="0" i="0" baseline="0">
              <a:solidFill>
                <a:sysClr val="windowText" lastClr="000000"/>
              </a:solidFill>
              <a:effectLst/>
              <a:latin typeface="+mn-lt"/>
              <a:ea typeface="+mn-ea"/>
              <a:cs typeface="+mn-cs"/>
            </a:rPr>
            <a:t>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今後も、「大分市行政改革推進プラン」に基づき、職員数の計画的な定員管理、地方債の発行抑制、公営企業会計の健全化を進めていく。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財政調整基金については新型コロナウイルス感染症対応に伴い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また、市有財産整備基金については市有地売払等の増加により約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千万円、廃棄物処理施設整備基金については有料指定ごみ袋で捻出した額の約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結果、基金全体としては、約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今後も市全体の財政の見通しを注視する中で、基金の適正な管理に努めていく。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○市有財産整備基金：市有財産を整備するために必要があると認められるときの財源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○廃棄物処理施設整備基金：一般廃棄物処理施設を整備するための財源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○森林環境譲与税基金：森林の整備及びその促進に関する施策に要するための財源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○地球環境保全基金：地球温暖化の防止、循環型社会の形成その他の地球環境の保全に関する施策を推進するための財源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○福祉振興基金：高齢化社会に対応し、福祉活動の促進及び福祉施設の整備その他の市民福祉の増進を目的とする事業を推進するための財源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○市有財産整備基金：市有地売払収入額や基金利子など約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千万円積み立てた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○廃棄物処理施設整備基金：有料指定ごみ袋の手数料から経費を差し引いた額の概ね</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2</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分の</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及び基金利子として約</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億円を積み立てたことによる増。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を確保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創設し、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たものの、対象事業へ充当するため約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千万円を取り崩したことによる減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市有財産整備基金については、公共施設総合管理計画に基づく市有財産の今後の整備予定と今後の財政見通しを的確に見極めながら適正管理に努めていく。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新型コロナウイルス感染症対応に伴う基金の取り崩しにより約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円の減額となった。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今後も市全体の財政の見通しを注視するとともに、特定目的基金とのバランスも考慮しながら適正な管理に努めていく。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千円積み立てた分の残高の増額となった。</a:t>
          </a: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今後も市全体の財政の見通しを注視するとともに、特定目的基金とのバランスも考慮しながら適正な管理に努めていく。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343611" cy="6311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269997" y="190500"/>
          <a:ext cx="3532590"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281749" y="215900"/>
          <a:ext cx="3501788"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00894" y="241300"/>
          <a:ext cx="3450893" cy="4406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754638" y="190500"/>
          <a:ext cx="2382009"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780038" y="215900"/>
          <a:ext cx="2337559"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05438" y="241300"/>
          <a:ext cx="2300312" cy="45336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4832" y="882034"/>
          <a:ext cx="9046618" cy="17134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0553" y="913784"/>
          <a:ext cx="1244031"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54732" y="913784"/>
          <a:ext cx="1194180"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48912" y="913784"/>
          <a:ext cx="1364776"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13688" y="932834"/>
          <a:ext cx="1813067"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26755" y="932834"/>
          <a:ext cx="1136934"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20934" y="945534"/>
          <a:ext cx="575291"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13688" y="1681376"/>
          <a:ext cx="1813067"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190255" y="1681376"/>
          <a:ext cx="3291195"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30689" y="882034"/>
          <a:ext cx="1364776" cy="1228488"/>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157488" y="945534"/>
          <a:ext cx="1194179" cy="2508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157488" y="1209106"/>
          <a:ext cx="1194179" cy="4976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157488" y="1536653"/>
          <a:ext cx="1314924" cy="6246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993336" y="1034434"/>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047311" y="9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047311" y="129800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091761" y="1536653"/>
          <a:ext cx="0" cy="13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12386" y="1536653"/>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091761" y="1767101"/>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12386" y="190229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68941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2303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4898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38260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1623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41341" y="4113900"/>
          <a:ext cx="3803935" cy="3160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97771" y="4482620"/>
          <a:ext cx="1543692"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39742" y="4465949"/>
          <a:ext cx="755206"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94476"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94476"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59252"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59252"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51028"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51028"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41341" y="4795624"/>
          <a:ext cx="3803935"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92073" y="4795624"/>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92073" y="4859124"/>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48370" y="5072371"/>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有形固定資産減価償却率については、前年度比で</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ポイント悪化しているものの、全国平均よりも</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低くなっている。これは、各施設等の建築年数の経過に伴い、減価償却累計額の増加などが挙げられる。今後も資産の耐用年数等を十分に考慮した施設整備を行うことで、有形固定資産減価償却率の低減に努め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16320" y="461280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41341" y="6855678"/>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8156" y="67687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41341" y="6518023"/>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8156" y="642422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41341" y="6173542"/>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8156" y="60797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41341" y="5829063"/>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8156" y="573526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41341" y="548458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8156" y="539078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41341" y="514010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8156" y="50539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41341" y="479562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8156" y="470950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41341" y="4795624"/>
          <a:ext cx="3803935"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273683" y="5190481"/>
          <a:ext cx="1270" cy="1259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326388" y="6453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192943" y="6449654"/>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326388" y="497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92943" y="5190481"/>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326388" y="58893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224788" y="591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3593200" y="5875418"/>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2910812" y="5846631"/>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228424" y="5817845"/>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546035" y="5778263"/>
          <a:ext cx="87952"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17691"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8610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03715"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21326"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38938"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224788" y="580705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xdr:cNvSpPr txBox="1"/>
      </xdr:nvSpPr>
      <xdr:spPr>
        <a:xfrm>
          <a:off x="4326388" y="5666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3593200" y="5763870"/>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146262</xdr:rowOff>
    </xdr:to>
    <xdr:cxnSp macro="">
      <xdr:nvCxnSpPr>
        <xdr:cNvPr id="84" name="直線コネクタ 83"/>
        <xdr:cNvCxnSpPr/>
      </xdr:nvCxnSpPr>
      <xdr:spPr>
        <a:xfrm>
          <a:off x="3644000" y="5814670"/>
          <a:ext cx="631588"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xdr:cNvSpPr/>
      </xdr:nvSpPr>
      <xdr:spPr>
        <a:xfrm>
          <a:off x="2910812" y="5720690"/>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103082</xdr:rowOff>
    </xdr:to>
    <xdr:cxnSp macro="">
      <xdr:nvCxnSpPr>
        <xdr:cNvPr id="86" name="直線コネクタ 85"/>
        <xdr:cNvCxnSpPr/>
      </xdr:nvCxnSpPr>
      <xdr:spPr>
        <a:xfrm>
          <a:off x="2961612" y="5771490"/>
          <a:ext cx="682388"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7" name="楕円 86"/>
        <xdr:cNvSpPr/>
      </xdr:nvSpPr>
      <xdr:spPr>
        <a:xfrm>
          <a:off x="2228424" y="5688785"/>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59902</xdr:rowOff>
    </xdr:to>
    <xdr:cxnSp macro="">
      <xdr:nvCxnSpPr>
        <xdr:cNvPr id="88" name="直線コネクタ 87"/>
        <xdr:cNvCxnSpPr/>
      </xdr:nvCxnSpPr>
      <xdr:spPr>
        <a:xfrm>
          <a:off x="2279224" y="5731908"/>
          <a:ext cx="682388"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xdr:cNvSpPr/>
      </xdr:nvSpPr>
      <xdr:spPr>
        <a:xfrm>
          <a:off x="1546035" y="5670793"/>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20320</xdr:rowOff>
    </xdr:to>
    <xdr:cxnSp macro="">
      <xdr:nvCxnSpPr>
        <xdr:cNvPr id="90" name="直線コネクタ 89"/>
        <xdr:cNvCxnSpPr/>
      </xdr:nvCxnSpPr>
      <xdr:spPr>
        <a:xfrm>
          <a:off x="1596835" y="5713916"/>
          <a:ext cx="682389"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448647" y="59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2778959" y="5931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xdr:cNvSpPr txBox="1"/>
      </xdr:nvSpPr>
      <xdr:spPr>
        <a:xfrm>
          <a:off x="2096570" y="59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xdr:cNvSpPr txBox="1"/>
      </xdr:nvSpPr>
      <xdr:spPr>
        <a:xfrm>
          <a:off x="1414182" y="587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448647" y="554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xdr:cNvSpPr txBox="1"/>
      </xdr:nvSpPr>
      <xdr:spPr>
        <a:xfrm>
          <a:off x="2778959" y="551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7" name="n_3mainValue有形固定資産減価償却率"/>
        <xdr:cNvSpPr txBox="1"/>
      </xdr:nvSpPr>
      <xdr:spPr>
        <a:xfrm>
          <a:off x="2096570" y="547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xdr:cNvSpPr txBox="1"/>
      </xdr:nvSpPr>
      <xdr:spPr>
        <a:xfrm>
          <a:off x="1414182" y="545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39386" y="4113900"/>
          <a:ext cx="3784032" cy="3160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090211" y="4482620"/>
          <a:ext cx="934999"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375315" y="4465949"/>
          <a:ext cx="852852"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892521"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892521"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257297"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257297"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729170"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729170"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39386" y="4795624"/>
          <a:ext cx="3784032"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170215" y="4795624"/>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170215" y="4859124"/>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246415" y="5072371"/>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債務償還比率については、前年度比で</a:t>
          </a:r>
          <a:r>
            <a:rPr kumimoji="1" lang="en-US" altLang="ja-JP" sz="1100">
              <a:solidFill>
                <a:sysClr val="windowText" lastClr="000000"/>
              </a:solidFill>
              <a:effectLst/>
              <a:latin typeface="+mn-lt"/>
              <a:ea typeface="+mn-ea"/>
              <a:cs typeface="+mn-cs"/>
            </a:rPr>
            <a:t>176.7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改善し</a:t>
          </a:r>
          <a:r>
            <a:rPr kumimoji="1" lang="ja-JP" altLang="ja-JP" sz="1100">
              <a:solidFill>
                <a:sysClr val="windowText" lastClr="000000"/>
              </a:solidFill>
              <a:effectLst/>
              <a:latin typeface="+mn-lt"/>
              <a:ea typeface="+mn-ea"/>
              <a:cs typeface="+mn-cs"/>
            </a:rPr>
            <a:t>、全国平均よりも</a:t>
          </a: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ポイント高くなっている。これは、</a:t>
          </a:r>
          <a:r>
            <a:rPr kumimoji="1" lang="ja-JP" altLang="en-US" sz="1100">
              <a:solidFill>
                <a:sysClr val="windowText" lastClr="000000"/>
              </a:solidFill>
              <a:effectLst/>
              <a:latin typeface="+mn-lt"/>
              <a:ea typeface="+mn-ea"/>
              <a:cs typeface="+mn-cs"/>
            </a:rPr>
            <a:t>社会保障関係費である扶助費の増などに伴い</a:t>
          </a:r>
          <a:r>
            <a:rPr kumimoji="1" lang="ja-JP" altLang="ja-JP" sz="1100">
              <a:solidFill>
                <a:sysClr val="windowText" lastClr="000000"/>
              </a:solidFill>
              <a:effectLst/>
              <a:latin typeface="+mn-lt"/>
              <a:ea typeface="+mn-ea"/>
              <a:cs typeface="+mn-cs"/>
            </a:rPr>
            <a:t>経常経費充当一般財源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増加した</a:t>
          </a:r>
          <a:r>
            <a:rPr kumimoji="1" lang="ja-JP" altLang="en-US" sz="1100">
              <a:solidFill>
                <a:sysClr val="windowText" lastClr="000000"/>
              </a:solidFill>
              <a:effectLst/>
              <a:latin typeface="+mn-lt"/>
              <a:ea typeface="+mn-ea"/>
              <a:cs typeface="+mn-cs"/>
            </a:rPr>
            <a:t>ことや、国補正による地方交付税の追加交付があった</a:t>
          </a:r>
          <a:r>
            <a:rPr kumimoji="1" lang="ja-JP" altLang="ja-JP" sz="1100">
              <a:solidFill>
                <a:sysClr val="windowText" lastClr="000000"/>
              </a:solidFill>
              <a:effectLst/>
              <a:latin typeface="+mn-lt"/>
              <a:ea typeface="+mn-ea"/>
              <a:cs typeface="+mn-cs"/>
            </a:rPr>
            <a:t>こと</a:t>
          </a:r>
          <a:r>
            <a:rPr kumimoji="1" lang="ja-JP" altLang="en-US" sz="1100">
              <a:solidFill>
                <a:sysClr val="windowText" lastClr="000000"/>
              </a:solidFill>
              <a:effectLst/>
              <a:latin typeface="+mn-lt"/>
              <a:ea typeface="+mn-ea"/>
              <a:cs typeface="+mn-cs"/>
            </a:rPr>
            <a:t>などに伴い経常一般財源が増加したこと</a:t>
          </a:r>
          <a:r>
            <a:rPr kumimoji="1" lang="ja-JP" altLang="ja-JP" sz="1100">
              <a:solidFill>
                <a:sysClr val="windowText" lastClr="000000"/>
              </a:solidFill>
              <a:effectLst/>
              <a:latin typeface="+mn-lt"/>
              <a:ea typeface="+mn-ea"/>
              <a:cs typeface="+mn-cs"/>
            </a:rPr>
            <a:t>などが挙げられる。今後も地方債発行額の抑制など健全な財政運営に努めていく。</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01286" y="461280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39386" y="6855678"/>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645947" y="67687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39386" y="6561751"/>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645947" y="6475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39386" y="6268675"/>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05003" y="618255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39386" y="5975600"/>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05003" y="5881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39386" y="5682526"/>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05003" y="558872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39386" y="5382627"/>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05003" y="52956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39386" y="5088699"/>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07595" y="5002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39386" y="4795624"/>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39386" y="4795624"/>
          <a:ext cx="3784032"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3251824" y="5088699"/>
          <a:ext cx="1269" cy="146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3304529" y="655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3184732" y="654925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04529" y="4879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184732" y="50886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3304529" y="5646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3222832" y="578736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2571341" y="601362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1888953" y="602272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1206565" y="59901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0524177" y="600931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095832"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46424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781856"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099468"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1708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97826</xdr:rowOff>
    </xdr:from>
    <xdr:to>
      <xdr:col>76</xdr:col>
      <xdr:colOff>73025</xdr:colOff>
      <xdr:row>31</xdr:row>
      <xdr:rowOff>27976</xdr:rowOff>
    </xdr:to>
    <xdr:sp macro="" textlink="">
      <xdr:nvSpPr>
        <xdr:cNvPr id="145" name="楕円 144"/>
        <xdr:cNvSpPr/>
      </xdr:nvSpPr>
      <xdr:spPr>
        <a:xfrm>
          <a:off x="13222832" y="580941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76253</xdr:rowOff>
    </xdr:from>
    <xdr:ext cx="469744" cy="259045"/>
    <xdr:sp macro="" textlink="">
      <xdr:nvSpPr>
        <xdr:cNvPr id="146" name="債務償還比率該当値テキスト"/>
        <xdr:cNvSpPr txBox="1"/>
      </xdr:nvSpPr>
      <xdr:spPr>
        <a:xfrm>
          <a:off x="13304529" y="57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27423</xdr:rowOff>
    </xdr:from>
    <xdr:to>
      <xdr:col>72</xdr:col>
      <xdr:colOff>123825</xdr:colOff>
      <xdr:row>32</xdr:row>
      <xdr:rowOff>129023</xdr:rowOff>
    </xdr:to>
    <xdr:sp macro="" textlink="">
      <xdr:nvSpPr>
        <xdr:cNvPr id="147" name="楕円 146"/>
        <xdr:cNvSpPr/>
      </xdr:nvSpPr>
      <xdr:spPr>
        <a:xfrm>
          <a:off x="12571341" y="60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148626</xdr:rowOff>
    </xdr:from>
    <xdr:to>
      <xdr:col>76</xdr:col>
      <xdr:colOff>22225</xdr:colOff>
      <xdr:row>32</xdr:row>
      <xdr:rowOff>78223</xdr:rowOff>
    </xdr:to>
    <xdr:cxnSp macro="">
      <xdr:nvCxnSpPr>
        <xdr:cNvPr id="148" name="直線コネクタ 147"/>
        <xdr:cNvCxnSpPr/>
      </xdr:nvCxnSpPr>
      <xdr:spPr>
        <a:xfrm flipV="1">
          <a:off x="12622141" y="5860214"/>
          <a:ext cx="631588" cy="25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19867</xdr:rowOff>
    </xdr:from>
    <xdr:to>
      <xdr:col>68</xdr:col>
      <xdr:colOff>123825</xdr:colOff>
      <xdr:row>32</xdr:row>
      <xdr:rowOff>121467</xdr:rowOff>
    </xdr:to>
    <xdr:sp macro="" textlink="">
      <xdr:nvSpPr>
        <xdr:cNvPr id="149" name="楕円 148"/>
        <xdr:cNvSpPr/>
      </xdr:nvSpPr>
      <xdr:spPr>
        <a:xfrm>
          <a:off x="11888953" y="60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70667</xdr:rowOff>
    </xdr:from>
    <xdr:to>
      <xdr:col>72</xdr:col>
      <xdr:colOff>73025</xdr:colOff>
      <xdr:row>32</xdr:row>
      <xdr:rowOff>78223</xdr:rowOff>
    </xdr:to>
    <xdr:cxnSp macro="">
      <xdr:nvCxnSpPr>
        <xdr:cNvPr id="150" name="直線コネクタ 149"/>
        <xdr:cNvCxnSpPr/>
      </xdr:nvCxnSpPr>
      <xdr:spPr>
        <a:xfrm>
          <a:off x="11939753" y="6109801"/>
          <a:ext cx="682388"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7067</xdr:rowOff>
    </xdr:from>
    <xdr:to>
      <xdr:col>64</xdr:col>
      <xdr:colOff>123825</xdr:colOff>
      <xdr:row>32</xdr:row>
      <xdr:rowOff>108667</xdr:rowOff>
    </xdr:to>
    <xdr:sp macro="" textlink="">
      <xdr:nvSpPr>
        <xdr:cNvPr id="151" name="楕円 150"/>
        <xdr:cNvSpPr/>
      </xdr:nvSpPr>
      <xdr:spPr>
        <a:xfrm>
          <a:off x="11206565" y="60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57867</xdr:rowOff>
    </xdr:from>
    <xdr:to>
      <xdr:col>68</xdr:col>
      <xdr:colOff>73025</xdr:colOff>
      <xdr:row>32</xdr:row>
      <xdr:rowOff>70667</xdr:rowOff>
    </xdr:to>
    <xdr:cxnSp macro="">
      <xdr:nvCxnSpPr>
        <xdr:cNvPr id="152" name="直線コネクタ 151"/>
        <xdr:cNvCxnSpPr/>
      </xdr:nvCxnSpPr>
      <xdr:spPr>
        <a:xfrm>
          <a:off x="11257365" y="6097001"/>
          <a:ext cx="682388"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132252</xdr:rowOff>
    </xdr:from>
    <xdr:to>
      <xdr:col>60</xdr:col>
      <xdr:colOff>123825</xdr:colOff>
      <xdr:row>32</xdr:row>
      <xdr:rowOff>62402</xdr:rowOff>
    </xdr:to>
    <xdr:sp macro="" textlink="">
      <xdr:nvSpPr>
        <xdr:cNvPr id="153" name="楕円 152"/>
        <xdr:cNvSpPr/>
      </xdr:nvSpPr>
      <xdr:spPr>
        <a:xfrm>
          <a:off x="10524177" y="600761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11602</xdr:rowOff>
    </xdr:from>
    <xdr:to>
      <xdr:col>64</xdr:col>
      <xdr:colOff>73025</xdr:colOff>
      <xdr:row>32</xdr:row>
      <xdr:rowOff>57867</xdr:rowOff>
    </xdr:to>
    <xdr:cxnSp macro="">
      <xdr:nvCxnSpPr>
        <xdr:cNvPr id="154" name="直線コネクタ 153"/>
        <xdr:cNvCxnSpPr/>
      </xdr:nvCxnSpPr>
      <xdr:spPr>
        <a:xfrm>
          <a:off x="10574977" y="6050736"/>
          <a:ext cx="682388"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2394471" y="579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1724783" y="58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1042395" y="577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xdr:cNvSpPr txBox="1"/>
      </xdr:nvSpPr>
      <xdr:spPr>
        <a:xfrm>
          <a:off x="10360007" y="609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120150</xdr:rowOff>
    </xdr:from>
    <xdr:ext cx="469744" cy="259045"/>
    <xdr:sp macro="" textlink="">
      <xdr:nvSpPr>
        <xdr:cNvPr id="159" name="n_1mainValue債務償還比率"/>
        <xdr:cNvSpPr txBox="1"/>
      </xdr:nvSpPr>
      <xdr:spPr>
        <a:xfrm>
          <a:off x="12394471" y="615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112594</xdr:rowOff>
    </xdr:from>
    <xdr:ext cx="469744" cy="259045"/>
    <xdr:sp macro="" textlink="">
      <xdr:nvSpPr>
        <xdr:cNvPr id="160" name="n_2mainValue債務償還比率"/>
        <xdr:cNvSpPr txBox="1"/>
      </xdr:nvSpPr>
      <xdr:spPr>
        <a:xfrm>
          <a:off x="11724783" y="61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99794</xdr:rowOff>
    </xdr:from>
    <xdr:ext cx="469744" cy="259045"/>
    <xdr:sp macro="" textlink="">
      <xdr:nvSpPr>
        <xdr:cNvPr id="161" name="n_3mainValue債務償還比率"/>
        <xdr:cNvSpPr txBox="1"/>
      </xdr:nvSpPr>
      <xdr:spPr>
        <a:xfrm>
          <a:off x="11042395" y="613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78929</xdr:rowOff>
    </xdr:from>
    <xdr:ext cx="469744" cy="259045"/>
    <xdr:sp macro="" textlink="">
      <xdr:nvSpPr>
        <xdr:cNvPr id="162" name="n_4mainValue債務償還比率"/>
        <xdr:cNvSpPr txBox="1"/>
      </xdr:nvSpPr>
      <xdr:spPr>
        <a:xfrm>
          <a:off x="10360007" y="57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41341" y="7713260"/>
          <a:ext cx="5288508" cy="334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41341" y="11368159"/>
          <a:ext cx="5288508" cy="327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25547" y="79587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59252" y="105174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25547" y="115814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59252" y="142144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39090" y="1644555"/>
          <a:ext cx="3284940"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38791" y="32822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2388" y="685487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4918" y="67203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2388" y="641302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038" y="62784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2388" y="597885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038" y="58443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2388" y="554468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038" y="5410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038" y="49682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157193" y="5428101"/>
          <a:ext cx="0" cy="137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195928" y="681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088831" y="680686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195928" y="521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088831" y="542810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195928" y="604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107028" y="606750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368343" y="603549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558955" y="600120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769470" y="596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979985" y="592805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52832</xdr:rowOff>
    </xdr:from>
    <xdr:to>
      <xdr:col>24</xdr:col>
      <xdr:colOff>114300</xdr:colOff>
      <xdr:row>36</xdr:row>
      <xdr:rowOff>154432</xdr:rowOff>
    </xdr:to>
    <xdr:sp macro="" textlink="">
      <xdr:nvSpPr>
        <xdr:cNvPr id="71" name="楕円 70"/>
        <xdr:cNvSpPr/>
      </xdr:nvSpPr>
      <xdr:spPr>
        <a:xfrm>
          <a:off x="4107028" y="59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75709</xdr:rowOff>
    </xdr:from>
    <xdr:ext cx="405111" cy="259045"/>
    <xdr:sp macro="" textlink="">
      <xdr:nvSpPr>
        <xdr:cNvPr id="72" name="【道路】&#10;有形固定資産減価償却率該当値テキスト"/>
        <xdr:cNvSpPr txBox="1"/>
      </xdr:nvSpPr>
      <xdr:spPr>
        <a:xfrm>
          <a:off x="4195928" y="581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xdr:cNvSpPr/>
      </xdr:nvSpPr>
      <xdr:spPr>
        <a:xfrm>
          <a:off x="3368343" y="5918913"/>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103632</xdr:rowOff>
    </xdr:to>
    <xdr:cxnSp macro="">
      <xdr:nvCxnSpPr>
        <xdr:cNvPr id="74" name="直線コネクタ 73"/>
        <xdr:cNvCxnSpPr/>
      </xdr:nvCxnSpPr>
      <xdr:spPr>
        <a:xfrm>
          <a:off x="3412319" y="5969713"/>
          <a:ext cx="745509"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xdr:cNvSpPr/>
      </xdr:nvSpPr>
      <xdr:spPr>
        <a:xfrm>
          <a:off x="2558955" y="589001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67056</xdr:rowOff>
    </xdr:to>
    <xdr:cxnSp macro="">
      <xdr:nvCxnSpPr>
        <xdr:cNvPr id="76" name="直線コネクタ 75"/>
        <xdr:cNvCxnSpPr/>
      </xdr:nvCxnSpPr>
      <xdr:spPr>
        <a:xfrm>
          <a:off x="2609755" y="5933137"/>
          <a:ext cx="802564"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114554</xdr:rowOff>
    </xdr:from>
    <xdr:to>
      <xdr:col>10</xdr:col>
      <xdr:colOff>165100</xdr:colOff>
      <xdr:row>36</xdr:row>
      <xdr:rowOff>44704</xdr:rowOff>
    </xdr:to>
    <xdr:sp macro="" textlink="">
      <xdr:nvSpPr>
        <xdr:cNvPr id="77" name="楕円 76"/>
        <xdr:cNvSpPr/>
      </xdr:nvSpPr>
      <xdr:spPr>
        <a:xfrm>
          <a:off x="1769470" y="585343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165354</xdr:rowOff>
    </xdr:from>
    <xdr:to>
      <xdr:col>15</xdr:col>
      <xdr:colOff>50800</xdr:colOff>
      <xdr:row>36</xdr:row>
      <xdr:rowOff>30480</xdr:rowOff>
    </xdr:to>
    <xdr:cxnSp macro="">
      <xdr:nvCxnSpPr>
        <xdr:cNvPr id="78" name="直線コネクタ 77"/>
        <xdr:cNvCxnSpPr/>
      </xdr:nvCxnSpPr>
      <xdr:spPr>
        <a:xfrm>
          <a:off x="1820270" y="5904238"/>
          <a:ext cx="789485"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75692</xdr:rowOff>
    </xdr:from>
    <xdr:to>
      <xdr:col>6</xdr:col>
      <xdr:colOff>38100</xdr:colOff>
      <xdr:row>36</xdr:row>
      <xdr:rowOff>5842</xdr:rowOff>
    </xdr:to>
    <xdr:sp macro="" textlink="">
      <xdr:nvSpPr>
        <xdr:cNvPr id="79" name="楕円 78"/>
        <xdr:cNvSpPr/>
      </xdr:nvSpPr>
      <xdr:spPr>
        <a:xfrm>
          <a:off x="979985" y="581457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126492</xdr:rowOff>
    </xdr:from>
    <xdr:to>
      <xdr:col>10</xdr:col>
      <xdr:colOff>114300</xdr:colOff>
      <xdr:row>35</xdr:row>
      <xdr:rowOff>165354</xdr:rowOff>
    </xdr:to>
    <xdr:cxnSp macro="">
      <xdr:nvCxnSpPr>
        <xdr:cNvPr id="80" name="直線コネクタ 79"/>
        <xdr:cNvCxnSpPr/>
      </xdr:nvCxnSpPr>
      <xdr:spPr>
        <a:xfrm>
          <a:off x="1023961" y="5865376"/>
          <a:ext cx="796309"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223790" y="612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427102" y="608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637617" y="6055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848132" y="602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5" name="n_1mainValue【道路】&#10;有形固定資産減価償却率"/>
        <xdr:cNvSpPr txBox="1"/>
      </xdr:nvSpPr>
      <xdr:spPr>
        <a:xfrm>
          <a:off x="3223790" y="570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6" name="n_2mainValue【道路】&#10;有形固定資産減価償却率"/>
        <xdr:cNvSpPr txBox="1"/>
      </xdr:nvSpPr>
      <xdr:spPr>
        <a:xfrm>
          <a:off x="2427102" y="567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61231</xdr:rowOff>
    </xdr:from>
    <xdr:ext cx="405111" cy="259045"/>
    <xdr:sp macro="" textlink="">
      <xdr:nvSpPr>
        <xdr:cNvPr id="87" name="n_3mainValue【道路】&#10;有形固定資産減価償却率"/>
        <xdr:cNvSpPr txBox="1"/>
      </xdr:nvSpPr>
      <xdr:spPr>
        <a:xfrm>
          <a:off x="1637617" y="563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8" name="n_4mainValue【道路】&#10;有形固定資産減価償却率"/>
        <xdr:cNvSpPr txBox="1"/>
      </xdr:nvSpPr>
      <xdr:spPr>
        <a:xfrm>
          <a:off x="848132" y="559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889199" y="4920018"/>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27299" y="692339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99925"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27299" y="655774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455708" y="64232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27299" y="619978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55708" y="60652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27299" y="583413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55708" y="569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27299" y="546848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391588" y="5333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391588" y="4968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9381632" y="5496579"/>
          <a:ext cx="0" cy="141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9420936" y="69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9313839" y="691517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9420936" y="527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9313839" y="549657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9420936" y="6647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9351939" y="6788515"/>
          <a:ext cx="81697"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8593351" y="6789188"/>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7803866" y="6807298"/>
          <a:ext cx="81697"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6994478" y="6807704"/>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204993" y="6805608"/>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95491</xdr:rowOff>
    </xdr:from>
    <xdr:to>
      <xdr:col>55</xdr:col>
      <xdr:colOff>50800</xdr:colOff>
      <xdr:row>42</xdr:row>
      <xdr:rowOff>25641</xdr:rowOff>
    </xdr:to>
    <xdr:sp macro="" textlink="">
      <xdr:nvSpPr>
        <xdr:cNvPr id="128" name="楕円 127"/>
        <xdr:cNvSpPr/>
      </xdr:nvSpPr>
      <xdr:spPr>
        <a:xfrm>
          <a:off x="9351939" y="6817013"/>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xdr:cNvSpPr txBox="1"/>
      </xdr:nvSpPr>
      <xdr:spPr>
        <a:xfrm>
          <a:off x="9420936" y="676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95821</xdr:rowOff>
    </xdr:from>
    <xdr:to>
      <xdr:col>50</xdr:col>
      <xdr:colOff>165100</xdr:colOff>
      <xdr:row>42</xdr:row>
      <xdr:rowOff>25971</xdr:rowOff>
    </xdr:to>
    <xdr:sp macro="" textlink="">
      <xdr:nvSpPr>
        <xdr:cNvPr id="130" name="楕円 129"/>
        <xdr:cNvSpPr/>
      </xdr:nvSpPr>
      <xdr:spPr>
        <a:xfrm>
          <a:off x="8593351" y="6817343"/>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146291</xdr:rowOff>
    </xdr:from>
    <xdr:to>
      <xdr:col>55</xdr:col>
      <xdr:colOff>0</xdr:colOff>
      <xdr:row>41</xdr:row>
      <xdr:rowOff>146621</xdr:rowOff>
    </xdr:to>
    <xdr:cxnSp macro="">
      <xdr:nvCxnSpPr>
        <xdr:cNvPr id="131" name="直線コネクタ 130"/>
        <xdr:cNvCxnSpPr/>
      </xdr:nvCxnSpPr>
      <xdr:spPr>
        <a:xfrm flipV="1">
          <a:off x="8644151" y="6867813"/>
          <a:ext cx="738685"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96000</xdr:rowOff>
    </xdr:from>
    <xdr:to>
      <xdr:col>46</xdr:col>
      <xdr:colOff>38100</xdr:colOff>
      <xdr:row>42</xdr:row>
      <xdr:rowOff>26150</xdr:rowOff>
    </xdr:to>
    <xdr:sp macro="" textlink="">
      <xdr:nvSpPr>
        <xdr:cNvPr id="132" name="楕円 131"/>
        <xdr:cNvSpPr/>
      </xdr:nvSpPr>
      <xdr:spPr>
        <a:xfrm>
          <a:off x="7803866" y="6817522"/>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146621</xdr:rowOff>
    </xdr:from>
    <xdr:to>
      <xdr:col>50</xdr:col>
      <xdr:colOff>114300</xdr:colOff>
      <xdr:row>41</xdr:row>
      <xdr:rowOff>146800</xdr:rowOff>
    </xdr:to>
    <xdr:cxnSp macro="">
      <xdr:nvCxnSpPr>
        <xdr:cNvPr id="133" name="直線コネクタ 132"/>
        <xdr:cNvCxnSpPr/>
      </xdr:nvCxnSpPr>
      <xdr:spPr>
        <a:xfrm flipV="1">
          <a:off x="7847842" y="6868143"/>
          <a:ext cx="796309"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96088</xdr:rowOff>
    </xdr:from>
    <xdr:to>
      <xdr:col>41</xdr:col>
      <xdr:colOff>101600</xdr:colOff>
      <xdr:row>42</xdr:row>
      <xdr:rowOff>26238</xdr:rowOff>
    </xdr:to>
    <xdr:sp macro="" textlink="">
      <xdr:nvSpPr>
        <xdr:cNvPr id="134" name="楕円 133"/>
        <xdr:cNvSpPr/>
      </xdr:nvSpPr>
      <xdr:spPr>
        <a:xfrm>
          <a:off x="6994478" y="6817610"/>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146800</xdr:rowOff>
    </xdr:from>
    <xdr:to>
      <xdr:col>45</xdr:col>
      <xdr:colOff>177800</xdr:colOff>
      <xdr:row>41</xdr:row>
      <xdr:rowOff>146888</xdr:rowOff>
    </xdr:to>
    <xdr:cxnSp macro="">
      <xdr:nvCxnSpPr>
        <xdr:cNvPr id="135" name="直線コネクタ 134"/>
        <xdr:cNvCxnSpPr/>
      </xdr:nvCxnSpPr>
      <xdr:spPr>
        <a:xfrm flipV="1">
          <a:off x="7045278" y="6868322"/>
          <a:ext cx="802564"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96291</xdr:rowOff>
    </xdr:from>
    <xdr:to>
      <xdr:col>36</xdr:col>
      <xdr:colOff>165100</xdr:colOff>
      <xdr:row>42</xdr:row>
      <xdr:rowOff>26441</xdr:rowOff>
    </xdr:to>
    <xdr:sp macro="" textlink="">
      <xdr:nvSpPr>
        <xdr:cNvPr id="136" name="楕円 135"/>
        <xdr:cNvSpPr/>
      </xdr:nvSpPr>
      <xdr:spPr>
        <a:xfrm>
          <a:off x="6204993" y="6817813"/>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146888</xdr:rowOff>
    </xdr:from>
    <xdr:to>
      <xdr:col>41</xdr:col>
      <xdr:colOff>50800</xdr:colOff>
      <xdr:row>41</xdr:row>
      <xdr:rowOff>147091</xdr:rowOff>
    </xdr:to>
    <xdr:cxnSp macro="">
      <xdr:nvCxnSpPr>
        <xdr:cNvPr id="137" name="直線コネクタ 136"/>
        <xdr:cNvCxnSpPr/>
      </xdr:nvCxnSpPr>
      <xdr:spPr>
        <a:xfrm flipV="1">
          <a:off x="6255793" y="6868410"/>
          <a:ext cx="789485"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8416481" y="657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7639696" y="659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6830308" y="65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xdr:cNvSpPr txBox="1"/>
      </xdr:nvSpPr>
      <xdr:spPr>
        <a:xfrm>
          <a:off x="6040823" y="658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17098</xdr:rowOff>
    </xdr:from>
    <xdr:ext cx="469744" cy="259045"/>
    <xdr:sp macro="" textlink="">
      <xdr:nvSpPr>
        <xdr:cNvPr id="142" name="n_1mainValue【道路】&#10;一人当たり延長"/>
        <xdr:cNvSpPr txBox="1"/>
      </xdr:nvSpPr>
      <xdr:spPr>
        <a:xfrm>
          <a:off x="8416481" y="690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17277</xdr:rowOff>
    </xdr:from>
    <xdr:ext cx="469744" cy="259045"/>
    <xdr:sp macro="" textlink="">
      <xdr:nvSpPr>
        <xdr:cNvPr id="143" name="n_2mainValue【道路】&#10;一人当たり延長"/>
        <xdr:cNvSpPr txBox="1"/>
      </xdr:nvSpPr>
      <xdr:spPr>
        <a:xfrm>
          <a:off x="7639696" y="690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17365</xdr:rowOff>
    </xdr:from>
    <xdr:ext cx="469744" cy="259045"/>
    <xdr:sp macro="" textlink="">
      <xdr:nvSpPr>
        <xdr:cNvPr id="144" name="n_3mainValue【道路】&#10;一人当たり延長"/>
        <xdr:cNvSpPr txBox="1"/>
      </xdr:nvSpPr>
      <xdr:spPr>
        <a:xfrm>
          <a:off x="6830308" y="690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17568</xdr:rowOff>
    </xdr:from>
    <xdr:ext cx="469744" cy="259045"/>
    <xdr:sp macro="" textlink="">
      <xdr:nvSpPr>
        <xdr:cNvPr id="145" name="n_4mainValue【道路】&#10;一人当たり延長"/>
        <xdr:cNvSpPr txBox="1"/>
      </xdr:nvSpPr>
      <xdr:spPr>
        <a:xfrm>
          <a:off x="6040823" y="690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82388" y="1061893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4918"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82388" y="1030771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9038" y="10165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82388" y="999649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9038" y="98542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82388" y="96776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9038" y="954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82388" y="936638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9038" y="92318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82388" y="905516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83255" y="892062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157193" y="9274457"/>
          <a:ext cx="0" cy="114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195928" y="104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088831" y="1042086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195928" y="9057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088831" y="927445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195928" y="9938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107028" y="996039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368343" y="995059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558955" y="992773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769470" y="991793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979985" y="988364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87" name="楕円 186"/>
        <xdr:cNvSpPr/>
      </xdr:nvSpPr>
      <xdr:spPr>
        <a:xfrm>
          <a:off x="4107028" y="96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37392</xdr:rowOff>
    </xdr:from>
    <xdr:ext cx="405111" cy="259045"/>
    <xdr:sp macro="" textlink="">
      <xdr:nvSpPr>
        <xdr:cNvPr id="188" name="【橋りょう・トンネル】&#10;有形固定資産減価償却率該当値テキスト"/>
        <xdr:cNvSpPr txBox="1"/>
      </xdr:nvSpPr>
      <xdr:spPr>
        <a:xfrm>
          <a:off x="4195928" y="954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89" name="楕円 188"/>
        <xdr:cNvSpPr/>
      </xdr:nvSpPr>
      <xdr:spPr>
        <a:xfrm>
          <a:off x="3368343" y="9682320"/>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65315</xdr:rowOff>
    </xdr:to>
    <xdr:cxnSp macro="">
      <xdr:nvCxnSpPr>
        <xdr:cNvPr id="190" name="直線コネクタ 189"/>
        <xdr:cNvCxnSpPr/>
      </xdr:nvCxnSpPr>
      <xdr:spPr>
        <a:xfrm>
          <a:off x="3412319" y="9733120"/>
          <a:ext cx="745509"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91" name="楕円 190"/>
        <xdr:cNvSpPr/>
      </xdr:nvSpPr>
      <xdr:spPr>
        <a:xfrm>
          <a:off x="2558955" y="96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63681</xdr:rowOff>
    </xdr:to>
    <xdr:cxnSp macro="">
      <xdr:nvCxnSpPr>
        <xdr:cNvPr id="192" name="直線コネクタ 191"/>
        <xdr:cNvCxnSpPr/>
      </xdr:nvCxnSpPr>
      <xdr:spPr>
        <a:xfrm>
          <a:off x="2609755" y="9733120"/>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93" name="楕円 192"/>
        <xdr:cNvSpPr/>
      </xdr:nvSpPr>
      <xdr:spPr>
        <a:xfrm>
          <a:off x="1769470" y="97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96338</xdr:rowOff>
    </xdr:to>
    <xdr:cxnSp macro="">
      <xdr:nvCxnSpPr>
        <xdr:cNvPr id="194" name="直線コネクタ 193"/>
        <xdr:cNvCxnSpPr/>
      </xdr:nvCxnSpPr>
      <xdr:spPr>
        <a:xfrm flipV="1">
          <a:off x="1820270" y="9733120"/>
          <a:ext cx="78948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5" name="楕円 194"/>
        <xdr:cNvSpPr/>
      </xdr:nvSpPr>
      <xdr:spPr>
        <a:xfrm>
          <a:off x="979985" y="9670890"/>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96338</xdr:rowOff>
    </xdr:to>
    <xdr:cxnSp macro="">
      <xdr:nvCxnSpPr>
        <xdr:cNvPr id="196" name="直線コネクタ 195"/>
        <xdr:cNvCxnSpPr/>
      </xdr:nvCxnSpPr>
      <xdr:spPr>
        <a:xfrm>
          <a:off x="1023961" y="9721690"/>
          <a:ext cx="796309"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223790" y="1003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427102" y="10012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637617" y="10002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848132" y="997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201" name="n_1mainValue【橋りょう・トンネル】&#10;有形固定資産減価償却率"/>
        <xdr:cNvSpPr txBox="1"/>
      </xdr:nvSpPr>
      <xdr:spPr>
        <a:xfrm>
          <a:off x="3223790" y="947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202" name="n_2mainValue【橋りょう・トンネル】&#10;有形固定資産減価償却率"/>
        <xdr:cNvSpPr txBox="1"/>
      </xdr:nvSpPr>
      <xdr:spPr>
        <a:xfrm>
          <a:off x="2427102" y="947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3" name="n_3mainValue【橋りょう・トンネル】&#10;有形固定資産減価償却率"/>
        <xdr:cNvSpPr txBox="1"/>
      </xdr:nvSpPr>
      <xdr:spPr>
        <a:xfrm>
          <a:off x="1637617" y="950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4" name="n_4mainValue【橋りょう・トンネル】&#10;有形固定資産減価償却率"/>
        <xdr:cNvSpPr txBox="1"/>
      </xdr:nvSpPr>
      <xdr:spPr>
        <a:xfrm>
          <a:off x="848132" y="94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27299" y="105645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98415" y="1042995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27299" y="1019885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391588" y="100643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27299" y="98332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391588" y="96986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27299" y="947524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391588" y="93406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27299" y="910959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391588" y="897505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391588" y="860940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9381632" y="9178222"/>
          <a:ext cx="0" cy="1381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9420936" y="1056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9313839" y="1055982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9420936" y="89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9313839" y="917822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9420936" y="1001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9351939" y="10159590"/>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8593351" y="1016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7803866" y="10158764"/>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6994478" y="101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204993" y="1018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111712</xdr:rowOff>
    </xdr:from>
    <xdr:to>
      <xdr:col>55</xdr:col>
      <xdr:colOff>50800</xdr:colOff>
      <xdr:row>64</xdr:row>
      <xdr:rowOff>41862</xdr:rowOff>
    </xdr:to>
    <xdr:sp macro="" textlink="">
      <xdr:nvSpPr>
        <xdr:cNvPr id="244" name="楕円 243"/>
        <xdr:cNvSpPr/>
      </xdr:nvSpPr>
      <xdr:spPr>
        <a:xfrm>
          <a:off x="9351939" y="1043624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26639</xdr:rowOff>
    </xdr:from>
    <xdr:ext cx="534377" cy="259045"/>
    <xdr:sp macro="" textlink="">
      <xdr:nvSpPr>
        <xdr:cNvPr id="245" name="【橋りょう・トンネル】&#10;一人当たり有形固定資産（償却資産）額該当値テキスト"/>
        <xdr:cNvSpPr txBox="1"/>
      </xdr:nvSpPr>
      <xdr:spPr>
        <a:xfrm>
          <a:off x="9420936" y="1035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114710</xdr:rowOff>
    </xdr:from>
    <xdr:to>
      <xdr:col>50</xdr:col>
      <xdr:colOff>165100</xdr:colOff>
      <xdr:row>64</xdr:row>
      <xdr:rowOff>44860</xdr:rowOff>
    </xdr:to>
    <xdr:sp macro="" textlink="">
      <xdr:nvSpPr>
        <xdr:cNvPr id="246" name="楕円 245"/>
        <xdr:cNvSpPr/>
      </xdr:nvSpPr>
      <xdr:spPr>
        <a:xfrm>
          <a:off x="8593351" y="1043924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162512</xdr:rowOff>
    </xdr:from>
    <xdr:to>
      <xdr:col>55</xdr:col>
      <xdr:colOff>0</xdr:colOff>
      <xdr:row>63</xdr:row>
      <xdr:rowOff>165510</xdr:rowOff>
    </xdr:to>
    <xdr:cxnSp macro="">
      <xdr:nvCxnSpPr>
        <xdr:cNvPr id="247" name="直線コネクタ 246"/>
        <xdr:cNvCxnSpPr/>
      </xdr:nvCxnSpPr>
      <xdr:spPr>
        <a:xfrm flipV="1">
          <a:off x="8644151" y="10487043"/>
          <a:ext cx="738685"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117770</xdr:rowOff>
    </xdr:from>
    <xdr:to>
      <xdr:col>46</xdr:col>
      <xdr:colOff>38100</xdr:colOff>
      <xdr:row>64</xdr:row>
      <xdr:rowOff>47920</xdr:rowOff>
    </xdr:to>
    <xdr:sp macro="" textlink="">
      <xdr:nvSpPr>
        <xdr:cNvPr id="248" name="楕円 247"/>
        <xdr:cNvSpPr/>
      </xdr:nvSpPr>
      <xdr:spPr>
        <a:xfrm>
          <a:off x="7803866" y="1044230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165510</xdr:rowOff>
    </xdr:from>
    <xdr:to>
      <xdr:col>50</xdr:col>
      <xdr:colOff>114300</xdr:colOff>
      <xdr:row>63</xdr:row>
      <xdr:rowOff>168570</xdr:rowOff>
    </xdr:to>
    <xdr:cxnSp macro="">
      <xdr:nvCxnSpPr>
        <xdr:cNvPr id="249" name="直線コネクタ 248"/>
        <xdr:cNvCxnSpPr/>
      </xdr:nvCxnSpPr>
      <xdr:spPr>
        <a:xfrm flipV="1">
          <a:off x="7847842" y="10490041"/>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134225</xdr:rowOff>
    </xdr:from>
    <xdr:to>
      <xdr:col>41</xdr:col>
      <xdr:colOff>101600</xdr:colOff>
      <xdr:row>64</xdr:row>
      <xdr:rowOff>64375</xdr:rowOff>
    </xdr:to>
    <xdr:sp macro="" textlink="">
      <xdr:nvSpPr>
        <xdr:cNvPr id="250" name="楕円 249"/>
        <xdr:cNvSpPr/>
      </xdr:nvSpPr>
      <xdr:spPr>
        <a:xfrm>
          <a:off x="6994478" y="1045875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168570</xdr:rowOff>
    </xdr:from>
    <xdr:to>
      <xdr:col>45</xdr:col>
      <xdr:colOff>177800</xdr:colOff>
      <xdr:row>64</xdr:row>
      <xdr:rowOff>13575</xdr:rowOff>
    </xdr:to>
    <xdr:cxnSp macro="">
      <xdr:nvCxnSpPr>
        <xdr:cNvPr id="251" name="直線コネクタ 250"/>
        <xdr:cNvCxnSpPr/>
      </xdr:nvCxnSpPr>
      <xdr:spPr>
        <a:xfrm flipV="1">
          <a:off x="7045278" y="10486277"/>
          <a:ext cx="802564"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122387</xdr:rowOff>
    </xdr:from>
    <xdr:to>
      <xdr:col>36</xdr:col>
      <xdr:colOff>165100</xdr:colOff>
      <xdr:row>64</xdr:row>
      <xdr:rowOff>52537</xdr:rowOff>
    </xdr:to>
    <xdr:sp macro="" textlink="">
      <xdr:nvSpPr>
        <xdr:cNvPr id="252" name="楕円 251"/>
        <xdr:cNvSpPr/>
      </xdr:nvSpPr>
      <xdr:spPr>
        <a:xfrm>
          <a:off x="6204993" y="1044691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1737</xdr:rowOff>
    </xdr:from>
    <xdr:to>
      <xdr:col>41</xdr:col>
      <xdr:colOff>50800</xdr:colOff>
      <xdr:row>64</xdr:row>
      <xdr:rowOff>13575</xdr:rowOff>
    </xdr:to>
    <xdr:cxnSp macro="">
      <xdr:nvCxnSpPr>
        <xdr:cNvPr id="253" name="直線コネクタ 252"/>
        <xdr:cNvCxnSpPr/>
      </xdr:nvCxnSpPr>
      <xdr:spPr>
        <a:xfrm>
          <a:off x="6255793" y="10490041"/>
          <a:ext cx="789485"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8384165" y="99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7607380" y="99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6817895" y="99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6008507" y="99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35987</xdr:rowOff>
    </xdr:from>
    <xdr:ext cx="534377" cy="259045"/>
    <xdr:sp macro="" textlink="">
      <xdr:nvSpPr>
        <xdr:cNvPr id="258" name="n_1mainValue【橋りょう・トンネル】&#10;一人当たり有形固定資産（償却資産）額"/>
        <xdr:cNvSpPr txBox="1"/>
      </xdr:nvSpPr>
      <xdr:spPr>
        <a:xfrm>
          <a:off x="8384165" y="1052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39047</xdr:rowOff>
    </xdr:from>
    <xdr:ext cx="534377" cy="259045"/>
    <xdr:sp macro="" textlink="">
      <xdr:nvSpPr>
        <xdr:cNvPr id="259" name="n_2mainValue【橋りょう・トンネル】&#10;一人当たり有形固定資産（償却資産）額"/>
        <xdr:cNvSpPr txBox="1"/>
      </xdr:nvSpPr>
      <xdr:spPr>
        <a:xfrm>
          <a:off x="7607380" y="105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55502</xdr:rowOff>
    </xdr:from>
    <xdr:ext cx="534377" cy="259045"/>
    <xdr:sp macro="" textlink="">
      <xdr:nvSpPr>
        <xdr:cNvPr id="260" name="n_3mainValue【橋りょう・トンネル】&#10;一人当たり有形固定資産（償却資産）額"/>
        <xdr:cNvSpPr txBox="1"/>
      </xdr:nvSpPr>
      <xdr:spPr>
        <a:xfrm>
          <a:off x="6817895" y="105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43664</xdr:rowOff>
    </xdr:from>
    <xdr:ext cx="534377" cy="259045"/>
    <xdr:sp macro="" textlink="">
      <xdr:nvSpPr>
        <xdr:cNvPr id="261" name="n_4mainValue【橋りょう・トンネル】&#10;一人当たり有形固定資産（償却資産）額"/>
        <xdr:cNvSpPr txBox="1"/>
      </xdr:nvSpPr>
      <xdr:spPr>
        <a:xfrm>
          <a:off x="6008507" y="105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4918"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82388" y="1425321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9038" y="14117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82388" y="1394114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9038" y="138066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82388" y="1362993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9038" y="13495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82388" y="1331871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9038" y="131841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82388" y="1300749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9038" y="128729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82388" y="126962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9038" y="12561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9038"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157193" y="12741997"/>
          <a:ext cx="0" cy="1287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195928" y="1403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088831" y="1402932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195928" y="1252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088831" y="1274199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195928" y="13334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107028" y="134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368343" y="13443115"/>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558955" y="1341486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769470" y="1339201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979985" y="1334629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304" name="楕円 303"/>
        <xdr:cNvSpPr/>
      </xdr:nvSpPr>
      <xdr:spPr>
        <a:xfrm>
          <a:off x="4107028" y="13501898"/>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44104</xdr:rowOff>
    </xdr:from>
    <xdr:ext cx="405111" cy="259045"/>
    <xdr:sp macro="" textlink="">
      <xdr:nvSpPr>
        <xdr:cNvPr id="305" name="【公営住宅】&#10;有形固定資産減価償却率該当値テキスト"/>
        <xdr:cNvSpPr txBox="1"/>
      </xdr:nvSpPr>
      <xdr:spPr>
        <a:xfrm>
          <a:off x="4195928" y="13480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306" name="楕円 305"/>
        <xdr:cNvSpPr/>
      </xdr:nvSpPr>
      <xdr:spPr>
        <a:xfrm>
          <a:off x="3368343" y="1345944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116477</xdr:rowOff>
    </xdr:to>
    <xdr:cxnSp macro="">
      <xdr:nvCxnSpPr>
        <xdr:cNvPr id="307" name="直線コネクタ 306"/>
        <xdr:cNvCxnSpPr/>
      </xdr:nvCxnSpPr>
      <xdr:spPr>
        <a:xfrm>
          <a:off x="3412319" y="13510244"/>
          <a:ext cx="745509"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8" name="楕円 307"/>
        <xdr:cNvSpPr/>
      </xdr:nvSpPr>
      <xdr:spPr>
        <a:xfrm>
          <a:off x="2558955" y="1343119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74023</xdr:rowOff>
    </xdr:to>
    <xdr:cxnSp macro="">
      <xdr:nvCxnSpPr>
        <xdr:cNvPr id="309" name="直線コネクタ 308"/>
        <xdr:cNvCxnSpPr/>
      </xdr:nvCxnSpPr>
      <xdr:spPr>
        <a:xfrm>
          <a:off x="2609755" y="13474321"/>
          <a:ext cx="802564"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10" name="楕円 309"/>
        <xdr:cNvSpPr/>
      </xdr:nvSpPr>
      <xdr:spPr>
        <a:xfrm>
          <a:off x="1769470" y="1343772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44631</xdr:rowOff>
    </xdr:to>
    <xdr:cxnSp macro="">
      <xdr:nvCxnSpPr>
        <xdr:cNvPr id="311" name="直線コネクタ 310"/>
        <xdr:cNvCxnSpPr/>
      </xdr:nvCxnSpPr>
      <xdr:spPr>
        <a:xfrm flipV="1">
          <a:off x="1820270" y="13474321"/>
          <a:ext cx="78948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83638</xdr:rowOff>
    </xdr:from>
    <xdr:to>
      <xdr:col>6</xdr:col>
      <xdr:colOff>38100</xdr:colOff>
      <xdr:row>82</xdr:row>
      <xdr:rowOff>13788</xdr:rowOff>
    </xdr:to>
    <xdr:sp macro="" textlink="">
      <xdr:nvSpPr>
        <xdr:cNvPr id="312" name="楕円 311"/>
        <xdr:cNvSpPr/>
      </xdr:nvSpPr>
      <xdr:spPr>
        <a:xfrm>
          <a:off x="979985" y="1335608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134438</xdr:rowOff>
    </xdr:from>
    <xdr:to>
      <xdr:col>10</xdr:col>
      <xdr:colOff>114300</xdr:colOff>
      <xdr:row>82</xdr:row>
      <xdr:rowOff>44631</xdr:rowOff>
    </xdr:to>
    <xdr:cxnSp macro="">
      <xdr:nvCxnSpPr>
        <xdr:cNvPr id="313" name="直線コネクタ 312"/>
        <xdr:cNvCxnSpPr/>
      </xdr:nvCxnSpPr>
      <xdr:spPr>
        <a:xfrm>
          <a:off x="1023961" y="13406886"/>
          <a:ext cx="796309" cy="7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223790" y="132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427102" y="1319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637617" y="1317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848132" y="1312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115950</xdr:rowOff>
    </xdr:from>
    <xdr:ext cx="405111" cy="259045"/>
    <xdr:sp macro="" textlink="">
      <xdr:nvSpPr>
        <xdr:cNvPr id="318" name="n_1mainValue【公営住宅】&#10;有形固定資産減価償却率"/>
        <xdr:cNvSpPr txBox="1"/>
      </xdr:nvSpPr>
      <xdr:spPr>
        <a:xfrm>
          <a:off x="3223790" y="13552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9" name="n_2mainValue【公営住宅】&#10;有形固定資産減価償却率"/>
        <xdr:cNvSpPr txBox="1"/>
      </xdr:nvSpPr>
      <xdr:spPr>
        <a:xfrm>
          <a:off x="2427102" y="13516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86558</xdr:rowOff>
    </xdr:from>
    <xdr:ext cx="405111" cy="259045"/>
    <xdr:sp macro="" textlink="">
      <xdr:nvSpPr>
        <xdr:cNvPr id="320" name="n_3mainValue【公営住宅】&#10;有形固定資産減価償却率"/>
        <xdr:cNvSpPr txBox="1"/>
      </xdr:nvSpPr>
      <xdr:spPr>
        <a:xfrm>
          <a:off x="1637617" y="1352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4915</xdr:rowOff>
    </xdr:from>
    <xdr:ext cx="405111" cy="259045"/>
    <xdr:sp macro="" textlink="">
      <xdr:nvSpPr>
        <xdr:cNvPr id="321" name="n_4mainValue【公営住宅】&#10;有形固定資産減価償却率"/>
        <xdr:cNvSpPr txBox="1"/>
      </xdr:nvSpPr>
      <xdr:spPr>
        <a:xfrm>
          <a:off x="848132" y="1344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927299" y="1420561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99925"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927299" y="1383996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99925"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927299" y="1347432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99925"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927299" y="1310867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99925"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927299" y="1275070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99925"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9381632" y="12957093"/>
          <a:ext cx="0" cy="124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9420936" y="142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9313839" y="1420180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9420936" y="1274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9313839" y="129570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9420936" y="1364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9351939" y="13662731"/>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8593351" y="1365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7803866" y="1364901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6994478" y="136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204993" y="136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167894</xdr:rowOff>
    </xdr:from>
    <xdr:to>
      <xdr:col>55</xdr:col>
      <xdr:colOff>50800</xdr:colOff>
      <xdr:row>83</xdr:row>
      <xdr:rowOff>98044</xdr:rowOff>
    </xdr:to>
    <xdr:sp macro="" textlink="">
      <xdr:nvSpPr>
        <xdr:cNvPr id="361" name="楕円 360"/>
        <xdr:cNvSpPr/>
      </xdr:nvSpPr>
      <xdr:spPr>
        <a:xfrm>
          <a:off x="9351939" y="13597291"/>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19321</xdr:rowOff>
    </xdr:from>
    <xdr:ext cx="469744" cy="259045"/>
    <xdr:sp macro="" textlink="">
      <xdr:nvSpPr>
        <xdr:cNvPr id="362" name="【公営住宅】&#10;一人当たり面積該当値テキスト"/>
        <xdr:cNvSpPr txBox="1"/>
      </xdr:nvSpPr>
      <xdr:spPr>
        <a:xfrm>
          <a:off x="9420936" y="1345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161798</xdr:rowOff>
    </xdr:from>
    <xdr:to>
      <xdr:col>50</xdr:col>
      <xdr:colOff>165100</xdr:colOff>
      <xdr:row>83</xdr:row>
      <xdr:rowOff>91948</xdr:rowOff>
    </xdr:to>
    <xdr:sp macro="" textlink="">
      <xdr:nvSpPr>
        <xdr:cNvPr id="363" name="楕円 362"/>
        <xdr:cNvSpPr/>
      </xdr:nvSpPr>
      <xdr:spPr>
        <a:xfrm>
          <a:off x="8593351" y="1359801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41148</xdr:rowOff>
    </xdr:from>
    <xdr:to>
      <xdr:col>55</xdr:col>
      <xdr:colOff>0</xdr:colOff>
      <xdr:row>83</xdr:row>
      <xdr:rowOff>47244</xdr:rowOff>
    </xdr:to>
    <xdr:cxnSp macro="">
      <xdr:nvCxnSpPr>
        <xdr:cNvPr id="364" name="直線コネクタ 363"/>
        <xdr:cNvCxnSpPr/>
      </xdr:nvCxnSpPr>
      <xdr:spPr>
        <a:xfrm>
          <a:off x="8644151" y="13641142"/>
          <a:ext cx="738685"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65" name="楕円 364"/>
        <xdr:cNvSpPr/>
      </xdr:nvSpPr>
      <xdr:spPr>
        <a:xfrm>
          <a:off x="7803866" y="1360259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41148</xdr:rowOff>
    </xdr:from>
    <xdr:to>
      <xdr:col>50</xdr:col>
      <xdr:colOff>114300</xdr:colOff>
      <xdr:row>83</xdr:row>
      <xdr:rowOff>45720</xdr:rowOff>
    </xdr:to>
    <xdr:cxnSp macro="">
      <xdr:nvCxnSpPr>
        <xdr:cNvPr id="366" name="直線コネクタ 365"/>
        <xdr:cNvCxnSpPr/>
      </xdr:nvCxnSpPr>
      <xdr:spPr>
        <a:xfrm flipV="1">
          <a:off x="7847842" y="13641142"/>
          <a:ext cx="796309"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1015</xdr:rowOff>
    </xdr:from>
    <xdr:to>
      <xdr:col>41</xdr:col>
      <xdr:colOff>101600</xdr:colOff>
      <xdr:row>83</xdr:row>
      <xdr:rowOff>102615</xdr:rowOff>
    </xdr:to>
    <xdr:sp macro="" textlink="">
      <xdr:nvSpPr>
        <xdr:cNvPr id="367" name="楕円 366"/>
        <xdr:cNvSpPr/>
      </xdr:nvSpPr>
      <xdr:spPr>
        <a:xfrm>
          <a:off x="6994478" y="136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45720</xdr:rowOff>
    </xdr:from>
    <xdr:to>
      <xdr:col>45</xdr:col>
      <xdr:colOff>177800</xdr:colOff>
      <xdr:row>83</xdr:row>
      <xdr:rowOff>51815</xdr:rowOff>
    </xdr:to>
    <xdr:cxnSp macro="">
      <xdr:nvCxnSpPr>
        <xdr:cNvPr id="368" name="直線コネクタ 367"/>
        <xdr:cNvCxnSpPr/>
      </xdr:nvCxnSpPr>
      <xdr:spPr>
        <a:xfrm flipV="1">
          <a:off x="7045278" y="13645714"/>
          <a:ext cx="802564"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163322</xdr:rowOff>
    </xdr:from>
    <xdr:to>
      <xdr:col>36</xdr:col>
      <xdr:colOff>165100</xdr:colOff>
      <xdr:row>83</xdr:row>
      <xdr:rowOff>93472</xdr:rowOff>
    </xdr:to>
    <xdr:sp macro="" textlink="">
      <xdr:nvSpPr>
        <xdr:cNvPr id="369" name="楕円 368"/>
        <xdr:cNvSpPr/>
      </xdr:nvSpPr>
      <xdr:spPr>
        <a:xfrm>
          <a:off x="6204993" y="1359954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42672</xdr:rowOff>
    </xdr:from>
    <xdr:to>
      <xdr:col>41</xdr:col>
      <xdr:colOff>50800</xdr:colOff>
      <xdr:row>83</xdr:row>
      <xdr:rowOff>51815</xdr:rowOff>
    </xdr:to>
    <xdr:cxnSp macro="">
      <xdr:nvCxnSpPr>
        <xdr:cNvPr id="370" name="直線コネクタ 369"/>
        <xdr:cNvCxnSpPr/>
      </xdr:nvCxnSpPr>
      <xdr:spPr>
        <a:xfrm>
          <a:off x="6255793" y="13642666"/>
          <a:ext cx="78948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8416481" y="137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7639696" y="1374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6830308" y="137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6040823" y="1369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108475</xdr:rowOff>
    </xdr:from>
    <xdr:ext cx="469744" cy="259045"/>
    <xdr:sp macro="" textlink="">
      <xdr:nvSpPr>
        <xdr:cNvPr id="375" name="n_1mainValue【公営住宅】&#10;一人当たり面積"/>
        <xdr:cNvSpPr txBox="1"/>
      </xdr:nvSpPr>
      <xdr:spPr>
        <a:xfrm>
          <a:off x="8416481" y="1338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76" name="n_2mainValue【公営住宅】&#10;一人当たり面積"/>
        <xdr:cNvSpPr txBox="1"/>
      </xdr:nvSpPr>
      <xdr:spPr>
        <a:xfrm>
          <a:off x="7639696" y="1338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119142</xdr:rowOff>
    </xdr:from>
    <xdr:ext cx="469744" cy="259045"/>
    <xdr:sp macro="" textlink="">
      <xdr:nvSpPr>
        <xdr:cNvPr id="377" name="n_3mainValue【公営住宅】&#10;一人当たり面積"/>
        <xdr:cNvSpPr txBox="1"/>
      </xdr:nvSpPr>
      <xdr:spPr>
        <a:xfrm>
          <a:off x="6830308" y="133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109999</xdr:rowOff>
    </xdr:from>
    <xdr:ext cx="469744" cy="259045"/>
    <xdr:sp macro="" textlink="">
      <xdr:nvSpPr>
        <xdr:cNvPr id="378" name="n_4mainValue【公営住宅】&#10;一人当たり面積"/>
        <xdr:cNvSpPr txBox="1"/>
      </xdr:nvSpPr>
      <xdr:spPr>
        <a:xfrm>
          <a:off x="6040823" y="1338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682388" y="1796272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74918"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682388" y="1758343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39038" y="17442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682388" y="1720414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39038" y="17062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682388" y="1682484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39038" y="16683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682388" y="1644555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39038" y="16304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383255" y="1592574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157193" y="16389255"/>
          <a:ext cx="0" cy="15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195928" y="1790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088831" y="1790557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195928" y="1616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088831" y="1638925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195928" y="17332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107028" y="1735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368343" y="1733346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558955" y="1731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769470" y="17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979985" y="17271451"/>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99695</xdr:rowOff>
    </xdr:from>
    <xdr:to>
      <xdr:col>24</xdr:col>
      <xdr:colOff>114300</xdr:colOff>
      <xdr:row>103</xdr:row>
      <xdr:rowOff>29845</xdr:rowOff>
    </xdr:to>
    <xdr:sp macro="" textlink="">
      <xdr:nvSpPr>
        <xdr:cNvPr id="419" name="楕円 418"/>
        <xdr:cNvSpPr/>
      </xdr:nvSpPr>
      <xdr:spPr>
        <a:xfrm>
          <a:off x="4107028" y="16886441"/>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122572</xdr:rowOff>
    </xdr:from>
    <xdr:ext cx="405111" cy="259045"/>
    <xdr:sp macro="" textlink="">
      <xdr:nvSpPr>
        <xdr:cNvPr id="420" name="【港湾・漁港】&#10;有形固定資産減価償却率該当値テキスト"/>
        <xdr:cNvSpPr txBox="1"/>
      </xdr:nvSpPr>
      <xdr:spPr>
        <a:xfrm>
          <a:off x="4195928" y="1673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421" name="楕円 420"/>
        <xdr:cNvSpPr/>
      </xdr:nvSpPr>
      <xdr:spPr>
        <a:xfrm>
          <a:off x="3368343" y="16869296"/>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133350</xdr:rowOff>
    </xdr:from>
    <xdr:to>
      <xdr:col>24</xdr:col>
      <xdr:colOff>63500</xdr:colOff>
      <xdr:row>102</xdr:row>
      <xdr:rowOff>150495</xdr:rowOff>
    </xdr:to>
    <xdr:cxnSp macro="">
      <xdr:nvCxnSpPr>
        <xdr:cNvPr id="422" name="直線コネクタ 421"/>
        <xdr:cNvCxnSpPr/>
      </xdr:nvCxnSpPr>
      <xdr:spPr>
        <a:xfrm>
          <a:off x="3412319" y="16920096"/>
          <a:ext cx="745509"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86361</xdr:rowOff>
    </xdr:from>
    <xdr:to>
      <xdr:col>15</xdr:col>
      <xdr:colOff>101600</xdr:colOff>
      <xdr:row>103</xdr:row>
      <xdr:rowOff>16511</xdr:rowOff>
    </xdr:to>
    <xdr:sp macro="" textlink="">
      <xdr:nvSpPr>
        <xdr:cNvPr id="423" name="楕円 422"/>
        <xdr:cNvSpPr/>
      </xdr:nvSpPr>
      <xdr:spPr>
        <a:xfrm>
          <a:off x="2558955" y="1687310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102</xdr:row>
      <xdr:rowOff>137161</xdr:rowOff>
    </xdr:to>
    <xdr:cxnSp macro="">
      <xdr:nvCxnSpPr>
        <xdr:cNvPr id="424" name="直線コネクタ 423"/>
        <xdr:cNvCxnSpPr/>
      </xdr:nvCxnSpPr>
      <xdr:spPr>
        <a:xfrm flipV="1">
          <a:off x="2609755" y="16920096"/>
          <a:ext cx="802564"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107314</xdr:rowOff>
    </xdr:from>
    <xdr:to>
      <xdr:col>6</xdr:col>
      <xdr:colOff>38100</xdr:colOff>
      <xdr:row>103</xdr:row>
      <xdr:rowOff>37464</xdr:rowOff>
    </xdr:to>
    <xdr:sp macro="" textlink="">
      <xdr:nvSpPr>
        <xdr:cNvPr id="425" name="楕円 424"/>
        <xdr:cNvSpPr/>
      </xdr:nvSpPr>
      <xdr:spPr>
        <a:xfrm>
          <a:off x="979985" y="16894060"/>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127652</xdr:rowOff>
    </xdr:from>
    <xdr:ext cx="405111" cy="259045"/>
    <xdr:sp macro="" textlink="">
      <xdr:nvSpPr>
        <xdr:cNvPr id="426" name="n_1aveValue【港湾・漁港】&#10;有形固定資産減価償却率"/>
        <xdr:cNvSpPr txBox="1"/>
      </xdr:nvSpPr>
      <xdr:spPr>
        <a:xfrm>
          <a:off x="3223790" y="1742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27" name="n_2aveValue【港湾・漁港】&#10;有形固定資産減価償却率"/>
        <xdr:cNvSpPr txBox="1"/>
      </xdr:nvSpPr>
      <xdr:spPr>
        <a:xfrm>
          <a:off x="2427102" y="1740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141622</xdr:rowOff>
    </xdr:from>
    <xdr:ext cx="405111" cy="259045"/>
    <xdr:sp macro="" textlink="">
      <xdr:nvSpPr>
        <xdr:cNvPr id="428" name="n_3aveValue【港湾・漁港】&#10;有形固定資産減価償却率"/>
        <xdr:cNvSpPr txBox="1"/>
      </xdr:nvSpPr>
      <xdr:spPr>
        <a:xfrm>
          <a:off x="1637617" y="1709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29" name="n_4aveValue【港湾・漁港】&#10;有形固定資産減価償却率"/>
        <xdr:cNvSpPr txBox="1"/>
      </xdr:nvSpPr>
      <xdr:spPr>
        <a:xfrm>
          <a:off x="848132" y="1736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430" name="n_1mainValue【港湾・漁港】&#10;有形固定資産減価償却率"/>
        <xdr:cNvSpPr txBox="1"/>
      </xdr:nvSpPr>
      <xdr:spPr>
        <a:xfrm>
          <a:off x="3223790" y="166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33038</xdr:rowOff>
    </xdr:from>
    <xdr:ext cx="405111" cy="259045"/>
    <xdr:sp macro="" textlink="">
      <xdr:nvSpPr>
        <xdr:cNvPr id="431" name="n_2mainValue【港湾・漁港】&#10;有形固定資産減価償却率"/>
        <xdr:cNvSpPr txBox="1"/>
      </xdr:nvSpPr>
      <xdr:spPr>
        <a:xfrm>
          <a:off x="2427102" y="1664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53991</xdr:rowOff>
    </xdr:from>
    <xdr:ext cx="405111" cy="259045"/>
    <xdr:sp macro="" textlink="">
      <xdr:nvSpPr>
        <xdr:cNvPr id="432" name="n_4mainValue【港湾・漁港】&#10;有形固定資産減価償却率"/>
        <xdr:cNvSpPr txBox="1"/>
      </xdr:nvSpPr>
      <xdr:spPr>
        <a:xfrm>
          <a:off x="848132" y="1667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5927299" y="180163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5698415" y="178749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5927299" y="1769143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6" name="テキスト ボックス 445"/>
        <xdr:cNvSpPr txBox="1"/>
      </xdr:nvSpPr>
      <xdr:spPr>
        <a:xfrm>
          <a:off x="5391588" y="175500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5927299" y="1736657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8" name="テキスト ボックス 447"/>
        <xdr:cNvSpPr txBox="1"/>
      </xdr:nvSpPr>
      <xdr:spPr>
        <a:xfrm>
          <a:off x="5391588" y="172252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5927299" y="1704170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0" name="テキスト ボックス 449"/>
        <xdr:cNvSpPr txBox="1"/>
      </xdr:nvSpPr>
      <xdr:spPr>
        <a:xfrm>
          <a:off x="5391588" y="16900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5927299" y="167168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5391588" y="165754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5927299" y="163919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5391588" y="162506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5391588" y="159257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58" name="直線コネクタ 457"/>
        <xdr:cNvCxnSpPr/>
      </xdr:nvCxnSpPr>
      <xdr:spPr>
        <a:xfrm flipV="1">
          <a:off x="9381632" y="16569693"/>
          <a:ext cx="0" cy="144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59" name="【港湾・漁港】&#10;一人当たり有形固定資産（償却資産）額最小値テキスト"/>
        <xdr:cNvSpPr txBox="1"/>
      </xdr:nvSpPr>
      <xdr:spPr>
        <a:xfrm>
          <a:off x="9420936" y="18020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0" name="直線コネクタ 459"/>
        <xdr:cNvCxnSpPr/>
      </xdr:nvCxnSpPr>
      <xdr:spPr>
        <a:xfrm>
          <a:off x="9313839" y="1801618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1" name="【港湾・漁港】&#10;一人当たり有形固定資産（償却資産）額最大値テキスト"/>
        <xdr:cNvSpPr txBox="1"/>
      </xdr:nvSpPr>
      <xdr:spPr>
        <a:xfrm>
          <a:off x="9420936" y="163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2" name="直線コネクタ 461"/>
        <xdr:cNvCxnSpPr/>
      </xdr:nvCxnSpPr>
      <xdr:spPr>
        <a:xfrm>
          <a:off x="9313839" y="165696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3" name="【港湾・漁港】&#10;一人当たり有形固定資産（償却資産）額平均値テキスト"/>
        <xdr:cNvSpPr txBox="1"/>
      </xdr:nvSpPr>
      <xdr:spPr>
        <a:xfrm>
          <a:off x="9420936" y="1762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4" name="フローチャート: 判断 463"/>
        <xdr:cNvSpPr/>
      </xdr:nvSpPr>
      <xdr:spPr>
        <a:xfrm>
          <a:off x="9351939" y="17769190"/>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5" name="フローチャート: 判断 464"/>
        <xdr:cNvSpPr/>
      </xdr:nvSpPr>
      <xdr:spPr>
        <a:xfrm>
          <a:off x="8593351" y="1776671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66" name="フローチャート: 判断 465"/>
        <xdr:cNvSpPr/>
      </xdr:nvSpPr>
      <xdr:spPr>
        <a:xfrm>
          <a:off x="7803866" y="17769765"/>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67" name="フローチャート: 判断 466"/>
        <xdr:cNvSpPr/>
      </xdr:nvSpPr>
      <xdr:spPr>
        <a:xfrm>
          <a:off x="6994478" y="1775477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68" name="フローチャート: 判断 467"/>
        <xdr:cNvSpPr/>
      </xdr:nvSpPr>
      <xdr:spPr>
        <a:xfrm>
          <a:off x="6204993" y="1778359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124161</xdr:rowOff>
    </xdr:from>
    <xdr:to>
      <xdr:col>55</xdr:col>
      <xdr:colOff>50800</xdr:colOff>
      <xdr:row>109</xdr:row>
      <xdr:rowOff>54311</xdr:rowOff>
    </xdr:to>
    <xdr:sp macro="" textlink="">
      <xdr:nvSpPr>
        <xdr:cNvPr id="474" name="楕円 473"/>
        <xdr:cNvSpPr/>
      </xdr:nvSpPr>
      <xdr:spPr>
        <a:xfrm>
          <a:off x="9351939" y="17934489"/>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39088</xdr:rowOff>
    </xdr:from>
    <xdr:ext cx="469744" cy="259045"/>
    <xdr:sp macro="" textlink="">
      <xdr:nvSpPr>
        <xdr:cNvPr id="475" name="【港湾・漁港】&#10;一人当たり有形固定資産（償却資産）額該当値テキスト"/>
        <xdr:cNvSpPr txBox="1"/>
      </xdr:nvSpPr>
      <xdr:spPr>
        <a:xfrm>
          <a:off x="9420936" y="178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124899</xdr:rowOff>
    </xdr:from>
    <xdr:to>
      <xdr:col>50</xdr:col>
      <xdr:colOff>165100</xdr:colOff>
      <xdr:row>109</xdr:row>
      <xdr:rowOff>55049</xdr:rowOff>
    </xdr:to>
    <xdr:sp macro="" textlink="">
      <xdr:nvSpPr>
        <xdr:cNvPr id="476" name="楕円 475"/>
        <xdr:cNvSpPr/>
      </xdr:nvSpPr>
      <xdr:spPr>
        <a:xfrm>
          <a:off x="8593351" y="1793522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3511</xdr:rowOff>
    </xdr:from>
    <xdr:to>
      <xdr:col>55</xdr:col>
      <xdr:colOff>0</xdr:colOff>
      <xdr:row>109</xdr:row>
      <xdr:rowOff>4249</xdr:rowOff>
    </xdr:to>
    <xdr:cxnSp macro="">
      <xdr:nvCxnSpPr>
        <xdr:cNvPr id="477" name="直線コネクタ 476"/>
        <xdr:cNvCxnSpPr/>
      </xdr:nvCxnSpPr>
      <xdr:spPr>
        <a:xfrm flipV="1">
          <a:off x="8644151" y="17984436"/>
          <a:ext cx="738685"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126330</xdr:rowOff>
    </xdr:from>
    <xdr:to>
      <xdr:col>46</xdr:col>
      <xdr:colOff>38100</xdr:colOff>
      <xdr:row>109</xdr:row>
      <xdr:rowOff>56480</xdr:rowOff>
    </xdr:to>
    <xdr:sp macro="" textlink="">
      <xdr:nvSpPr>
        <xdr:cNvPr id="478" name="楕円 477"/>
        <xdr:cNvSpPr/>
      </xdr:nvSpPr>
      <xdr:spPr>
        <a:xfrm>
          <a:off x="7803866" y="17936658"/>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4249</xdr:rowOff>
    </xdr:from>
    <xdr:to>
      <xdr:col>50</xdr:col>
      <xdr:colOff>114300</xdr:colOff>
      <xdr:row>109</xdr:row>
      <xdr:rowOff>5680</xdr:rowOff>
    </xdr:to>
    <xdr:cxnSp macro="">
      <xdr:nvCxnSpPr>
        <xdr:cNvPr id="479" name="直線コネクタ 478"/>
        <xdr:cNvCxnSpPr/>
      </xdr:nvCxnSpPr>
      <xdr:spPr>
        <a:xfrm flipV="1">
          <a:off x="7847842" y="17985174"/>
          <a:ext cx="796309"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129417</xdr:rowOff>
    </xdr:from>
    <xdr:to>
      <xdr:col>36</xdr:col>
      <xdr:colOff>165100</xdr:colOff>
      <xdr:row>109</xdr:row>
      <xdr:rowOff>59567</xdr:rowOff>
    </xdr:to>
    <xdr:sp macro="" textlink="">
      <xdr:nvSpPr>
        <xdr:cNvPr id="480" name="楕円 479"/>
        <xdr:cNvSpPr/>
      </xdr:nvSpPr>
      <xdr:spPr>
        <a:xfrm>
          <a:off x="6204993" y="17939745"/>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106</xdr:row>
      <xdr:rowOff>73663</xdr:rowOff>
    </xdr:from>
    <xdr:ext cx="534377" cy="259045"/>
    <xdr:sp macro="" textlink="">
      <xdr:nvSpPr>
        <xdr:cNvPr id="481" name="n_1aveValue【港湾・漁港】&#10;一人当たり有形固定資産（償却資産）額"/>
        <xdr:cNvSpPr txBox="1"/>
      </xdr:nvSpPr>
      <xdr:spPr>
        <a:xfrm>
          <a:off x="8384165" y="175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2" name="n_2aveValue【港湾・漁港】&#10;一人当たり有形固定資産（償却資産）額"/>
        <xdr:cNvSpPr txBox="1"/>
      </xdr:nvSpPr>
      <xdr:spPr>
        <a:xfrm>
          <a:off x="7607380" y="1754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83" name="n_3aveValue【港湾・漁港】&#10;一人当たり有形固定資産（償却資産）額"/>
        <xdr:cNvSpPr txBox="1"/>
      </xdr:nvSpPr>
      <xdr:spPr>
        <a:xfrm>
          <a:off x="6817895" y="175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84" name="n_4aveValue【港湾・漁港】&#10;一人当たり有形固定資産（償却資産）額"/>
        <xdr:cNvSpPr txBox="1"/>
      </xdr:nvSpPr>
      <xdr:spPr>
        <a:xfrm>
          <a:off x="6008507" y="175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46176</xdr:rowOff>
    </xdr:from>
    <xdr:ext cx="469744" cy="259045"/>
    <xdr:sp macro="" textlink="">
      <xdr:nvSpPr>
        <xdr:cNvPr id="485" name="n_1mainValue【港湾・漁港】&#10;一人当たり有形固定資産（償却資産）額"/>
        <xdr:cNvSpPr txBox="1"/>
      </xdr:nvSpPr>
      <xdr:spPr>
        <a:xfrm>
          <a:off x="8416482" y="180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47607</xdr:rowOff>
    </xdr:from>
    <xdr:ext cx="469744" cy="259045"/>
    <xdr:sp macro="" textlink="">
      <xdr:nvSpPr>
        <xdr:cNvPr id="486" name="n_2mainValue【港湾・漁港】&#10;一人当たり有形固定資産（償却資産）額"/>
        <xdr:cNvSpPr txBox="1"/>
      </xdr:nvSpPr>
      <xdr:spPr>
        <a:xfrm>
          <a:off x="7639697" y="180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50694</xdr:rowOff>
    </xdr:from>
    <xdr:ext cx="469744" cy="259045"/>
    <xdr:sp macro="" textlink="">
      <xdr:nvSpPr>
        <xdr:cNvPr id="487" name="n_4mainValue【港湾・漁港】&#10;一人当たり有形固定資産（償却資産）額"/>
        <xdr:cNvSpPr txBox="1"/>
      </xdr:nvSpPr>
      <xdr:spPr>
        <a:xfrm>
          <a:off x="6040824" y="180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9" name="直線コネクタ 498"/>
        <xdr:cNvCxnSpPr/>
      </xdr:nvCxnSpPr>
      <xdr:spPr>
        <a:xfrm>
          <a:off x="11152306" y="685487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0" name="テキスト ボックス 499"/>
        <xdr:cNvSpPr txBox="1"/>
      </xdr:nvSpPr>
      <xdr:spPr>
        <a:xfrm>
          <a:off x="10789053" y="67203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1" name="直線コネクタ 500"/>
        <xdr:cNvCxnSpPr/>
      </xdr:nvCxnSpPr>
      <xdr:spPr>
        <a:xfrm>
          <a:off x="11152306" y="641302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2" name="テキスト ボックス 501"/>
        <xdr:cNvSpPr txBox="1"/>
      </xdr:nvSpPr>
      <xdr:spPr>
        <a:xfrm>
          <a:off x="10789053" y="62784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3" name="直線コネクタ 502"/>
        <xdr:cNvCxnSpPr/>
      </xdr:nvCxnSpPr>
      <xdr:spPr>
        <a:xfrm>
          <a:off x="11152306" y="597885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4" name="テキスト ボックス 503"/>
        <xdr:cNvSpPr txBox="1"/>
      </xdr:nvSpPr>
      <xdr:spPr>
        <a:xfrm>
          <a:off x="10789053" y="58443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5" name="直線コネクタ 504"/>
        <xdr:cNvCxnSpPr/>
      </xdr:nvCxnSpPr>
      <xdr:spPr>
        <a:xfrm>
          <a:off x="11152306" y="55446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6" name="テキスト ボックス 505"/>
        <xdr:cNvSpPr txBox="1"/>
      </xdr:nvSpPr>
      <xdr:spPr>
        <a:xfrm>
          <a:off x="10789053" y="5410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0853173"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0" name="直線コネクタ 509"/>
        <xdr:cNvCxnSpPr/>
      </xdr:nvCxnSpPr>
      <xdr:spPr>
        <a:xfrm flipV="1">
          <a:off x="14627110" y="5828800"/>
          <a:ext cx="0" cy="111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1" name="【認定こども園・幼稚園・保育所】&#10;有形固定資産減価償却率最小値テキスト"/>
        <xdr:cNvSpPr txBox="1"/>
      </xdr:nvSpPr>
      <xdr:spPr>
        <a:xfrm>
          <a:off x="14665846" y="694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12" name="直線コネクタ 511"/>
        <xdr:cNvCxnSpPr/>
      </xdr:nvCxnSpPr>
      <xdr:spPr>
        <a:xfrm>
          <a:off x="14538846" y="694320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13" name="【認定こども園・幼稚園・保育所】&#10;有形固定資産減価償却率最大値テキスト"/>
        <xdr:cNvSpPr txBox="1"/>
      </xdr:nvSpPr>
      <xdr:spPr>
        <a:xfrm>
          <a:off x="14665846" y="561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14" name="直線コネクタ 513"/>
        <xdr:cNvCxnSpPr/>
      </xdr:nvCxnSpPr>
      <xdr:spPr>
        <a:xfrm>
          <a:off x="14538846" y="582880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15" name="【認定こども園・幼稚園・保育所】&#10;有形固定資産減価償却率平均値テキスト"/>
        <xdr:cNvSpPr txBox="1"/>
      </xdr:nvSpPr>
      <xdr:spPr>
        <a:xfrm>
          <a:off x="14665846" y="620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16" name="フローチャート: 判断 515"/>
        <xdr:cNvSpPr/>
      </xdr:nvSpPr>
      <xdr:spPr>
        <a:xfrm>
          <a:off x="14576946" y="6347043"/>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7" name="フローチャート: 判断 516"/>
        <xdr:cNvSpPr/>
      </xdr:nvSpPr>
      <xdr:spPr>
        <a:xfrm>
          <a:off x="13818358" y="631732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18" name="フローチャート: 判断 517"/>
        <xdr:cNvSpPr/>
      </xdr:nvSpPr>
      <xdr:spPr>
        <a:xfrm>
          <a:off x="13028873" y="6299037"/>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19" name="フローチャート: 判断 518"/>
        <xdr:cNvSpPr/>
      </xdr:nvSpPr>
      <xdr:spPr>
        <a:xfrm>
          <a:off x="12239388" y="631275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0" name="フローチャート: 判断 519"/>
        <xdr:cNvSpPr/>
      </xdr:nvSpPr>
      <xdr:spPr>
        <a:xfrm>
          <a:off x="11430000" y="631046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91694</xdr:rowOff>
    </xdr:from>
    <xdr:to>
      <xdr:col>85</xdr:col>
      <xdr:colOff>177800</xdr:colOff>
      <xdr:row>40</xdr:row>
      <xdr:rowOff>21844</xdr:rowOff>
    </xdr:to>
    <xdr:sp macro="" textlink="">
      <xdr:nvSpPr>
        <xdr:cNvPr id="526" name="楕円 525"/>
        <xdr:cNvSpPr/>
      </xdr:nvSpPr>
      <xdr:spPr>
        <a:xfrm>
          <a:off x="14576946" y="6485670"/>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70121</xdr:rowOff>
    </xdr:from>
    <xdr:ext cx="405111" cy="259045"/>
    <xdr:sp macro="" textlink="">
      <xdr:nvSpPr>
        <xdr:cNvPr id="527" name="【認定こども園・幼稚園・保育所】&#10;有形固定資産減価償却率該当値テキスト"/>
        <xdr:cNvSpPr txBox="1"/>
      </xdr:nvSpPr>
      <xdr:spPr>
        <a:xfrm>
          <a:off x="14665846" y="646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73406</xdr:rowOff>
    </xdr:from>
    <xdr:to>
      <xdr:col>81</xdr:col>
      <xdr:colOff>101600</xdr:colOff>
      <xdr:row>40</xdr:row>
      <xdr:rowOff>3556</xdr:rowOff>
    </xdr:to>
    <xdr:sp macro="" textlink="">
      <xdr:nvSpPr>
        <xdr:cNvPr id="528" name="楕円 527"/>
        <xdr:cNvSpPr/>
      </xdr:nvSpPr>
      <xdr:spPr>
        <a:xfrm>
          <a:off x="13818358" y="646738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124206</xdr:rowOff>
    </xdr:from>
    <xdr:to>
      <xdr:col>85</xdr:col>
      <xdr:colOff>127000</xdr:colOff>
      <xdr:row>39</xdr:row>
      <xdr:rowOff>142494</xdr:rowOff>
    </xdr:to>
    <xdr:cxnSp macro="">
      <xdr:nvCxnSpPr>
        <xdr:cNvPr id="529" name="直線コネクタ 528"/>
        <xdr:cNvCxnSpPr/>
      </xdr:nvCxnSpPr>
      <xdr:spPr>
        <a:xfrm>
          <a:off x="13869158" y="6518182"/>
          <a:ext cx="758588"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530" name="楕円 529"/>
        <xdr:cNvSpPr/>
      </xdr:nvSpPr>
      <xdr:spPr>
        <a:xfrm>
          <a:off x="13028873" y="64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89916</xdr:rowOff>
    </xdr:from>
    <xdr:to>
      <xdr:col>81</xdr:col>
      <xdr:colOff>50800</xdr:colOff>
      <xdr:row>39</xdr:row>
      <xdr:rowOff>124206</xdr:rowOff>
    </xdr:to>
    <xdr:cxnSp macro="">
      <xdr:nvCxnSpPr>
        <xdr:cNvPr id="531" name="直線コネクタ 530"/>
        <xdr:cNvCxnSpPr/>
      </xdr:nvCxnSpPr>
      <xdr:spPr>
        <a:xfrm>
          <a:off x="13079673" y="6483892"/>
          <a:ext cx="78948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43688</xdr:rowOff>
    </xdr:from>
    <xdr:to>
      <xdr:col>72</xdr:col>
      <xdr:colOff>38100</xdr:colOff>
      <xdr:row>39</xdr:row>
      <xdr:rowOff>145288</xdr:rowOff>
    </xdr:to>
    <xdr:sp macro="" textlink="">
      <xdr:nvSpPr>
        <xdr:cNvPr id="532" name="楕円 531"/>
        <xdr:cNvSpPr/>
      </xdr:nvSpPr>
      <xdr:spPr>
        <a:xfrm>
          <a:off x="12239388" y="643766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89916</xdr:rowOff>
    </xdr:from>
    <xdr:to>
      <xdr:col>76</xdr:col>
      <xdr:colOff>114300</xdr:colOff>
      <xdr:row>39</xdr:row>
      <xdr:rowOff>94488</xdr:rowOff>
    </xdr:to>
    <xdr:cxnSp macro="">
      <xdr:nvCxnSpPr>
        <xdr:cNvPr id="533" name="直線コネクタ 532"/>
        <xdr:cNvCxnSpPr/>
      </xdr:nvCxnSpPr>
      <xdr:spPr>
        <a:xfrm flipV="1">
          <a:off x="12283364" y="6483892"/>
          <a:ext cx="796309"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153416</xdr:rowOff>
    </xdr:from>
    <xdr:to>
      <xdr:col>67</xdr:col>
      <xdr:colOff>101600</xdr:colOff>
      <xdr:row>39</xdr:row>
      <xdr:rowOff>83566</xdr:rowOff>
    </xdr:to>
    <xdr:sp macro="" textlink="">
      <xdr:nvSpPr>
        <xdr:cNvPr id="534" name="楕円 533"/>
        <xdr:cNvSpPr/>
      </xdr:nvSpPr>
      <xdr:spPr>
        <a:xfrm>
          <a:off x="11430000" y="638361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32766</xdr:rowOff>
    </xdr:from>
    <xdr:to>
      <xdr:col>71</xdr:col>
      <xdr:colOff>177800</xdr:colOff>
      <xdr:row>39</xdr:row>
      <xdr:rowOff>94488</xdr:rowOff>
    </xdr:to>
    <xdr:cxnSp macro="">
      <xdr:nvCxnSpPr>
        <xdr:cNvPr id="535" name="直線コネクタ 534"/>
        <xdr:cNvCxnSpPr/>
      </xdr:nvCxnSpPr>
      <xdr:spPr>
        <a:xfrm>
          <a:off x="11480800" y="6426742"/>
          <a:ext cx="802564"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36" name="n_1aveValue【認定こども園・幼稚園・保育所】&#10;有形固定資産減価償却率"/>
        <xdr:cNvSpPr txBox="1"/>
      </xdr:nvSpPr>
      <xdr:spPr>
        <a:xfrm>
          <a:off x="13673805" y="610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37" name="n_2aveValue【認定こども園・幼稚園・保育所】&#10;有形固定資産減価償却率"/>
        <xdr:cNvSpPr txBox="1"/>
      </xdr:nvSpPr>
      <xdr:spPr>
        <a:xfrm>
          <a:off x="12897020" y="60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38" name="n_3aveValue【認定こども園・幼稚園・保育所】&#10;有形固定資産減価償却率"/>
        <xdr:cNvSpPr txBox="1"/>
      </xdr:nvSpPr>
      <xdr:spPr>
        <a:xfrm>
          <a:off x="12107535" y="609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39" name="n_4aveValue【認定こども園・幼稚園・保育所】&#10;有形固定資産減価償却率"/>
        <xdr:cNvSpPr txBox="1"/>
      </xdr:nvSpPr>
      <xdr:spPr>
        <a:xfrm>
          <a:off x="11298147" y="609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166133</xdr:rowOff>
    </xdr:from>
    <xdr:ext cx="405111" cy="259045"/>
    <xdr:sp macro="" textlink="">
      <xdr:nvSpPr>
        <xdr:cNvPr id="540" name="n_1mainValue【認定こども園・幼稚園・保育所】&#10;有形固定資産減価償却率"/>
        <xdr:cNvSpPr txBox="1"/>
      </xdr:nvSpPr>
      <xdr:spPr>
        <a:xfrm>
          <a:off x="13673805" y="656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541" name="n_2mainValue【認定こども園・幼稚園・保育所】&#10;有形固定資産減価償却率"/>
        <xdr:cNvSpPr txBox="1"/>
      </xdr:nvSpPr>
      <xdr:spPr>
        <a:xfrm>
          <a:off x="12897020" y="652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136415</xdr:rowOff>
    </xdr:from>
    <xdr:ext cx="405111" cy="259045"/>
    <xdr:sp macro="" textlink="">
      <xdr:nvSpPr>
        <xdr:cNvPr id="542" name="n_3mainValue【認定こども園・幼稚園・保育所】&#10;有形固定資産減価償却率"/>
        <xdr:cNvSpPr txBox="1"/>
      </xdr:nvSpPr>
      <xdr:spPr>
        <a:xfrm>
          <a:off x="12107535" y="65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74693</xdr:rowOff>
    </xdr:from>
    <xdr:ext cx="405111" cy="259045"/>
    <xdr:sp macro="" textlink="">
      <xdr:nvSpPr>
        <xdr:cNvPr id="543" name="n_4mainValue【認定こども園・幼稚園・保育所】&#10;有形固定資産減価償却率"/>
        <xdr:cNvSpPr txBox="1"/>
      </xdr:nvSpPr>
      <xdr:spPr>
        <a:xfrm>
          <a:off x="11298147" y="6468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6377313" y="69233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xdr:cNvSpPr txBox="1"/>
      </xdr:nvSpPr>
      <xdr:spPr>
        <a:xfrm>
          <a:off x="15969843"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6377313" y="655774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xdr:cNvSpPr txBox="1"/>
      </xdr:nvSpPr>
      <xdr:spPr>
        <a:xfrm>
          <a:off x="15969843" y="64232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6377313" y="619978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xdr:cNvSpPr txBox="1"/>
      </xdr:nvSpPr>
      <xdr:spPr>
        <a:xfrm>
          <a:off x="15969843" y="6065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6377313" y="58341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xdr:cNvSpPr txBox="1"/>
      </xdr:nvSpPr>
      <xdr:spPr>
        <a:xfrm>
          <a:off x="15969843" y="569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6377313" y="54684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xdr:cNvSpPr txBox="1"/>
      </xdr:nvSpPr>
      <xdr:spPr>
        <a:xfrm>
          <a:off x="15969843" y="5333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5969843"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67" name="直線コネクタ 566"/>
        <xdr:cNvCxnSpPr/>
      </xdr:nvCxnSpPr>
      <xdr:spPr>
        <a:xfrm flipV="1">
          <a:off x="19852118" y="5521827"/>
          <a:ext cx="0" cy="136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68" name="【認定こども園・幼稚園・保育所】&#10;一人当たり面積最小値テキスト"/>
        <xdr:cNvSpPr txBox="1"/>
      </xdr:nvSpPr>
      <xdr:spPr>
        <a:xfrm>
          <a:off x="19890854" y="688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69" name="直線コネクタ 568"/>
        <xdr:cNvCxnSpPr/>
      </xdr:nvCxnSpPr>
      <xdr:spPr>
        <a:xfrm>
          <a:off x="19783757" y="688529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0" name="【認定こども園・幼稚園・保育所】&#10;一人当たり面積最大値テキスト"/>
        <xdr:cNvSpPr txBox="1"/>
      </xdr:nvSpPr>
      <xdr:spPr>
        <a:xfrm>
          <a:off x="19890854" y="53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1" name="直線コネクタ 570"/>
        <xdr:cNvCxnSpPr/>
      </xdr:nvCxnSpPr>
      <xdr:spPr>
        <a:xfrm>
          <a:off x="19783757" y="552182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572" name="【認定こども園・幼稚園・保育所】&#10;一人当たり面積平均値テキスト"/>
        <xdr:cNvSpPr txBox="1"/>
      </xdr:nvSpPr>
      <xdr:spPr>
        <a:xfrm>
          <a:off x="19890854" y="622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73" name="フローチャート: 判断 572"/>
        <xdr:cNvSpPr/>
      </xdr:nvSpPr>
      <xdr:spPr>
        <a:xfrm>
          <a:off x="19801954" y="637752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74" name="フローチャート: 判断 573"/>
        <xdr:cNvSpPr/>
      </xdr:nvSpPr>
      <xdr:spPr>
        <a:xfrm>
          <a:off x="19063269" y="639276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75" name="フローチャート: 判断 574"/>
        <xdr:cNvSpPr/>
      </xdr:nvSpPr>
      <xdr:spPr>
        <a:xfrm>
          <a:off x="18253881" y="638514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76" name="フローチャート: 判断 575"/>
        <xdr:cNvSpPr/>
      </xdr:nvSpPr>
      <xdr:spPr>
        <a:xfrm>
          <a:off x="17464396" y="638514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77" name="フローチャート: 判断 576"/>
        <xdr:cNvSpPr/>
      </xdr:nvSpPr>
      <xdr:spPr>
        <a:xfrm>
          <a:off x="16674910" y="632418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83" name="楕円 582"/>
        <xdr:cNvSpPr/>
      </xdr:nvSpPr>
      <xdr:spPr>
        <a:xfrm>
          <a:off x="19801954" y="655272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84" name="【認定こども園・幼稚園・保育所】&#10;一人当たり面積該当値テキスト"/>
        <xdr:cNvSpPr txBox="1"/>
      </xdr:nvSpPr>
      <xdr:spPr>
        <a:xfrm>
          <a:off x="19890854" y="653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585" name="楕円 584"/>
        <xdr:cNvSpPr/>
      </xdr:nvSpPr>
      <xdr:spPr>
        <a:xfrm>
          <a:off x="19063269" y="652986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38100</xdr:rowOff>
    </xdr:to>
    <xdr:cxnSp macro="">
      <xdr:nvCxnSpPr>
        <xdr:cNvPr id="586" name="直線コネクタ 585"/>
        <xdr:cNvCxnSpPr/>
      </xdr:nvCxnSpPr>
      <xdr:spPr>
        <a:xfrm>
          <a:off x="19107245" y="6572989"/>
          <a:ext cx="745509"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87" name="楕円 586"/>
        <xdr:cNvSpPr/>
      </xdr:nvSpPr>
      <xdr:spPr>
        <a:xfrm>
          <a:off x="18253881" y="65222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15240</xdr:rowOff>
    </xdr:to>
    <xdr:cxnSp macro="">
      <xdr:nvCxnSpPr>
        <xdr:cNvPr id="588" name="直線コネクタ 587"/>
        <xdr:cNvCxnSpPr/>
      </xdr:nvCxnSpPr>
      <xdr:spPr>
        <a:xfrm>
          <a:off x="18304681" y="6565369"/>
          <a:ext cx="802564"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89" name="楕円 588"/>
        <xdr:cNvSpPr/>
      </xdr:nvSpPr>
      <xdr:spPr>
        <a:xfrm>
          <a:off x="17464396" y="65222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590" name="直線コネクタ 589"/>
        <xdr:cNvCxnSpPr/>
      </xdr:nvCxnSpPr>
      <xdr:spPr>
        <a:xfrm>
          <a:off x="17515196" y="6565369"/>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91" name="楕円 590"/>
        <xdr:cNvSpPr/>
      </xdr:nvSpPr>
      <xdr:spPr>
        <a:xfrm>
          <a:off x="16674910" y="654510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30480</xdr:rowOff>
    </xdr:to>
    <xdr:cxnSp macro="">
      <xdr:nvCxnSpPr>
        <xdr:cNvPr id="592" name="直線コネクタ 591"/>
        <xdr:cNvCxnSpPr/>
      </xdr:nvCxnSpPr>
      <xdr:spPr>
        <a:xfrm flipV="1">
          <a:off x="16718886" y="6565369"/>
          <a:ext cx="79631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93" name="n_1aveValue【認定こども園・幼稚園・保育所】&#10;一人当たり面積"/>
        <xdr:cNvSpPr txBox="1"/>
      </xdr:nvSpPr>
      <xdr:spPr>
        <a:xfrm>
          <a:off x="18886399" y="617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94" name="n_2aveValue【認定こども園・幼稚園・保育所】&#10;一人当たり面積"/>
        <xdr:cNvSpPr txBox="1"/>
      </xdr:nvSpPr>
      <xdr:spPr>
        <a:xfrm>
          <a:off x="18089711" y="616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95" name="n_3aveValue【認定こども園・幼稚園・保育所】&#10;一人当たり面積"/>
        <xdr:cNvSpPr txBox="1"/>
      </xdr:nvSpPr>
      <xdr:spPr>
        <a:xfrm>
          <a:off x="17300226" y="616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96" name="n_4aveValue【認定こども園・幼稚園・保育所】&#10;一人当たり面積"/>
        <xdr:cNvSpPr txBox="1"/>
      </xdr:nvSpPr>
      <xdr:spPr>
        <a:xfrm>
          <a:off x="16510740" y="610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97" name="n_1mainValue【認定こども園・幼稚園・保育所】&#10;一人当たり面積"/>
        <xdr:cNvSpPr txBox="1"/>
      </xdr:nvSpPr>
      <xdr:spPr>
        <a:xfrm>
          <a:off x="18886399" y="66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98" name="n_2mainValue【認定こども園・幼稚園・保育所】&#10;一人当たり面積"/>
        <xdr:cNvSpPr txBox="1"/>
      </xdr:nvSpPr>
      <xdr:spPr>
        <a:xfrm>
          <a:off x="18089711" y="66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99" name="n_3mainValue【認定こども園・幼稚園・保育所】&#10;一人当たり面積"/>
        <xdr:cNvSpPr txBox="1"/>
      </xdr:nvSpPr>
      <xdr:spPr>
        <a:xfrm>
          <a:off x="17300226" y="66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600" name="n_4mainValue【認定こども園・幼稚園・保育所】&#10;一人当たり面積"/>
        <xdr:cNvSpPr txBox="1"/>
      </xdr:nvSpPr>
      <xdr:spPr>
        <a:xfrm>
          <a:off x="16510740" y="663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2" name="直線コネクタ 611"/>
        <xdr:cNvCxnSpPr/>
      </xdr:nvCxnSpPr>
      <xdr:spPr>
        <a:xfrm>
          <a:off x="11152306" y="1038168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3" name="テキスト ボックス 612"/>
        <xdr:cNvSpPr txBox="1"/>
      </xdr:nvSpPr>
      <xdr:spPr>
        <a:xfrm>
          <a:off x="10789053" y="102471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1152306" y="98332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0789053"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16" name="直線コネクタ 615"/>
        <xdr:cNvCxnSpPr/>
      </xdr:nvCxnSpPr>
      <xdr:spPr>
        <a:xfrm>
          <a:off x="11152306" y="929241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17" name="テキスト ボックス 616"/>
        <xdr:cNvSpPr txBox="1"/>
      </xdr:nvSpPr>
      <xdr:spPr>
        <a:xfrm>
          <a:off x="10789053" y="91578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0789053" y="86094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1" name="直線コネクタ 620"/>
        <xdr:cNvCxnSpPr/>
      </xdr:nvCxnSpPr>
      <xdr:spPr>
        <a:xfrm flipV="1">
          <a:off x="14627110" y="9131503"/>
          <a:ext cx="0" cy="13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22" name="【学校施設】&#10;有形固定資産減価償却率最小値テキスト"/>
        <xdr:cNvSpPr txBox="1"/>
      </xdr:nvSpPr>
      <xdr:spPr>
        <a:xfrm>
          <a:off x="14665846" y="10520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23" name="直線コネクタ 622"/>
        <xdr:cNvCxnSpPr/>
      </xdr:nvCxnSpPr>
      <xdr:spPr>
        <a:xfrm>
          <a:off x="14538846" y="1051687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24" name="【学校施設】&#10;有形固定資産減価償却率最大値テキスト"/>
        <xdr:cNvSpPr txBox="1"/>
      </xdr:nvSpPr>
      <xdr:spPr>
        <a:xfrm>
          <a:off x="14665846" y="8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25" name="直線コネクタ 624"/>
        <xdr:cNvCxnSpPr/>
      </xdr:nvCxnSpPr>
      <xdr:spPr>
        <a:xfrm>
          <a:off x="14538846" y="913150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26" name="【学校施設】&#10;有形固定資産減価償却率平均値テキスト"/>
        <xdr:cNvSpPr txBox="1"/>
      </xdr:nvSpPr>
      <xdr:spPr>
        <a:xfrm>
          <a:off x="14665846" y="9946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27" name="フローチャート: 判断 626"/>
        <xdr:cNvSpPr/>
      </xdr:nvSpPr>
      <xdr:spPr>
        <a:xfrm>
          <a:off x="14576946" y="9968150"/>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28" name="フローチャート: 判断 627"/>
        <xdr:cNvSpPr/>
      </xdr:nvSpPr>
      <xdr:spPr>
        <a:xfrm>
          <a:off x="13818358" y="995671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29" name="フローチャート: 判断 628"/>
        <xdr:cNvSpPr/>
      </xdr:nvSpPr>
      <xdr:spPr>
        <a:xfrm>
          <a:off x="13028873" y="993671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0" name="フローチャート: 判断 629"/>
        <xdr:cNvSpPr/>
      </xdr:nvSpPr>
      <xdr:spPr>
        <a:xfrm>
          <a:off x="12239388" y="991100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1" name="フローチャート: 判断 630"/>
        <xdr:cNvSpPr/>
      </xdr:nvSpPr>
      <xdr:spPr>
        <a:xfrm>
          <a:off x="11430000" y="98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83503</xdr:rowOff>
    </xdr:from>
    <xdr:to>
      <xdr:col>85</xdr:col>
      <xdr:colOff>177800</xdr:colOff>
      <xdr:row>60</xdr:row>
      <xdr:rowOff>13653</xdr:rowOff>
    </xdr:to>
    <xdr:sp macro="" textlink="">
      <xdr:nvSpPr>
        <xdr:cNvPr id="637" name="楕円 636"/>
        <xdr:cNvSpPr/>
      </xdr:nvSpPr>
      <xdr:spPr>
        <a:xfrm>
          <a:off x="14576946" y="9752942"/>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106380</xdr:rowOff>
    </xdr:from>
    <xdr:ext cx="405111" cy="259045"/>
    <xdr:sp macro="" textlink="">
      <xdr:nvSpPr>
        <xdr:cNvPr id="638" name="【学校施設】&#10;有形固定資産減価償却率該当値テキスト"/>
        <xdr:cNvSpPr txBox="1"/>
      </xdr:nvSpPr>
      <xdr:spPr>
        <a:xfrm>
          <a:off x="14665846" y="961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77788</xdr:rowOff>
    </xdr:from>
    <xdr:to>
      <xdr:col>81</xdr:col>
      <xdr:colOff>101600</xdr:colOff>
      <xdr:row>60</xdr:row>
      <xdr:rowOff>7938</xdr:rowOff>
    </xdr:to>
    <xdr:sp macro="" textlink="">
      <xdr:nvSpPr>
        <xdr:cNvPr id="639" name="楕円 638"/>
        <xdr:cNvSpPr/>
      </xdr:nvSpPr>
      <xdr:spPr>
        <a:xfrm>
          <a:off x="13818358" y="974722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128588</xdr:rowOff>
    </xdr:from>
    <xdr:to>
      <xdr:col>85</xdr:col>
      <xdr:colOff>127000</xdr:colOff>
      <xdr:row>59</xdr:row>
      <xdr:rowOff>134303</xdr:rowOff>
    </xdr:to>
    <xdr:cxnSp macro="">
      <xdr:nvCxnSpPr>
        <xdr:cNvPr id="640" name="直線コネクタ 639"/>
        <xdr:cNvCxnSpPr/>
      </xdr:nvCxnSpPr>
      <xdr:spPr>
        <a:xfrm>
          <a:off x="13869158" y="9798027"/>
          <a:ext cx="758588"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54928</xdr:rowOff>
    </xdr:from>
    <xdr:to>
      <xdr:col>76</xdr:col>
      <xdr:colOff>165100</xdr:colOff>
      <xdr:row>59</xdr:row>
      <xdr:rowOff>156528</xdr:rowOff>
    </xdr:to>
    <xdr:sp macro="" textlink="">
      <xdr:nvSpPr>
        <xdr:cNvPr id="641" name="楕円 640"/>
        <xdr:cNvSpPr/>
      </xdr:nvSpPr>
      <xdr:spPr>
        <a:xfrm>
          <a:off x="13028873" y="972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105728</xdr:rowOff>
    </xdr:from>
    <xdr:to>
      <xdr:col>81</xdr:col>
      <xdr:colOff>50800</xdr:colOff>
      <xdr:row>59</xdr:row>
      <xdr:rowOff>128588</xdr:rowOff>
    </xdr:to>
    <xdr:cxnSp macro="">
      <xdr:nvCxnSpPr>
        <xdr:cNvPr id="642" name="直線コネクタ 641"/>
        <xdr:cNvCxnSpPr/>
      </xdr:nvCxnSpPr>
      <xdr:spPr>
        <a:xfrm>
          <a:off x="13079673" y="9775167"/>
          <a:ext cx="78948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54928</xdr:rowOff>
    </xdr:from>
    <xdr:to>
      <xdr:col>72</xdr:col>
      <xdr:colOff>38100</xdr:colOff>
      <xdr:row>59</xdr:row>
      <xdr:rowOff>156528</xdr:rowOff>
    </xdr:to>
    <xdr:sp macro="" textlink="">
      <xdr:nvSpPr>
        <xdr:cNvPr id="643" name="楕円 642"/>
        <xdr:cNvSpPr/>
      </xdr:nvSpPr>
      <xdr:spPr>
        <a:xfrm>
          <a:off x="12239388" y="972436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105728</xdr:rowOff>
    </xdr:from>
    <xdr:to>
      <xdr:col>76</xdr:col>
      <xdr:colOff>114300</xdr:colOff>
      <xdr:row>59</xdr:row>
      <xdr:rowOff>105728</xdr:rowOff>
    </xdr:to>
    <xdr:cxnSp macro="">
      <xdr:nvCxnSpPr>
        <xdr:cNvPr id="644" name="直線コネクタ 643"/>
        <xdr:cNvCxnSpPr/>
      </xdr:nvCxnSpPr>
      <xdr:spPr>
        <a:xfrm>
          <a:off x="12283364" y="9775167"/>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45" name="楕円 644"/>
        <xdr:cNvSpPr/>
      </xdr:nvSpPr>
      <xdr:spPr>
        <a:xfrm>
          <a:off x="11430000" y="9902427"/>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105728</xdr:rowOff>
    </xdr:from>
    <xdr:to>
      <xdr:col>71</xdr:col>
      <xdr:colOff>177800</xdr:colOff>
      <xdr:row>60</xdr:row>
      <xdr:rowOff>120015</xdr:rowOff>
    </xdr:to>
    <xdr:cxnSp macro="">
      <xdr:nvCxnSpPr>
        <xdr:cNvPr id="646" name="直線コネクタ 645"/>
        <xdr:cNvCxnSpPr/>
      </xdr:nvCxnSpPr>
      <xdr:spPr>
        <a:xfrm flipV="1">
          <a:off x="11480800" y="9775167"/>
          <a:ext cx="802564" cy="1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47" name="n_1aveValue【学校施設】&#10;有形固定資産減価償却率"/>
        <xdr:cNvSpPr txBox="1"/>
      </xdr:nvSpPr>
      <xdr:spPr>
        <a:xfrm>
          <a:off x="13673805" y="1004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48" name="n_2aveValue【学校施設】&#10;有形固定資産減価償却率"/>
        <xdr:cNvSpPr txBox="1"/>
      </xdr:nvSpPr>
      <xdr:spPr>
        <a:xfrm>
          <a:off x="12897020" y="100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49" name="n_3aveValue【学校施設】&#10;有形固定資産減価償却率"/>
        <xdr:cNvSpPr txBox="1"/>
      </xdr:nvSpPr>
      <xdr:spPr>
        <a:xfrm>
          <a:off x="12107535" y="999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0" name="n_4aveValue【学校施設】&#10;有形固定資産減価償却率"/>
        <xdr:cNvSpPr txBox="1"/>
      </xdr:nvSpPr>
      <xdr:spPr>
        <a:xfrm>
          <a:off x="11298147" y="967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24465</xdr:rowOff>
    </xdr:from>
    <xdr:ext cx="405111" cy="259045"/>
    <xdr:sp macro="" textlink="">
      <xdr:nvSpPr>
        <xdr:cNvPr id="651" name="n_1mainValue【学校施設】&#10;有形固定資産減価償却率"/>
        <xdr:cNvSpPr txBox="1"/>
      </xdr:nvSpPr>
      <xdr:spPr>
        <a:xfrm>
          <a:off x="13673805" y="95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1605</xdr:rowOff>
    </xdr:from>
    <xdr:ext cx="405111" cy="259045"/>
    <xdr:sp macro="" textlink="">
      <xdr:nvSpPr>
        <xdr:cNvPr id="652" name="n_2mainValue【学校施設】&#10;有形固定資産減価償却率"/>
        <xdr:cNvSpPr txBox="1"/>
      </xdr:nvSpPr>
      <xdr:spPr>
        <a:xfrm>
          <a:off x="12897020" y="9507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1605</xdr:rowOff>
    </xdr:from>
    <xdr:ext cx="405111" cy="259045"/>
    <xdr:sp macro="" textlink="">
      <xdr:nvSpPr>
        <xdr:cNvPr id="653" name="n_3mainValue【学校施設】&#10;有形固定資産減価償却率"/>
        <xdr:cNvSpPr txBox="1"/>
      </xdr:nvSpPr>
      <xdr:spPr>
        <a:xfrm>
          <a:off x="12107535" y="9507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54" name="n_4mainValue【学校施設】&#10;有形固定資産減価償却率"/>
        <xdr:cNvSpPr txBox="1"/>
      </xdr:nvSpPr>
      <xdr:spPr>
        <a:xfrm>
          <a:off x="11298147" y="9995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xdr:cNvSpPr txBox="1"/>
      </xdr:nvSpPr>
      <xdr:spPr>
        <a:xfrm>
          <a:off x="15969843"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xdr:cNvCxnSpPr/>
      </xdr:nvCxnSpPr>
      <xdr:spPr>
        <a:xfrm>
          <a:off x="16377313" y="1061893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xdr:cNvSpPr txBox="1"/>
      </xdr:nvSpPr>
      <xdr:spPr>
        <a:xfrm>
          <a:off x="15969843" y="104843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xdr:cNvCxnSpPr/>
      </xdr:nvCxnSpPr>
      <xdr:spPr>
        <a:xfrm>
          <a:off x="16377313" y="1030771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xdr:cNvSpPr txBox="1"/>
      </xdr:nvSpPr>
      <xdr:spPr>
        <a:xfrm>
          <a:off x="15969843" y="10165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xdr:cNvCxnSpPr/>
      </xdr:nvCxnSpPr>
      <xdr:spPr>
        <a:xfrm>
          <a:off x="16377313" y="999649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xdr:cNvSpPr txBox="1"/>
      </xdr:nvSpPr>
      <xdr:spPr>
        <a:xfrm>
          <a:off x="15969843" y="98542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xdr:cNvCxnSpPr/>
      </xdr:nvCxnSpPr>
      <xdr:spPr>
        <a:xfrm>
          <a:off x="16377313" y="96776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xdr:cNvSpPr txBox="1"/>
      </xdr:nvSpPr>
      <xdr:spPr>
        <a:xfrm>
          <a:off x="15969843" y="9543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xdr:cNvCxnSpPr/>
      </xdr:nvCxnSpPr>
      <xdr:spPr>
        <a:xfrm>
          <a:off x="16377313" y="936638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xdr:cNvSpPr txBox="1"/>
      </xdr:nvSpPr>
      <xdr:spPr>
        <a:xfrm>
          <a:off x="15969843" y="92318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xdr:cNvCxnSpPr/>
      </xdr:nvCxnSpPr>
      <xdr:spPr>
        <a:xfrm>
          <a:off x="16377313" y="905516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xdr:cNvSpPr txBox="1"/>
      </xdr:nvSpPr>
      <xdr:spPr>
        <a:xfrm>
          <a:off x="15969843" y="8920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1" name="直線コネクタ 680"/>
        <xdr:cNvCxnSpPr/>
      </xdr:nvCxnSpPr>
      <xdr:spPr>
        <a:xfrm flipV="1">
          <a:off x="19852118" y="9024143"/>
          <a:ext cx="0" cy="139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82" name="【学校施設】&#10;一人当たり面積最小値テキスト"/>
        <xdr:cNvSpPr txBox="1"/>
      </xdr:nvSpPr>
      <xdr:spPr>
        <a:xfrm>
          <a:off x="19890854" y="104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83" name="直線コネクタ 682"/>
        <xdr:cNvCxnSpPr/>
      </xdr:nvCxnSpPr>
      <xdr:spPr>
        <a:xfrm>
          <a:off x="19783757" y="1041597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84" name="【学校施設】&#10;一人当たり面積最大値テキスト"/>
        <xdr:cNvSpPr txBox="1"/>
      </xdr:nvSpPr>
      <xdr:spPr>
        <a:xfrm>
          <a:off x="19890854" y="881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85" name="直線コネクタ 684"/>
        <xdr:cNvCxnSpPr/>
      </xdr:nvCxnSpPr>
      <xdr:spPr>
        <a:xfrm>
          <a:off x="19783757" y="902414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86" name="【学校施設】&#10;一人当たり面積平均値テキスト"/>
        <xdr:cNvSpPr txBox="1"/>
      </xdr:nvSpPr>
      <xdr:spPr>
        <a:xfrm>
          <a:off x="19890854" y="9606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87" name="フローチャート: 判断 686"/>
        <xdr:cNvSpPr/>
      </xdr:nvSpPr>
      <xdr:spPr>
        <a:xfrm>
          <a:off x="19801954" y="974763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88" name="フローチャート: 判断 687"/>
        <xdr:cNvSpPr/>
      </xdr:nvSpPr>
      <xdr:spPr>
        <a:xfrm>
          <a:off x="19063269" y="976233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89" name="フローチャート: 判断 688"/>
        <xdr:cNvSpPr/>
      </xdr:nvSpPr>
      <xdr:spPr>
        <a:xfrm>
          <a:off x="18253881" y="975743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0" name="フローチャート: 判断 689"/>
        <xdr:cNvSpPr/>
      </xdr:nvSpPr>
      <xdr:spPr>
        <a:xfrm>
          <a:off x="17464396" y="977212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1" name="フローチャート: 判断 690"/>
        <xdr:cNvSpPr/>
      </xdr:nvSpPr>
      <xdr:spPr>
        <a:xfrm>
          <a:off x="16674910" y="958386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70031</xdr:rowOff>
    </xdr:from>
    <xdr:to>
      <xdr:col>116</xdr:col>
      <xdr:colOff>114300</xdr:colOff>
      <xdr:row>62</xdr:row>
      <xdr:rowOff>181</xdr:rowOff>
    </xdr:to>
    <xdr:sp macro="" textlink="">
      <xdr:nvSpPr>
        <xdr:cNvPr id="697" name="楕円 696"/>
        <xdr:cNvSpPr/>
      </xdr:nvSpPr>
      <xdr:spPr>
        <a:xfrm>
          <a:off x="19801954" y="1006701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48458</xdr:rowOff>
    </xdr:from>
    <xdr:ext cx="469744" cy="259045"/>
    <xdr:sp macro="" textlink="">
      <xdr:nvSpPr>
        <xdr:cNvPr id="698" name="【学校施設】&#10;一人当たり面積該当値テキスト"/>
        <xdr:cNvSpPr txBox="1"/>
      </xdr:nvSpPr>
      <xdr:spPr>
        <a:xfrm>
          <a:off x="19890854" y="100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83094</xdr:rowOff>
    </xdr:from>
    <xdr:to>
      <xdr:col>112</xdr:col>
      <xdr:colOff>38100</xdr:colOff>
      <xdr:row>62</xdr:row>
      <xdr:rowOff>13244</xdr:rowOff>
    </xdr:to>
    <xdr:sp macro="" textlink="">
      <xdr:nvSpPr>
        <xdr:cNvPr id="699" name="楕円 698"/>
        <xdr:cNvSpPr/>
      </xdr:nvSpPr>
      <xdr:spPr>
        <a:xfrm>
          <a:off x="19063269" y="1008007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120831</xdr:rowOff>
    </xdr:from>
    <xdr:to>
      <xdr:col>116</xdr:col>
      <xdr:colOff>63500</xdr:colOff>
      <xdr:row>61</xdr:row>
      <xdr:rowOff>133894</xdr:rowOff>
    </xdr:to>
    <xdr:cxnSp macro="">
      <xdr:nvCxnSpPr>
        <xdr:cNvPr id="700" name="直線コネクタ 699"/>
        <xdr:cNvCxnSpPr/>
      </xdr:nvCxnSpPr>
      <xdr:spPr>
        <a:xfrm flipV="1">
          <a:off x="19107245" y="10117816"/>
          <a:ext cx="745509"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83094</xdr:rowOff>
    </xdr:from>
    <xdr:to>
      <xdr:col>107</xdr:col>
      <xdr:colOff>101600</xdr:colOff>
      <xdr:row>62</xdr:row>
      <xdr:rowOff>13244</xdr:rowOff>
    </xdr:to>
    <xdr:sp macro="" textlink="">
      <xdr:nvSpPr>
        <xdr:cNvPr id="701" name="楕円 700"/>
        <xdr:cNvSpPr/>
      </xdr:nvSpPr>
      <xdr:spPr>
        <a:xfrm>
          <a:off x="18253881" y="1008007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133894</xdr:rowOff>
    </xdr:from>
    <xdr:to>
      <xdr:col>111</xdr:col>
      <xdr:colOff>177800</xdr:colOff>
      <xdr:row>61</xdr:row>
      <xdr:rowOff>133894</xdr:rowOff>
    </xdr:to>
    <xdr:cxnSp macro="">
      <xdr:nvCxnSpPr>
        <xdr:cNvPr id="702" name="直線コネクタ 701"/>
        <xdr:cNvCxnSpPr/>
      </xdr:nvCxnSpPr>
      <xdr:spPr>
        <a:xfrm>
          <a:off x="18304681" y="10130879"/>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84727</xdr:rowOff>
    </xdr:from>
    <xdr:to>
      <xdr:col>102</xdr:col>
      <xdr:colOff>165100</xdr:colOff>
      <xdr:row>62</xdr:row>
      <xdr:rowOff>14877</xdr:rowOff>
    </xdr:to>
    <xdr:sp macro="" textlink="">
      <xdr:nvSpPr>
        <xdr:cNvPr id="703" name="楕円 702"/>
        <xdr:cNvSpPr/>
      </xdr:nvSpPr>
      <xdr:spPr>
        <a:xfrm>
          <a:off x="17464396" y="1008171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133894</xdr:rowOff>
    </xdr:from>
    <xdr:to>
      <xdr:col>107</xdr:col>
      <xdr:colOff>50800</xdr:colOff>
      <xdr:row>61</xdr:row>
      <xdr:rowOff>135527</xdr:rowOff>
    </xdr:to>
    <xdr:cxnSp macro="">
      <xdr:nvCxnSpPr>
        <xdr:cNvPr id="704" name="直線コネクタ 703"/>
        <xdr:cNvCxnSpPr/>
      </xdr:nvCxnSpPr>
      <xdr:spPr>
        <a:xfrm flipV="1">
          <a:off x="17515196" y="10130879"/>
          <a:ext cx="78948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84727</xdr:rowOff>
    </xdr:from>
    <xdr:to>
      <xdr:col>98</xdr:col>
      <xdr:colOff>38100</xdr:colOff>
      <xdr:row>62</xdr:row>
      <xdr:rowOff>14877</xdr:rowOff>
    </xdr:to>
    <xdr:sp macro="" textlink="">
      <xdr:nvSpPr>
        <xdr:cNvPr id="705" name="楕円 704"/>
        <xdr:cNvSpPr/>
      </xdr:nvSpPr>
      <xdr:spPr>
        <a:xfrm>
          <a:off x="16674910" y="1008171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135527</xdr:rowOff>
    </xdr:from>
    <xdr:to>
      <xdr:col>102</xdr:col>
      <xdr:colOff>114300</xdr:colOff>
      <xdr:row>61</xdr:row>
      <xdr:rowOff>135527</xdr:rowOff>
    </xdr:to>
    <xdr:cxnSp macro="">
      <xdr:nvCxnSpPr>
        <xdr:cNvPr id="706" name="直線コネクタ 705"/>
        <xdr:cNvCxnSpPr/>
      </xdr:nvCxnSpPr>
      <xdr:spPr>
        <a:xfrm>
          <a:off x="16718886" y="10132512"/>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07" name="n_1aveValue【学校施設】&#10;一人当たり面積"/>
        <xdr:cNvSpPr txBox="1"/>
      </xdr:nvSpPr>
      <xdr:spPr>
        <a:xfrm>
          <a:off x="18886399" y="954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08" name="n_2aveValue【学校施設】&#10;一人当たり面積"/>
        <xdr:cNvSpPr txBox="1"/>
      </xdr:nvSpPr>
      <xdr:spPr>
        <a:xfrm>
          <a:off x="18089711" y="954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09" name="n_3aveValue【学校施設】&#10;一人当たり面積"/>
        <xdr:cNvSpPr txBox="1"/>
      </xdr:nvSpPr>
      <xdr:spPr>
        <a:xfrm>
          <a:off x="17300226" y="955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0" name="n_4aveValue【学校施設】&#10;一人当たり面積"/>
        <xdr:cNvSpPr txBox="1"/>
      </xdr:nvSpPr>
      <xdr:spPr>
        <a:xfrm>
          <a:off x="16510740" y="936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4371</xdr:rowOff>
    </xdr:from>
    <xdr:ext cx="469744" cy="259045"/>
    <xdr:sp macro="" textlink="">
      <xdr:nvSpPr>
        <xdr:cNvPr id="711" name="n_1mainValue【学校施設】&#10;一人当たり面積"/>
        <xdr:cNvSpPr txBox="1"/>
      </xdr:nvSpPr>
      <xdr:spPr>
        <a:xfrm>
          <a:off x="18886399" y="1016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4371</xdr:rowOff>
    </xdr:from>
    <xdr:ext cx="469744" cy="259045"/>
    <xdr:sp macro="" textlink="">
      <xdr:nvSpPr>
        <xdr:cNvPr id="712" name="n_2mainValue【学校施設】&#10;一人当たり面積"/>
        <xdr:cNvSpPr txBox="1"/>
      </xdr:nvSpPr>
      <xdr:spPr>
        <a:xfrm>
          <a:off x="18089711" y="1016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6004</xdr:rowOff>
    </xdr:from>
    <xdr:ext cx="469744" cy="259045"/>
    <xdr:sp macro="" textlink="">
      <xdr:nvSpPr>
        <xdr:cNvPr id="713" name="n_3mainValue【学校施設】&#10;一人当たり面積"/>
        <xdr:cNvSpPr txBox="1"/>
      </xdr:nvSpPr>
      <xdr:spPr>
        <a:xfrm>
          <a:off x="17300226" y="101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6004</xdr:rowOff>
    </xdr:from>
    <xdr:ext cx="469744" cy="259045"/>
    <xdr:sp macro="" textlink="">
      <xdr:nvSpPr>
        <xdr:cNvPr id="714" name="n_4mainValue【学校施設】&#10;一人当たり面積"/>
        <xdr:cNvSpPr txBox="1"/>
      </xdr:nvSpPr>
      <xdr:spPr>
        <a:xfrm>
          <a:off x="16510740" y="101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xdr:cNvCxnSpPr/>
      </xdr:nvCxnSpPr>
      <xdr:spPr>
        <a:xfrm>
          <a:off x="11152306" y="1425321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xdr:cNvSpPr txBox="1"/>
      </xdr:nvSpPr>
      <xdr:spPr>
        <a:xfrm>
          <a:off x="10744836"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xdr:cNvCxnSpPr/>
      </xdr:nvCxnSpPr>
      <xdr:spPr>
        <a:xfrm>
          <a:off x="11152306" y="1394114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xdr:cNvSpPr txBox="1"/>
      </xdr:nvSpPr>
      <xdr:spPr>
        <a:xfrm>
          <a:off x="10789053" y="138066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xdr:cNvCxnSpPr/>
      </xdr:nvCxnSpPr>
      <xdr:spPr>
        <a:xfrm>
          <a:off x="11152306" y="1362993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xdr:cNvSpPr txBox="1"/>
      </xdr:nvSpPr>
      <xdr:spPr>
        <a:xfrm>
          <a:off x="10789053" y="13495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xdr:cNvCxnSpPr/>
      </xdr:nvCxnSpPr>
      <xdr:spPr>
        <a:xfrm>
          <a:off x="11152306" y="133187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xdr:cNvSpPr txBox="1"/>
      </xdr:nvSpPr>
      <xdr:spPr>
        <a:xfrm>
          <a:off x="10789053" y="131841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xdr:cNvCxnSpPr/>
      </xdr:nvCxnSpPr>
      <xdr:spPr>
        <a:xfrm>
          <a:off x="11152306" y="1300749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xdr:cNvSpPr txBox="1"/>
      </xdr:nvSpPr>
      <xdr:spPr>
        <a:xfrm>
          <a:off x="10789053" y="128729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xdr:cNvCxnSpPr/>
      </xdr:nvCxnSpPr>
      <xdr:spPr>
        <a:xfrm>
          <a:off x="11152306" y="1269627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7" name="テキスト ボックス 736"/>
        <xdr:cNvSpPr txBox="1"/>
      </xdr:nvSpPr>
      <xdr:spPr>
        <a:xfrm>
          <a:off x="10853173" y="1256173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0" name="直線コネクタ 739"/>
        <xdr:cNvCxnSpPr/>
      </xdr:nvCxnSpPr>
      <xdr:spPr>
        <a:xfrm flipV="1">
          <a:off x="14627110" y="12840455"/>
          <a:ext cx="0" cy="141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1" name="【児童館】&#10;有形固定資産減価償却率最小値テキスト"/>
        <xdr:cNvSpPr txBox="1"/>
      </xdr:nvSpPr>
      <xdr:spPr>
        <a:xfrm>
          <a:off x="14665846" y="1425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2" name="直線コネクタ 741"/>
        <xdr:cNvCxnSpPr/>
      </xdr:nvCxnSpPr>
      <xdr:spPr>
        <a:xfrm>
          <a:off x="14538846" y="1425321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43" name="【児童館】&#10;有形固定資産減価償却率最大値テキスト"/>
        <xdr:cNvSpPr txBox="1"/>
      </xdr:nvSpPr>
      <xdr:spPr>
        <a:xfrm>
          <a:off x="14665846" y="12623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44" name="直線コネクタ 743"/>
        <xdr:cNvCxnSpPr/>
      </xdr:nvCxnSpPr>
      <xdr:spPr>
        <a:xfrm>
          <a:off x="14538846" y="1284045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745" name="【児童館】&#10;有形固定資産減価償却率平均値テキスト"/>
        <xdr:cNvSpPr txBox="1"/>
      </xdr:nvSpPr>
      <xdr:spPr>
        <a:xfrm>
          <a:off x="14665846" y="13558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46" name="フローチャート: 判断 745"/>
        <xdr:cNvSpPr/>
      </xdr:nvSpPr>
      <xdr:spPr>
        <a:xfrm>
          <a:off x="14576946" y="13580276"/>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47" name="フローチャート: 判断 746"/>
        <xdr:cNvSpPr/>
      </xdr:nvSpPr>
      <xdr:spPr>
        <a:xfrm>
          <a:off x="13818358" y="1360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48" name="フローチャート: 判断 747"/>
        <xdr:cNvSpPr/>
      </xdr:nvSpPr>
      <xdr:spPr>
        <a:xfrm>
          <a:off x="13028873" y="1357700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49" name="フローチャート: 判断 748"/>
        <xdr:cNvSpPr/>
      </xdr:nvSpPr>
      <xdr:spPr>
        <a:xfrm>
          <a:off x="12239388" y="13578642"/>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0" name="フローチャート: 判断 749"/>
        <xdr:cNvSpPr/>
      </xdr:nvSpPr>
      <xdr:spPr>
        <a:xfrm>
          <a:off x="11430000" y="1355741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756" name="楕円 755"/>
        <xdr:cNvSpPr/>
      </xdr:nvSpPr>
      <xdr:spPr>
        <a:xfrm>
          <a:off x="14576946" y="13229869"/>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757" name="【児童館】&#10;有形固定資産減価償却率該当値テキスト"/>
        <xdr:cNvSpPr txBox="1"/>
      </xdr:nvSpPr>
      <xdr:spPr>
        <a:xfrm>
          <a:off x="14665846" y="130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758" name="楕円 757"/>
        <xdr:cNvSpPr/>
      </xdr:nvSpPr>
      <xdr:spPr>
        <a:xfrm>
          <a:off x="13818358" y="131939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81</xdr:row>
      <xdr:rowOff>544</xdr:rowOff>
    </xdr:to>
    <xdr:cxnSp macro="">
      <xdr:nvCxnSpPr>
        <xdr:cNvPr id="759" name="直線コネクタ 758"/>
        <xdr:cNvCxnSpPr/>
      </xdr:nvCxnSpPr>
      <xdr:spPr>
        <a:xfrm>
          <a:off x="13869158" y="13244746"/>
          <a:ext cx="758588"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83638</xdr:rowOff>
    </xdr:from>
    <xdr:to>
      <xdr:col>76</xdr:col>
      <xdr:colOff>165100</xdr:colOff>
      <xdr:row>81</xdr:row>
      <xdr:rowOff>13788</xdr:rowOff>
    </xdr:to>
    <xdr:sp macro="" textlink="">
      <xdr:nvSpPr>
        <xdr:cNvPr id="760" name="楕円 759"/>
        <xdr:cNvSpPr/>
      </xdr:nvSpPr>
      <xdr:spPr>
        <a:xfrm>
          <a:off x="13028873" y="1319231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134438</xdr:rowOff>
    </xdr:from>
    <xdr:to>
      <xdr:col>81</xdr:col>
      <xdr:colOff>50800</xdr:colOff>
      <xdr:row>80</xdr:row>
      <xdr:rowOff>136071</xdr:rowOff>
    </xdr:to>
    <xdr:cxnSp macro="">
      <xdr:nvCxnSpPr>
        <xdr:cNvPr id="761" name="直線コネクタ 760"/>
        <xdr:cNvCxnSpPr/>
      </xdr:nvCxnSpPr>
      <xdr:spPr>
        <a:xfrm>
          <a:off x="13079673" y="13243113"/>
          <a:ext cx="78948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70576</xdr:rowOff>
    </xdr:from>
    <xdr:to>
      <xdr:col>72</xdr:col>
      <xdr:colOff>38100</xdr:colOff>
      <xdr:row>81</xdr:row>
      <xdr:rowOff>726</xdr:rowOff>
    </xdr:to>
    <xdr:sp macro="" textlink="">
      <xdr:nvSpPr>
        <xdr:cNvPr id="762" name="楕円 761"/>
        <xdr:cNvSpPr/>
      </xdr:nvSpPr>
      <xdr:spPr>
        <a:xfrm>
          <a:off x="12239388" y="1317925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121376</xdr:rowOff>
    </xdr:from>
    <xdr:to>
      <xdr:col>76</xdr:col>
      <xdr:colOff>114300</xdr:colOff>
      <xdr:row>80</xdr:row>
      <xdr:rowOff>134438</xdr:rowOff>
    </xdr:to>
    <xdr:cxnSp macro="">
      <xdr:nvCxnSpPr>
        <xdr:cNvPr id="763" name="直線コネクタ 762"/>
        <xdr:cNvCxnSpPr/>
      </xdr:nvCxnSpPr>
      <xdr:spPr>
        <a:xfrm>
          <a:off x="12283364" y="13230051"/>
          <a:ext cx="796309"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764" name="楕円 763"/>
        <xdr:cNvSpPr/>
      </xdr:nvSpPr>
      <xdr:spPr>
        <a:xfrm>
          <a:off x="11430000" y="13097120"/>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121376</xdr:rowOff>
    </xdr:to>
    <xdr:cxnSp macro="">
      <xdr:nvCxnSpPr>
        <xdr:cNvPr id="765" name="直線コネクタ 764"/>
        <xdr:cNvCxnSpPr/>
      </xdr:nvCxnSpPr>
      <xdr:spPr>
        <a:xfrm>
          <a:off x="11480800" y="13140244"/>
          <a:ext cx="802564"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66" name="n_1aveValue【児童館】&#10;有形固定資産減価償却率"/>
        <xdr:cNvSpPr txBox="1"/>
      </xdr:nvSpPr>
      <xdr:spPr>
        <a:xfrm>
          <a:off x="13673805" y="1369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67" name="n_2aveValue【児童館】&#10;有形固定資産減価償却率"/>
        <xdr:cNvSpPr txBox="1"/>
      </xdr:nvSpPr>
      <xdr:spPr>
        <a:xfrm>
          <a:off x="12897020" y="136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68" name="n_3aveValue【児童館】&#10;有形固定資産減価償却率"/>
        <xdr:cNvSpPr txBox="1"/>
      </xdr:nvSpPr>
      <xdr:spPr>
        <a:xfrm>
          <a:off x="12107535"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769" name="n_4aveValue【児童館】&#10;有形固定資産減価償却率"/>
        <xdr:cNvSpPr txBox="1"/>
      </xdr:nvSpPr>
      <xdr:spPr>
        <a:xfrm>
          <a:off x="11298147" y="1364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31948</xdr:rowOff>
    </xdr:from>
    <xdr:ext cx="405111" cy="259045"/>
    <xdr:sp macro="" textlink="">
      <xdr:nvSpPr>
        <xdr:cNvPr id="770" name="n_1mainValue【児童館】&#10;有形固定資産減価償却率"/>
        <xdr:cNvSpPr txBox="1"/>
      </xdr:nvSpPr>
      <xdr:spPr>
        <a:xfrm>
          <a:off x="13673805" y="1297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30315</xdr:rowOff>
    </xdr:from>
    <xdr:ext cx="405111" cy="259045"/>
    <xdr:sp macro="" textlink="">
      <xdr:nvSpPr>
        <xdr:cNvPr id="771" name="n_2mainValue【児童館】&#10;有形固定資産減価償却率"/>
        <xdr:cNvSpPr txBox="1"/>
      </xdr:nvSpPr>
      <xdr:spPr>
        <a:xfrm>
          <a:off x="12897020" y="129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17253</xdr:rowOff>
    </xdr:from>
    <xdr:ext cx="405111" cy="259045"/>
    <xdr:sp macro="" textlink="">
      <xdr:nvSpPr>
        <xdr:cNvPr id="772" name="n_3mainValue【児童館】&#10;有形固定資産減価償却率"/>
        <xdr:cNvSpPr txBox="1"/>
      </xdr:nvSpPr>
      <xdr:spPr>
        <a:xfrm>
          <a:off x="12107535" y="1296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773" name="n_4mainValue【児童館】&#10;有形固定資産減価償却率"/>
        <xdr:cNvSpPr txBox="1"/>
      </xdr:nvSpPr>
      <xdr:spPr>
        <a:xfrm>
          <a:off x="11298147" y="1288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6377313" y="141294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5969843"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6377313" y="1369524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5969843" y="135606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6377313" y="132610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5969843" y="13118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6377313" y="128192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5969843" y="126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95" name="直線コネクタ 794"/>
        <xdr:cNvCxnSpPr/>
      </xdr:nvCxnSpPr>
      <xdr:spPr>
        <a:xfrm flipV="1">
          <a:off x="19852118" y="12933528"/>
          <a:ext cx="0" cy="117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96" name="【児童館】&#10;一人当たり面積最小値テキスト"/>
        <xdr:cNvSpPr txBox="1"/>
      </xdr:nvSpPr>
      <xdr:spPr>
        <a:xfrm>
          <a:off x="19890854" y="141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97" name="直線コネクタ 796"/>
        <xdr:cNvCxnSpPr/>
      </xdr:nvCxnSpPr>
      <xdr:spPr>
        <a:xfrm>
          <a:off x="19783757" y="1410655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8" name="【児童館】&#10;一人当たり面積最大値テキスト"/>
        <xdr:cNvSpPr txBox="1"/>
      </xdr:nvSpPr>
      <xdr:spPr>
        <a:xfrm>
          <a:off x="19890854" y="127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99" name="直線コネクタ 798"/>
        <xdr:cNvCxnSpPr/>
      </xdr:nvCxnSpPr>
      <xdr:spPr>
        <a:xfrm>
          <a:off x="19783757" y="129335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0" name="【児童館】&#10;一人当たり面積平均値テキスト"/>
        <xdr:cNvSpPr txBox="1"/>
      </xdr:nvSpPr>
      <xdr:spPr>
        <a:xfrm>
          <a:off x="19890854" y="13775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1" name="フローチャート: 判断 800"/>
        <xdr:cNvSpPr/>
      </xdr:nvSpPr>
      <xdr:spPr>
        <a:xfrm>
          <a:off x="19801954" y="1379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02" name="フローチャート: 判断 801"/>
        <xdr:cNvSpPr/>
      </xdr:nvSpPr>
      <xdr:spPr>
        <a:xfrm>
          <a:off x="19063269" y="1381964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3" name="フローチャート: 判断 802"/>
        <xdr:cNvSpPr/>
      </xdr:nvSpPr>
      <xdr:spPr>
        <a:xfrm>
          <a:off x="18253881" y="1375874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04" name="フローチャート: 判断 803"/>
        <xdr:cNvSpPr/>
      </xdr:nvSpPr>
      <xdr:spPr>
        <a:xfrm>
          <a:off x="17464396" y="1379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05" name="フローチャート: 判断 804"/>
        <xdr:cNvSpPr/>
      </xdr:nvSpPr>
      <xdr:spPr>
        <a:xfrm>
          <a:off x="16674910" y="1377392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11" name="楕円 810"/>
        <xdr:cNvSpPr/>
      </xdr:nvSpPr>
      <xdr:spPr>
        <a:xfrm>
          <a:off x="19801954" y="134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812" name="【児童館】&#10;一人当たり面積該当値テキスト"/>
        <xdr:cNvSpPr txBox="1"/>
      </xdr:nvSpPr>
      <xdr:spPr>
        <a:xfrm>
          <a:off x="19890854" y="1332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813" name="楕円 812"/>
        <xdr:cNvSpPr/>
      </xdr:nvSpPr>
      <xdr:spPr>
        <a:xfrm>
          <a:off x="19063269" y="1351496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129539</xdr:rowOff>
    </xdr:to>
    <xdr:cxnSp macro="">
      <xdr:nvCxnSpPr>
        <xdr:cNvPr id="814" name="直線コネクタ 813"/>
        <xdr:cNvCxnSpPr/>
      </xdr:nvCxnSpPr>
      <xdr:spPr>
        <a:xfrm flipV="1">
          <a:off x="19107245" y="13520041"/>
          <a:ext cx="745509"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815" name="楕円 814"/>
        <xdr:cNvSpPr/>
      </xdr:nvSpPr>
      <xdr:spPr>
        <a:xfrm>
          <a:off x="18253881" y="1351496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816" name="直線コネクタ 815"/>
        <xdr:cNvCxnSpPr/>
      </xdr:nvCxnSpPr>
      <xdr:spPr>
        <a:xfrm>
          <a:off x="18304681" y="13565760"/>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7" name="楕円 816"/>
        <xdr:cNvSpPr/>
      </xdr:nvSpPr>
      <xdr:spPr>
        <a:xfrm>
          <a:off x="17464396" y="1356068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83</xdr:row>
      <xdr:rowOff>3811</xdr:rowOff>
    </xdr:to>
    <xdr:cxnSp macro="">
      <xdr:nvCxnSpPr>
        <xdr:cNvPr id="818" name="直線コネクタ 817"/>
        <xdr:cNvCxnSpPr/>
      </xdr:nvCxnSpPr>
      <xdr:spPr>
        <a:xfrm flipV="1">
          <a:off x="17515196" y="13565760"/>
          <a:ext cx="789485"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9" name="楕円 818"/>
        <xdr:cNvSpPr/>
      </xdr:nvSpPr>
      <xdr:spPr>
        <a:xfrm>
          <a:off x="16674910" y="13865367"/>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84</xdr:row>
      <xdr:rowOff>152400</xdr:rowOff>
    </xdr:to>
    <xdr:cxnSp macro="">
      <xdr:nvCxnSpPr>
        <xdr:cNvPr id="820" name="直線コネクタ 819"/>
        <xdr:cNvCxnSpPr/>
      </xdr:nvCxnSpPr>
      <xdr:spPr>
        <a:xfrm flipV="1">
          <a:off x="16718886" y="13603805"/>
          <a:ext cx="796310" cy="3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21" name="n_1aveValue【児童館】&#10;一人当たり面積"/>
        <xdr:cNvSpPr txBox="1"/>
      </xdr:nvSpPr>
      <xdr:spPr>
        <a:xfrm>
          <a:off x="18886399" y="1391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2" name="n_2aveValue【児童館】&#10;一人当たり面積"/>
        <xdr:cNvSpPr txBox="1"/>
      </xdr:nvSpPr>
      <xdr:spPr>
        <a:xfrm>
          <a:off x="18089711" y="138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23" name="n_3aveValue【児童館】&#10;一人当たり面積"/>
        <xdr:cNvSpPr txBox="1"/>
      </xdr:nvSpPr>
      <xdr:spPr>
        <a:xfrm>
          <a:off x="17300226" y="138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24" name="n_4aveValue【児童館】&#10;一人当たり面積"/>
        <xdr:cNvSpPr txBox="1"/>
      </xdr:nvSpPr>
      <xdr:spPr>
        <a:xfrm>
          <a:off x="16510740" y="135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825" name="n_1mainValue【児童館】&#10;一人当たり面積"/>
        <xdr:cNvSpPr txBox="1"/>
      </xdr:nvSpPr>
      <xdr:spPr>
        <a:xfrm>
          <a:off x="18886399" y="132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826" name="n_2mainValue【児童館】&#10;一人当たり面積"/>
        <xdr:cNvSpPr txBox="1"/>
      </xdr:nvSpPr>
      <xdr:spPr>
        <a:xfrm>
          <a:off x="18089711" y="132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27" name="n_3mainValue【児童館】&#10;一人当たり面積"/>
        <xdr:cNvSpPr txBox="1"/>
      </xdr:nvSpPr>
      <xdr:spPr>
        <a:xfrm>
          <a:off x="17300226" y="133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8" name="n_4mainValue【児童館】&#10;一人当たり面積"/>
        <xdr:cNvSpPr txBox="1"/>
      </xdr:nvSpPr>
      <xdr:spPr>
        <a:xfrm>
          <a:off x="16510740" y="139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xdr:cNvCxnSpPr/>
      </xdr:nvCxnSpPr>
      <xdr:spPr>
        <a:xfrm>
          <a:off x="11152306" y="179627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1" name="テキスト ボックス 840"/>
        <xdr:cNvSpPr txBox="1"/>
      </xdr:nvSpPr>
      <xdr:spPr>
        <a:xfrm>
          <a:off x="10744836"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xdr:cNvCxnSpPr/>
      </xdr:nvCxnSpPr>
      <xdr:spPr>
        <a:xfrm>
          <a:off x="11152306" y="175834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xdr:cNvSpPr txBox="1"/>
      </xdr:nvSpPr>
      <xdr:spPr>
        <a:xfrm>
          <a:off x="10789053" y="17442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xdr:cNvCxnSpPr/>
      </xdr:nvCxnSpPr>
      <xdr:spPr>
        <a:xfrm>
          <a:off x="11152306" y="1720414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xdr:cNvSpPr txBox="1"/>
      </xdr:nvSpPr>
      <xdr:spPr>
        <a:xfrm>
          <a:off x="10789053" y="17062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xdr:cNvCxnSpPr/>
      </xdr:nvCxnSpPr>
      <xdr:spPr>
        <a:xfrm>
          <a:off x="11152306" y="1682484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xdr:cNvSpPr txBox="1"/>
      </xdr:nvSpPr>
      <xdr:spPr>
        <a:xfrm>
          <a:off x="10789053" y="16683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xdr:cNvCxnSpPr/>
      </xdr:nvCxnSpPr>
      <xdr:spPr>
        <a:xfrm>
          <a:off x="11152306" y="1644555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9" name="テキスト ボックス 848"/>
        <xdr:cNvSpPr txBox="1"/>
      </xdr:nvSpPr>
      <xdr:spPr>
        <a:xfrm>
          <a:off x="10789053" y="16304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1" name="テキスト ボックス 850"/>
        <xdr:cNvSpPr txBox="1"/>
      </xdr:nvSpPr>
      <xdr:spPr>
        <a:xfrm>
          <a:off x="10853173" y="1592574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53" name="直線コネクタ 852"/>
        <xdr:cNvCxnSpPr/>
      </xdr:nvCxnSpPr>
      <xdr:spPr>
        <a:xfrm flipV="1">
          <a:off x="14627110" y="16658060"/>
          <a:ext cx="0" cy="130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4" name="【公民館】&#10;有形固定資産減価償却率最小値テキスト"/>
        <xdr:cNvSpPr txBox="1"/>
      </xdr:nvSpPr>
      <xdr:spPr>
        <a:xfrm>
          <a:off x="14665846" y="179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5" name="直線コネクタ 854"/>
        <xdr:cNvCxnSpPr/>
      </xdr:nvCxnSpPr>
      <xdr:spPr>
        <a:xfrm>
          <a:off x="14538846" y="179627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56" name="【公民館】&#10;有形固定資産減価償却率最大値テキスト"/>
        <xdr:cNvSpPr txBox="1"/>
      </xdr:nvSpPr>
      <xdr:spPr>
        <a:xfrm>
          <a:off x="14665846" y="1643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57" name="直線コネクタ 856"/>
        <xdr:cNvCxnSpPr/>
      </xdr:nvCxnSpPr>
      <xdr:spPr>
        <a:xfrm>
          <a:off x="14538846" y="1665806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58" name="【公民館】&#10;有形固定資産減価償却率平均値テキスト"/>
        <xdr:cNvSpPr txBox="1"/>
      </xdr:nvSpPr>
      <xdr:spPr>
        <a:xfrm>
          <a:off x="14665846" y="16947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59" name="フローチャート: 判断 858"/>
        <xdr:cNvSpPr/>
      </xdr:nvSpPr>
      <xdr:spPr>
        <a:xfrm>
          <a:off x="14576946" y="17095138"/>
          <a:ext cx="94776"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0" name="フローチャート: 判断 859"/>
        <xdr:cNvSpPr/>
      </xdr:nvSpPr>
      <xdr:spPr>
        <a:xfrm>
          <a:off x="13818358" y="1707989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1" name="フローチャート: 判断 860"/>
        <xdr:cNvSpPr/>
      </xdr:nvSpPr>
      <xdr:spPr>
        <a:xfrm>
          <a:off x="13028873" y="17070373"/>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62" name="フローチャート: 判断 861"/>
        <xdr:cNvSpPr/>
      </xdr:nvSpPr>
      <xdr:spPr>
        <a:xfrm>
          <a:off x="12239388" y="17060848"/>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63" name="フローチャート: 判断 862"/>
        <xdr:cNvSpPr/>
      </xdr:nvSpPr>
      <xdr:spPr>
        <a:xfrm>
          <a:off x="11430000" y="1703608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69" name="楕円 868"/>
        <xdr:cNvSpPr/>
      </xdr:nvSpPr>
      <xdr:spPr>
        <a:xfrm>
          <a:off x="14576946" y="17256210"/>
          <a:ext cx="94776"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870" name="【公民館】&#10;有形固定資産減価償却率該当値テキスト"/>
        <xdr:cNvSpPr txBox="1"/>
      </xdr:nvSpPr>
      <xdr:spPr>
        <a:xfrm>
          <a:off x="14665846" y="1723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871" name="楕円 870"/>
        <xdr:cNvSpPr/>
      </xdr:nvSpPr>
      <xdr:spPr>
        <a:xfrm>
          <a:off x="13818358" y="17220015"/>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142875</xdr:rowOff>
    </xdr:from>
    <xdr:to>
      <xdr:col>85</xdr:col>
      <xdr:colOff>127000</xdr:colOff>
      <xdr:row>105</xdr:row>
      <xdr:rowOff>7620</xdr:rowOff>
    </xdr:to>
    <xdr:cxnSp macro="">
      <xdr:nvCxnSpPr>
        <xdr:cNvPr id="872" name="直線コネクタ 871"/>
        <xdr:cNvCxnSpPr/>
      </xdr:nvCxnSpPr>
      <xdr:spPr>
        <a:xfrm>
          <a:off x="13869158" y="17270815"/>
          <a:ext cx="758588"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73" name="楕円 872"/>
        <xdr:cNvSpPr/>
      </xdr:nvSpPr>
      <xdr:spPr>
        <a:xfrm>
          <a:off x="13028873" y="17271451"/>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142875</xdr:rowOff>
    </xdr:from>
    <xdr:to>
      <xdr:col>81</xdr:col>
      <xdr:colOff>50800</xdr:colOff>
      <xdr:row>105</xdr:row>
      <xdr:rowOff>22861</xdr:rowOff>
    </xdr:to>
    <xdr:cxnSp macro="">
      <xdr:nvCxnSpPr>
        <xdr:cNvPr id="874" name="直線コネクタ 873"/>
        <xdr:cNvCxnSpPr/>
      </xdr:nvCxnSpPr>
      <xdr:spPr>
        <a:xfrm flipV="1">
          <a:off x="13079673" y="17270815"/>
          <a:ext cx="789485" cy="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160655</xdr:rowOff>
    </xdr:from>
    <xdr:to>
      <xdr:col>72</xdr:col>
      <xdr:colOff>38100</xdr:colOff>
      <xdr:row>105</xdr:row>
      <xdr:rowOff>90805</xdr:rowOff>
    </xdr:to>
    <xdr:sp macro="" textlink="">
      <xdr:nvSpPr>
        <xdr:cNvPr id="875" name="楕円 874"/>
        <xdr:cNvSpPr/>
      </xdr:nvSpPr>
      <xdr:spPr>
        <a:xfrm>
          <a:off x="12239388" y="17288595"/>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40005</xdr:rowOff>
    </xdr:to>
    <xdr:cxnSp macro="">
      <xdr:nvCxnSpPr>
        <xdr:cNvPr id="876" name="直線コネクタ 875"/>
        <xdr:cNvCxnSpPr/>
      </xdr:nvCxnSpPr>
      <xdr:spPr>
        <a:xfrm flipV="1">
          <a:off x="12283364" y="17321398"/>
          <a:ext cx="796309"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90170</xdr:rowOff>
    </xdr:from>
    <xdr:to>
      <xdr:col>67</xdr:col>
      <xdr:colOff>101600</xdr:colOff>
      <xdr:row>103</xdr:row>
      <xdr:rowOff>20320</xdr:rowOff>
    </xdr:to>
    <xdr:sp macro="" textlink="">
      <xdr:nvSpPr>
        <xdr:cNvPr id="877" name="楕円 876"/>
        <xdr:cNvSpPr/>
      </xdr:nvSpPr>
      <xdr:spPr>
        <a:xfrm>
          <a:off x="11430000" y="1687691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140970</xdr:rowOff>
    </xdr:from>
    <xdr:to>
      <xdr:col>71</xdr:col>
      <xdr:colOff>177800</xdr:colOff>
      <xdr:row>105</xdr:row>
      <xdr:rowOff>40005</xdr:rowOff>
    </xdr:to>
    <xdr:cxnSp macro="">
      <xdr:nvCxnSpPr>
        <xdr:cNvPr id="878" name="直線コネクタ 877"/>
        <xdr:cNvCxnSpPr/>
      </xdr:nvCxnSpPr>
      <xdr:spPr>
        <a:xfrm>
          <a:off x="11480800" y="16927716"/>
          <a:ext cx="802564" cy="4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79" name="n_1aveValue【公民館】&#10;有形固定資産減価償却率"/>
        <xdr:cNvSpPr txBox="1"/>
      </xdr:nvSpPr>
      <xdr:spPr>
        <a:xfrm>
          <a:off x="13673805" y="1685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0" name="n_2aveValue【公民館】&#10;有形固定資産減価償却率"/>
        <xdr:cNvSpPr txBox="1"/>
      </xdr:nvSpPr>
      <xdr:spPr>
        <a:xfrm>
          <a:off x="12897020" y="168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1" name="n_3aveValue【公民館】&#10;有形固定資産減価償却率"/>
        <xdr:cNvSpPr txBox="1"/>
      </xdr:nvSpPr>
      <xdr:spPr>
        <a:xfrm>
          <a:off x="12107535" y="1683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882" name="n_4aveValue【公民館】&#10;有形固定資産減価償却率"/>
        <xdr:cNvSpPr txBox="1"/>
      </xdr:nvSpPr>
      <xdr:spPr>
        <a:xfrm>
          <a:off x="11298147" y="1712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13352</xdr:rowOff>
    </xdr:from>
    <xdr:ext cx="405111" cy="259045"/>
    <xdr:sp macro="" textlink="">
      <xdr:nvSpPr>
        <xdr:cNvPr id="883" name="n_1mainValue【公民館】&#10;有形固定資産減価償却率"/>
        <xdr:cNvSpPr txBox="1"/>
      </xdr:nvSpPr>
      <xdr:spPr>
        <a:xfrm>
          <a:off x="13673805" y="1731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884" name="n_2mainValue【公民館】&#10;有形固定資産減価償却率"/>
        <xdr:cNvSpPr txBox="1"/>
      </xdr:nvSpPr>
      <xdr:spPr>
        <a:xfrm>
          <a:off x="12897020" y="1736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81932</xdr:rowOff>
    </xdr:from>
    <xdr:ext cx="405111" cy="259045"/>
    <xdr:sp macro="" textlink="">
      <xdr:nvSpPr>
        <xdr:cNvPr id="885" name="n_3mainValue【公民館】&#10;有形固定資産減価償却率"/>
        <xdr:cNvSpPr txBox="1"/>
      </xdr:nvSpPr>
      <xdr:spPr>
        <a:xfrm>
          <a:off x="12107535" y="1738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36847</xdr:rowOff>
    </xdr:from>
    <xdr:ext cx="405111" cy="259045"/>
    <xdr:sp macro="" textlink="">
      <xdr:nvSpPr>
        <xdr:cNvPr id="886" name="n_4mainValue【公民館】&#10;有形固定資産減価償却率"/>
        <xdr:cNvSpPr txBox="1"/>
      </xdr:nvSpPr>
      <xdr:spPr>
        <a:xfrm>
          <a:off x="11298147" y="1665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6377313" y="179627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5969843"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6377313" y="175834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5969843" y="17442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6377313" y="1720414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5969843"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6377313" y="1682484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5969843" y="16683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6377313" y="1644555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5969843" y="16304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0" name="直線コネクタ 909"/>
        <xdr:cNvCxnSpPr/>
      </xdr:nvCxnSpPr>
      <xdr:spPr>
        <a:xfrm flipV="1">
          <a:off x="19852118" y="16673299"/>
          <a:ext cx="0" cy="12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1" name="【公民館】&#10;一人当たり面積最小値テキスト"/>
        <xdr:cNvSpPr txBox="1"/>
      </xdr:nvSpPr>
      <xdr:spPr>
        <a:xfrm>
          <a:off x="19890854" y="1792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2" name="直線コネクタ 911"/>
        <xdr:cNvCxnSpPr/>
      </xdr:nvCxnSpPr>
      <xdr:spPr>
        <a:xfrm>
          <a:off x="19783757" y="179246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3" name="【公民館】&#10;一人当たり面積最大値テキスト"/>
        <xdr:cNvSpPr txBox="1"/>
      </xdr:nvSpPr>
      <xdr:spPr>
        <a:xfrm>
          <a:off x="19890854" y="1644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4" name="直線コネクタ 913"/>
        <xdr:cNvCxnSpPr/>
      </xdr:nvCxnSpPr>
      <xdr:spPr>
        <a:xfrm>
          <a:off x="19783757" y="166732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5" name="【公民館】&#10;一人当たり面積平均値テキスト"/>
        <xdr:cNvSpPr txBox="1"/>
      </xdr:nvSpPr>
      <xdr:spPr>
        <a:xfrm>
          <a:off x="19890854" y="1735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6" name="フローチャート: 判断 915"/>
        <xdr:cNvSpPr/>
      </xdr:nvSpPr>
      <xdr:spPr>
        <a:xfrm>
          <a:off x="19801954" y="1737346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17" name="フローチャート: 判断 916"/>
        <xdr:cNvSpPr/>
      </xdr:nvSpPr>
      <xdr:spPr>
        <a:xfrm>
          <a:off x="19063269" y="1738108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18" name="フローチャート: 判断 917"/>
        <xdr:cNvSpPr/>
      </xdr:nvSpPr>
      <xdr:spPr>
        <a:xfrm>
          <a:off x="18253881" y="173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19" name="フローチャート: 判断 918"/>
        <xdr:cNvSpPr/>
      </xdr:nvSpPr>
      <xdr:spPr>
        <a:xfrm>
          <a:off x="17464396" y="1738870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0" name="フローチャート: 判断 919"/>
        <xdr:cNvSpPr/>
      </xdr:nvSpPr>
      <xdr:spPr>
        <a:xfrm>
          <a:off x="16674910" y="1737346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26" name="楕円 925"/>
        <xdr:cNvSpPr/>
      </xdr:nvSpPr>
      <xdr:spPr>
        <a:xfrm>
          <a:off x="19801954" y="173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927" name="【公民館】&#10;一人当たり面積該当値テキスト"/>
        <xdr:cNvSpPr txBox="1"/>
      </xdr:nvSpPr>
      <xdr:spPr>
        <a:xfrm>
          <a:off x="19890854" y="1721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928" name="楕円 927"/>
        <xdr:cNvSpPr/>
      </xdr:nvSpPr>
      <xdr:spPr>
        <a:xfrm>
          <a:off x="19063269" y="17373467"/>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125730</xdr:rowOff>
    </xdr:to>
    <xdr:cxnSp macro="">
      <xdr:nvCxnSpPr>
        <xdr:cNvPr id="929" name="直線コネクタ 928"/>
        <xdr:cNvCxnSpPr/>
      </xdr:nvCxnSpPr>
      <xdr:spPr>
        <a:xfrm flipV="1">
          <a:off x="19107245" y="17416648"/>
          <a:ext cx="745509"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930" name="楕円 929"/>
        <xdr:cNvSpPr/>
      </xdr:nvSpPr>
      <xdr:spPr>
        <a:xfrm>
          <a:off x="18253881" y="1737346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125730</xdr:rowOff>
    </xdr:to>
    <xdr:cxnSp macro="">
      <xdr:nvCxnSpPr>
        <xdr:cNvPr id="931" name="直線コネクタ 930"/>
        <xdr:cNvCxnSpPr/>
      </xdr:nvCxnSpPr>
      <xdr:spPr>
        <a:xfrm>
          <a:off x="18304681" y="17424267"/>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32" name="楕円 931"/>
        <xdr:cNvSpPr/>
      </xdr:nvSpPr>
      <xdr:spPr>
        <a:xfrm>
          <a:off x="17464396" y="173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125730</xdr:rowOff>
    </xdr:to>
    <xdr:cxnSp macro="">
      <xdr:nvCxnSpPr>
        <xdr:cNvPr id="933" name="直線コネクタ 932"/>
        <xdr:cNvCxnSpPr/>
      </xdr:nvCxnSpPr>
      <xdr:spPr>
        <a:xfrm>
          <a:off x="17515196" y="17401407"/>
          <a:ext cx="78948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97789</xdr:rowOff>
    </xdr:from>
    <xdr:to>
      <xdr:col>98</xdr:col>
      <xdr:colOff>38100</xdr:colOff>
      <xdr:row>100</xdr:row>
      <xdr:rowOff>27939</xdr:rowOff>
    </xdr:to>
    <xdr:sp macro="" textlink="">
      <xdr:nvSpPr>
        <xdr:cNvPr id="934" name="楕円 933"/>
        <xdr:cNvSpPr/>
      </xdr:nvSpPr>
      <xdr:spPr>
        <a:xfrm>
          <a:off x="16674910" y="16372744"/>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148589</xdr:rowOff>
    </xdr:from>
    <xdr:to>
      <xdr:col>102</xdr:col>
      <xdr:colOff>114300</xdr:colOff>
      <xdr:row>105</xdr:row>
      <xdr:rowOff>102870</xdr:rowOff>
    </xdr:to>
    <xdr:cxnSp macro="">
      <xdr:nvCxnSpPr>
        <xdr:cNvPr id="935" name="直線コネクタ 934"/>
        <xdr:cNvCxnSpPr/>
      </xdr:nvCxnSpPr>
      <xdr:spPr>
        <a:xfrm>
          <a:off x="16718886" y="16423544"/>
          <a:ext cx="796310" cy="9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36" name="n_1aveValue【公民館】&#10;一人当たり面積"/>
        <xdr:cNvSpPr txBox="1"/>
      </xdr:nvSpPr>
      <xdr:spPr>
        <a:xfrm>
          <a:off x="18886399" y="1747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37" name="n_2aveValue【公民館】&#10;一人当たり面積"/>
        <xdr:cNvSpPr txBox="1"/>
      </xdr:nvSpPr>
      <xdr:spPr>
        <a:xfrm>
          <a:off x="18089711" y="1714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38" name="n_3aveValue【公民館】&#10;一人当たり面積"/>
        <xdr:cNvSpPr txBox="1"/>
      </xdr:nvSpPr>
      <xdr:spPr>
        <a:xfrm>
          <a:off x="17300226" y="1748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39" name="n_4aveValue【公民館】&#10;一人当たり面積"/>
        <xdr:cNvSpPr txBox="1"/>
      </xdr:nvSpPr>
      <xdr:spPr>
        <a:xfrm>
          <a:off x="16510740"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940" name="n_1mainValue【公民館】&#10;一人当たり面積"/>
        <xdr:cNvSpPr txBox="1"/>
      </xdr:nvSpPr>
      <xdr:spPr>
        <a:xfrm>
          <a:off x="18886399" y="171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1" name="n_2mainValue【公民館】&#10;一人当たり面積"/>
        <xdr:cNvSpPr txBox="1"/>
      </xdr:nvSpPr>
      <xdr:spPr>
        <a:xfrm>
          <a:off x="18089711"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42" name="n_3mainValue【公民館】&#10;一人当たり面積"/>
        <xdr:cNvSpPr txBox="1"/>
      </xdr:nvSpPr>
      <xdr:spPr>
        <a:xfrm>
          <a:off x="17300226" y="171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44466</xdr:rowOff>
    </xdr:from>
    <xdr:ext cx="469744" cy="259045"/>
    <xdr:sp macro="" textlink="">
      <xdr:nvSpPr>
        <xdr:cNvPr id="943" name="n_4mainValue【公民館】&#10;一人当たり面積"/>
        <xdr:cNvSpPr txBox="1"/>
      </xdr:nvSpPr>
      <xdr:spPr>
        <a:xfrm>
          <a:off x="16510740" y="161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39090" y="1644555"/>
          <a:ext cx="3070746"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38791" y="32822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2388" y="69233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4918"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2388" y="655774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038"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2388" y="619978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038"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2388" y="583413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038"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2388" y="546848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038"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3255"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157193" y="5445627"/>
          <a:ext cx="0" cy="146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195928" y="6917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88831" y="691387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195928" y="523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088831" y="544562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195928" y="5891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107028" y="59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368343" y="5900335"/>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558955" y="587667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769470" y="585000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979985" y="581952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73" name="楕円 72"/>
        <xdr:cNvSpPr/>
      </xdr:nvSpPr>
      <xdr:spPr>
        <a:xfrm>
          <a:off x="4107028" y="576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46372</xdr:rowOff>
    </xdr:from>
    <xdr:ext cx="405111" cy="259045"/>
    <xdr:sp macro="" textlink="">
      <xdr:nvSpPr>
        <xdr:cNvPr id="74" name="【図書館】&#10;有形固定資産減価償却率該当値テキスト"/>
        <xdr:cNvSpPr txBox="1"/>
      </xdr:nvSpPr>
      <xdr:spPr>
        <a:xfrm>
          <a:off x="4195928" y="56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156845</xdr:rowOff>
    </xdr:from>
    <xdr:to>
      <xdr:col>20</xdr:col>
      <xdr:colOff>38100</xdr:colOff>
      <xdr:row>35</xdr:row>
      <xdr:rowOff>86995</xdr:rowOff>
    </xdr:to>
    <xdr:sp macro="" textlink="">
      <xdr:nvSpPr>
        <xdr:cNvPr id="75" name="楕円 74"/>
        <xdr:cNvSpPr/>
      </xdr:nvSpPr>
      <xdr:spPr>
        <a:xfrm>
          <a:off x="3368343" y="5731955"/>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36195</xdr:rowOff>
    </xdr:from>
    <xdr:to>
      <xdr:col>24</xdr:col>
      <xdr:colOff>63500</xdr:colOff>
      <xdr:row>35</xdr:row>
      <xdr:rowOff>74295</xdr:rowOff>
    </xdr:to>
    <xdr:cxnSp macro="">
      <xdr:nvCxnSpPr>
        <xdr:cNvPr id="76" name="直線コネクタ 75"/>
        <xdr:cNvCxnSpPr/>
      </xdr:nvCxnSpPr>
      <xdr:spPr>
        <a:xfrm>
          <a:off x="3412319" y="5775079"/>
          <a:ext cx="745509"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118745</xdr:rowOff>
    </xdr:from>
    <xdr:to>
      <xdr:col>15</xdr:col>
      <xdr:colOff>101600</xdr:colOff>
      <xdr:row>35</xdr:row>
      <xdr:rowOff>48895</xdr:rowOff>
    </xdr:to>
    <xdr:sp macro="" textlink="">
      <xdr:nvSpPr>
        <xdr:cNvPr id="77" name="楕円 76"/>
        <xdr:cNvSpPr/>
      </xdr:nvSpPr>
      <xdr:spPr>
        <a:xfrm>
          <a:off x="2558955" y="569385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169545</xdr:rowOff>
    </xdr:from>
    <xdr:to>
      <xdr:col>19</xdr:col>
      <xdr:colOff>177800</xdr:colOff>
      <xdr:row>35</xdr:row>
      <xdr:rowOff>36195</xdr:rowOff>
    </xdr:to>
    <xdr:cxnSp macro="">
      <xdr:nvCxnSpPr>
        <xdr:cNvPr id="78" name="直線コネクタ 77"/>
        <xdr:cNvCxnSpPr/>
      </xdr:nvCxnSpPr>
      <xdr:spPr>
        <a:xfrm>
          <a:off x="2609755" y="5737831"/>
          <a:ext cx="802564"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80645</xdr:rowOff>
    </xdr:from>
    <xdr:to>
      <xdr:col>10</xdr:col>
      <xdr:colOff>165100</xdr:colOff>
      <xdr:row>35</xdr:row>
      <xdr:rowOff>10795</xdr:rowOff>
    </xdr:to>
    <xdr:sp macro="" textlink="">
      <xdr:nvSpPr>
        <xdr:cNvPr id="79" name="楕円 78"/>
        <xdr:cNvSpPr/>
      </xdr:nvSpPr>
      <xdr:spPr>
        <a:xfrm>
          <a:off x="1769470" y="565575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131445</xdr:rowOff>
    </xdr:from>
    <xdr:to>
      <xdr:col>15</xdr:col>
      <xdr:colOff>50800</xdr:colOff>
      <xdr:row>34</xdr:row>
      <xdr:rowOff>169545</xdr:rowOff>
    </xdr:to>
    <xdr:cxnSp macro="">
      <xdr:nvCxnSpPr>
        <xdr:cNvPr id="80" name="直線コネクタ 79"/>
        <xdr:cNvCxnSpPr/>
      </xdr:nvCxnSpPr>
      <xdr:spPr>
        <a:xfrm>
          <a:off x="1820270" y="5706555"/>
          <a:ext cx="789485"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1" name="n_1aveValue【図書館】&#10;有形固定資産減価償却率"/>
        <xdr:cNvSpPr txBox="1"/>
      </xdr:nvSpPr>
      <xdr:spPr>
        <a:xfrm>
          <a:off x="3223790" y="599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2" name="n_2aveValue【図書館】&#10;有形固定資産減価償却率"/>
        <xdr:cNvSpPr txBox="1"/>
      </xdr:nvSpPr>
      <xdr:spPr>
        <a:xfrm>
          <a:off x="2427102" y="596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3" name="n_3aveValue【図書館】&#10;有形固定資産減価償却率"/>
        <xdr:cNvSpPr txBox="1"/>
      </xdr:nvSpPr>
      <xdr:spPr>
        <a:xfrm>
          <a:off x="1637617" y="593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4" name="n_4aveValue【図書館】&#10;有形固定資産減価償却率"/>
        <xdr:cNvSpPr txBox="1"/>
      </xdr:nvSpPr>
      <xdr:spPr>
        <a:xfrm>
          <a:off x="848132" y="56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103522</xdr:rowOff>
    </xdr:from>
    <xdr:ext cx="405111" cy="259045"/>
    <xdr:sp macro="" textlink="">
      <xdr:nvSpPr>
        <xdr:cNvPr id="85" name="n_1mainValue【図書館】&#10;有形固定資産減価償却率"/>
        <xdr:cNvSpPr txBox="1"/>
      </xdr:nvSpPr>
      <xdr:spPr>
        <a:xfrm>
          <a:off x="3223790" y="551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65422</xdr:rowOff>
    </xdr:from>
    <xdr:ext cx="405111" cy="259045"/>
    <xdr:sp macro="" textlink="">
      <xdr:nvSpPr>
        <xdr:cNvPr id="86" name="n_2mainValue【図書館】&#10;有形固定資産減価償却率"/>
        <xdr:cNvSpPr txBox="1"/>
      </xdr:nvSpPr>
      <xdr:spPr>
        <a:xfrm>
          <a:off x="2427102" y="547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27322</xdr:rowOff>
    </xdr:from>
    <xdr:ext cx="405111" cy="259045"/>
    <xdr:sp macro="" textlink="">
      <xdr:nvSpPr>
        <xdr:cNvPr id="87" name="n_3mainValue【図書館】&#10;有形固定資産減価償却率"/>
        <xdr:cNvSpPr txBox="1"/>
      </xdr:nvSpPr>
      <xdr:spPr>
        <a:xfrm>
          <a:off x="1637617" y="54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5889199"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927299" y="685487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499925" y="67203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927299" y="641302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xdr:cNvSpPr txBox="1"/>
      </xdr:nvSpPr>
      <xdr:spPr>
        <a:xfrm>
          <a:off x="5499925" y="62784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927299" y="597885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xdr:cNvSpPr txBox="1"/>
      </xdr:nvSpPr>
      <xdr:spPr>
        <a:xfrm>
          <a:off x="5499925" y="58443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927299" y="554468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xdr:cNvSpPr txBox="1"/>
      </xdr:nvSpPr>
      <xdr:spPr>
        <a:xfrm>
          <a:off x="5499925" y="5410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499925"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9" name="直線コネクタ 108"/>
        <xdr:cNvCxnSpPr/>
      </xdr:nvCxnSpPr>
      <xdr:spPr>
        <a:xfrm flipV="1">
          <a:off x="9381632" y="5567547"/>
          <a:ext cx="0" cy="115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0" name="【図書館】&#10;一人当たり面積最小値テキスト"/>
        <xdr:cNvSpPr txBox="1"/>
      </xdr:nvSpPr>
      <xdr:spPr>
        <a:xfrm>
          <a:off x="9420936" y="672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1" name="直線コネクタ 110"/>
        <xdr:cNvCxnSpPr/>
      </xdr:nvCxnSpPr>
      <xdr:spPr>
        <a:xfrm>
          <a:off x="9313839" y="671856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2" name="【図書館】&#10;一人当たり面積最大値テキスト"/>
        <xdr:cNvSpPr txBox="1"/>
      </xdr:nvSpPr>
      <xdr:spPr>
        <a:xfrm>
          <a:off x="9420936" y="53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3" name="直線コネクタ 112"/>
        <xdr:cNvCxnSpPr/>
      </xdr:nvCxnSpPr>
      <xdr:spPr>
        <a:xfrm>
          <a:off x="9313839" y="556754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4" name="【図書館】&#10;一人当たり面積平均値テキスト"/>
        <xdr:cNvSpPr txBox="1"/>
      </xdr:nvSpPr>
      <xdr:spPr>
        <a:xfrm>
          <a:off x="9420936" y="609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5" name="フローチャート: 判断 114"/>
        <xdr:cNvSpPr/>
      </xdr:nvSpPr>
      <xdr:spPr>
        <a:xfrm>
          <a:off x="9351939" y="623274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6" name="フローチャート: 判断 115"/>
        <xdr:cNvSpPr/>
      </xdr:nvSpPr>
      <xdr:spPr>
        <a:xfrm>
          <a:off x="8593351" y="623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7" name="フローチャート: 判断 116"/>
        <xdr:cNvSpPr/>
      </xdr:nvSpPr>
      <xdr:spPr>
        <a:xfrm>
          <a:off x="7803866" y="625560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8" name="フローチャート: 判断 117"/>
        <xdr:cNvSpPr/>
      </xdr:nvSpPr>
      <xdr:spPr>
        <a:xfrm>
          <a:off x="6994478" y="625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9" name="フローチャート: 判断 118"/>
        <xdr:cNvSpPr/>
      </xdr:nvSpPr>
      <xdr:spPr>
        <a:xfrm>
          <a:off x="6204993" y="623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5" name="楕円 124"/>
        <xdr:cNvSpPr/>
      </xdr:nvSpPr>
      <xdr:spPr>
        <a:xfrm>
          <a:off x="9351939" y="6453666"/>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6" name="【図書館】&#10;一人当たり面積該当値テキスト"/>
        <xdr:cNvSpPr txBox="1"/>
      </xdr:nvSpPr>
      <xdr:spPr>
        <a:xfrm>
          <a:off x="9420936" y="643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7" name="楕円 126"/>
        <xdr:cNvSpPr/>
      </xdr:nvSpPr>
      <xdr:spPr>
        <a:xfrm>
          <a:off x="8593351" y="64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8" name="直線コネクタ 127"/>
        <xdr:cNvCxnSpPr/>
      </xdr:nvCxnSpPr>
      <xdr:spPr>
        <a:xfrm>
          <a:off x="8644151" y="6504466"/>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9" name="楕円 128"/>
        <xdr:cNvSpPr/>
      </xdr:nvSpPr>
      <xdr:spPr>
        <a:xfrm>
          <a:off x="7803866" y="6453666"/>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0" name="直線コネクタ 129"/>
        <xdr:cNvCxnSpPr/>
      </xdr:nvCxnSpPr>
      <xdr:spPr>
        <a:xfrm>
          <a:off x="7847842" y="6504466"/>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1" name="楕円 130"/>
        <xdr:cNvSpPr/>
      </xdr:nvSpPr>
      <xdr:spPr>
        <a:xfrm>
          <a:off x="6994478" y="647652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133350</xdr:rowOff>
    </xdr:to>
    <xdr:cxnSp macro="">
      <xdr:nvCxnSpPr>
        <xdr:cNvPr id="132" name="直線コネクタ 131"/>
        <xdr:cNvCxnSpPr/>
      </xdr:nvCxnSpPr>
      <xdr:spPr>
        <a:xfrm flipV="1">
          <a:off x="7045278" y="6504466"/>
          <a:ext cx="802564"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3" name="n_1aveValue【図書館】&#10;一人当たり面積"/>
        <xdr:cNvSpPr txBox="1"/>
      </xdr:nvSpPr>
      <xdr:spPr>
        <a:xfrm>
          <a:off x="8416481" y="60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4" name="n_2aveValue【図書館】&#10;一人当たり面積"/>
        <xdr:cNvSpPr txBox="1"/>
      </xdr:nvSpPr>
      <xdr:spPr>
        <a:xfrm>
          <a:off x="7639696" y="60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5" name="n_3aveValue【図書館】&#10;一人当たり面積"/>
        <xdr:cNvSpPr txBox="1"/>
      </xdr:nvSpPr>
      <xdr:spPr>
        <a:xfrm>
          <a:off x="6830308" y="60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6" name="n_4aveValue【図書館】&#10;一人当たり面積"/>
        <xdr:cNvSpPr txBox="1"/>
      </xdr:nvSpPr>
      <xdr:spPr>
        <a:xfrm>
          <a:off x="6040823" y="60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7" name="n_1mainValue【図書館】&#10;一人当たり面積"/>
        <xdr:cNvSpPr txBox="1"/>
      </xdr:nvSpPr>
      <xdr:spPr>
        <a:xfrm>
          <a:off x="8416481" y="654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8" name="n_2mainValue【図書館】&#10;一人当たり面積"/>
        <xdr:cNvSpPr txBox="1"/>
      </xdr:nvSpPr>
      <xdr:spPr>
        <a:xfrm>
          <a:off x="7639696" y="654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9" name="n_3mainValue【図書館】&#10;一人当たり面積"/>
        <xdr:cNvSpPr txBox="1"/>
      </xdr:nvSpPr>
      <xdr:spPr>
        <a:xfrm>
          <a:off x="6830308" y="656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82388" y="105645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74918"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82388" y="1019885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39038"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82388" y="983321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39038"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82388" y="947524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39038"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82388" y="91095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39038" y="8975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383255" y="860940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64" name="直線コネクタ 163"/>
        <xdr:cNvCxnSpPr/>
      </xdr:nvCxnSpPr>
      <xdr:spPr>
        <a:xfrm flipV="1">
          <a:off x="4157193" y="9229554"/>
          <a:ext cx="0" cy="125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65" name="【体育館・プール】&#10;有形固定資産減価償却率最小値テキスト"/>
        <xdr:cNvSpPr txBox="1"/>
      </xdr:nvSpPr>
      <xdr:spPr>
        <a:xfrm>
          <a:off x="4195928" y="1049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6" name="直線コネクタ 165"/>
        <xdr:cNvCxnSpPr/>
      </xdr:nvCxnSpPr>
      <xdr:spPr>
        <a:xfrm>
          <a:off x="4088831" y="104883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67" name="【体育館・プール】&#10;有形固定資産減価償却率最大値テキスト"/>
        <xdr:cNvSpPr txBox="1"/>
      </xdr:nvSpPr>
      <xdr:spPr>
        <a:xfrm>
          <a:off x="4195928" y="901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68" name="直線コネクタ 167"/>
        <xdr:cNvCxnSpPr/>
      </xdr:nvCxnSpPr>
      <xdr:spPr>
        <a:xfrm>
          <a:off x="4088831" y="922955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69" name="【体育館・プール】&#10;有形固定資産減価償却率平均値テキスト"/>
        <xdr:cNvSpPr txBox="1"/>
      </xdr:nvSpPr>
      <xdr:spPr>
        <a:xfrm>
          <a:off x="4195928" y="9538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0" name="フローチャート: 判断 169"/>
        <xdr:cNvSpPr/>
      </xdr:nvSpPr>
      <xdr:spPr>
        <a:xfrm>
          <a:off x="4107028" y="967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1" name="フローチャート: 判断 170"/>
        <xdr:cNvSpPr/>
      </xdr:nvSpPr>
      <xdr:spPr>
        <a:xfrm>
          <a:off x="3368343" y="966251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2" name="フローチャート: 判断 171"/>
        <xdr:cNvSpPr/>
      </xdr:nvSpPr>
      <xdr:spPr>
        <a:xfrm>
          <a:off x="2558955" y="965108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3" name="フローチャート: 判断 172"/>
        <xdr:cNvSpPr/>
      </xdr:nvSpPr>
      <xdr:spPr>
        <a:xfrm>
          <a:off x="1769470" y="964536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74" name="フローチャート: 判断 173"/>
        <xdr:cNvSpPr/>
      </xdr:nvSpPr>
      <xdr:spPr>
        <a:xfrm>
          <a:off x="979985" y="960726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80" name="楕円 179"/>
        <xdr:cNvSpPr/>
      </xdr:nvSpPr>
      <xdr:spPr>
        <a:xfrm>
          <a:off x="4107028" y="1015192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181" name="【体育館・プール】&#10;有形固定資産減価償却率該当値テキスト"/>
        <xdr:cNvSpPr txBox="1"/>
      </xdr:nvSpPr>
      <xdr:spPr>
        <a:xfrm>
          <a:off x="4195928" y="101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182" name="楕円 181"/>
        <xdr:cNvSpPr/>
      </xdr:nvSpPr>
      <xdr:spPr>
        <a:xfrm>
          <a:off x="3368343" y="1012335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34290</xdr:rowOff>
    </xdr:to>
    <xdr:cxnSp macro="">
      <xdr:nvCxnSpPr>
        <xdr:cNvPr id="183" name="直線コネクタ 182"/>
        <xdr:cNvCxnSpPr/>
      </xdr:nvCxnSpPr>
      <xdr:spPr>
        <a:xfrm>
          <a:off x="3412319" y="10166473"/>
          <a:ext cx="745509"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84" name="楕円 183"/>
        <xdr:cNvSpPr/>
      </xdr:nvSpPr>
      <xdr:spPr>
        <a:xfrm>
          <a:off x="2558955" y="1011382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5715</xdr:rowOff>
    </xdr:to>
    <xdr:cxnSp macro="">
      <xdr:nvCxnSpPr>
        <xdr:cNvPr id="185" name="直線コネクタ 184"/>
        <xdr:cNvCxnSpPr/>
      </xdr:nvCxnSpPr>
      <xdr:spPr>
        <a:xfrm>
          <a:off x="2609755" y="10157801"/>
          <a:ext cx="802564"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86" name="楕円 185"/>
        <xdr:cNvSpPr/>
      </xdr:nvSpPr>
      <xdr:spPr>
        <a:xfrm>
          <a:off x="1769470" y="1010430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61</xdr:row>
      <xdr:rowOff>167640</xdr:rowOff>
    </xdr:to>
    <xdr:cxnSp macro="">
      <xdr:nvCxnSpPr>
        <xdr:cNvPr id="187" name="直線コネクタ 186"/>
        <xdr:cNvCxnSpPr/>
      </xdr:nvCxnSpPr>
      <xdr:spPr>
        <a:xfrm>
          <a:off x="1820270" y="10155100"/>
          <a:ext cx="789485"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188" name="楕円 187"/>
        <xdr:cNvSpPr/>
      </xdr:nvSpPr>
      <xdr:spPr>
        <a:xfrm>
          <a:off x="979985" y="950630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61</xdr:row>
      <xdr:rowOff>158115</xdr:rowOff>
    </xdr:to>
    <xdr:cxnSp macro="">
      <xdr:nvCxnSpPr>
        <xdr:cNvPr id="189" name="直線コネクタ 188"/>
        <xdr:cNvCxnSpPr/>
      </xdr:nvCxnSpPr>
      <xdr:spPr>
        <a:xfrm>
          <a:off x="1023961" y="9557101"/>
          <a:ext cx="796309" cy="59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0" name="n_1aveValue【体育館・プール】&#10;有形固定資産減価償却率"/>
        <xdr:cNvSpPr txBox="1"/>
      </xdr:nvSpPr>
      <xdr:spPr>
        <a:xfrm>
          <a:off x="3223790" y="94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1" name="n_2aveValue【体育館・プール】&#10;有形固定資産減価償却率"/>
        <xdr:cNvSpPr txBox="1"/>
      </xdr:nvSpPr>
      <xdr:spPr>
        <a:xfrm>
          <a:off x="2427102" y="943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2" name="n_3aveValue【体育館・プール】&#10;有形固定資産減価償却率"/>
        <xdr:cNvSpPr txBox="1"/>
      </xdr:nvSpPr>
      <xdr:spPr>
        <a:xfrm>
          <a:off x="1637617" y="942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3" name="n_4aveValue【体育館・プール】&#10;有形固定資産減価償却率"/>
        <xdr:cNvSpPr txBox="1"/>
      </xdr:nvSpPr>
      <xdr:spPr>
        <a:xfrm>
          <a:off x="848132" y="96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194" name="n_1mainValue【体育館・プール】&#10;有形固定資産減価償却率"/>
        <xdr:cNvSpPr txBox="1"/>
      </xdr:nvSpPr>
      <xdr:spPr>
        <a:xfrm>
          <a:off x="3223790" y="1020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95" name="n_2mainValue【体育館・プール】&#10;有形固定資産減価償却率"/>
        <xdr:cNvSpPr txBox="1"/>
      </xdr:nvSpPr>
      <xdr:spPr>
        <a:xfrm>
          <a:off x="2427102" y="1019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6" name="n_3mainValue【体育館・プール】&#10;有形固定資産減価償却率"/>
        <xdr:cNvSpPr txBox="1"/>
      </xdr:nvSpPr>
      <xdr:spPr>
        <a:xfrm>
          <a:off x="1637617" y="1018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118762</xdr:rowOff>
    </xdr:from>
    <xdr:ext cx="405111" cy="259045"/>
    <xdr:sp macro="" textlink="">
      <xdr:nvSpPr>
        <xdr:cNvPr id="197" name="n_4mainValue【体育館・プール】&#10;有形固定資産減価償却率"/>
        <xdr:cNvSpPr txBox="1"/>
      </xdr:nvSpPr>
      <xdr:spPr>
        <a:xfrm>
          <a:off x="848132" y="9296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5927299" y="104883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xdr:cNvSpPr txBox="1"/>
      </xdr:nvSpPr>
      <xdr:spPr>
        <a:xfrm>
          <a:off x="5499925"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5927299" y="1005413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xdr:cNvSpPr txBox="1"/>
      </xdr:nvSpPr>
      <xdr:spPr>
        <a:xfrm>
          <a:off x="5499925" y="99195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5927299" y="961996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xdr:cNvSpPr txBox="1"/>
      </xdr:nvSpPr>
      <xdr:spPr>
        <a:xfrm>
          <a:off x="5499925" y="9485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5927299" y="917811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xdr:cNvSpPr txBox="1"/>
      </xdr:nvSpPr>
      <xdr:spPr>
        <a:xfrm>
          <a:off x="5499925" y="9043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5499925"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19" name="直線コネクタ 218"/>
        <xdr:cNvCxnSpPr/>
      </xdr:nvCxnSpPr>
      <xdr:spPr>
        <a:xfrm flipV="1">
          <a:off x="9381632" y="9308421"/>
          <a:ext cx="0" cy="117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0" name="【体育館・プール】&#10;一人当たり面積最小値テキスト"/>
        <xdr:cNvSpPr txBox="1"/>
      </xdr:nvSpPr>
      <xdr:spPr>
        <a:xfrm>
          <a:off x="9420936" y="10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1" name="直線コネクタ 220"/>
        <xdr:cNvCxnSpPr/>
      </xdr:nvCxnSpPr>
      <xdr:spPr>
        <a:xfrm>
          <a:off x="9313839" y="1048226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2" name="【体育館・プール】&#10;一人当たり面積最大値テキスト"/>
        <xdr:cNvSpPr txBox="1"/>
      </xdr:nvSpPr>
      <xdr:spPr>
        <a:xfrm>
          <a:off x="9420936" y="909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3" name="直線コネクタ 222"/>
        <xdr:cNvCxnSpPr/>
      </xdr:nvCxnSpPr>
      <xdr:spPr>
        <a:xfrm>
          <a:off x="9313839" y="930842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24" name="【体育館・プール】&#10;一人当たり面積平均値テキスト"/>
        <xdr:cNvSpPr txBox="1"/>
      </xdr:nvSpPr>
      <xdr:spPr>
        <a:xfrm>
          <a:off x="9420936" y="1016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25" name="フローチャート: 判断 224"/>
        <xdr:cNvSpPr/>
      </xdr:nvSpPr>
      <xdr:spPr>
        <a:xfrm>
          <a:off x="9351939" y="1018996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26" name="フローチャート: 判断 225"/>
        <xdr:cNvSpPr/>
      </xdr:nvSpPr>
      <xdr:spPr>
        <a:xfrm>
          <a:off x="8593351" y="1019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27" name="フローチャート: 判断 226"/>
        <xdr:cNvSpPr/>
      </xdr:nvSpPr>
      <xdr:spPr>
        <a:xfrm>
          <a:off x="7803866" y="1019682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28" name="フローチャート: 判断 227"/>
        <xdr:cNvSpPr/>
      </xdr:nvSpPr>
      <xdr:spPr>
        <a:xfrm>
          <a:off x="6994478" y="1019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29" name="フローチャート: 判断 228"/>
        <xdr:cNvSpPr/>
      </xdr:nvSpPr>
      <xdr:spPr>
        <a:xfrm>
          <a:off x="6204993" y="1015878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35" name="楕円 234"/>
        <xdr:cNvSpPr/>
      </xdr:nvSpPr>
      <xdr:spPr>
        <a:xfrm>
          <a:off x="9351939" y="1008334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109237</xdr:rowOff>
    </xdr:from>
    <xdr:ext cx="469744" cy="259045"/>
    <xdr:sp macro="" textlink="">
      <xdr:nvSpPr>
        <xdr:cNvPr id="236" name="【体育館・プール】&#10;一人当たり面積該当値テキスト"/>
        <xdr:cNvSpPr txBox="1"/>
      </xdr:nvSpPr>
      <xdr:spPr>
        <a:xfrm>
          <a:off x="9420936" y="99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37" name="楕円 236"/>
        <xdr:cNvSpPr/>
      </xdr:nvSpPr>
      <xdr:spPr>
        <a:xfrm>
          <a:off x="8593351" y="1008334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137160</xdr:rowOff>
    </xdr:to>
    <xdr:cxnSp macro="">
      <xdr:nvCxnSpPr>
        <xdr:cNvPr id="238" name="直線コネクタ 237"/>
        <xdr:cNvCxnSpPr/>
      </xdr:nvCxnSpPr>
      <xdr:spPr>
        <a:xfrm>
          <a:off x="8644151" y="10134145"/>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136652</xdr:rowOff>
    </xdr:from>
    <xdr:to>
      <xdr:col>46</xdr:col>
      <xdr:colOff>38100</xdr:colOff>
      <xdr:row>62</xdr:row>
      <xdr:rowOff>66802</xdr:rowOff>
    </xdr:to>
    <xdr:sp macro="" textlink="">
      <xdr:nvSpPr>
        <xdr:cNvPr id="239" name="楕円 238"/>
        <xdr:cNvSpPr/>
      </xdr:nvSpPr>
      <xdr:spPr>
        <a:xfrm>
          <a:off x="7803866" y="10133637"/>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62</xdr:row>
      <xdr:rowOff>16002</xdr:rowOff>
    </xdr:to>
    <xdr:cxnSp macro="">
      <xdr:nvCxnSpPr>
        <xdr:cNvPr id="240" name="直線コネクタ 239"/>
        <xdr:cNvCxnSpPr/>
      </xdr:nvCxnSpPr>
      <xdr:spPr>
        <a:xfrm flipV="1">
          <a:off x="7847842" y="10134145"/>
          <a:ext cx="796309"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145796</xdr:rowOff>
    </xdr:from>
    <xdr:to>
      <xdr:col>41</xdr:col>
      <xdr:colOff>101600</xdr:colOff>
      <xdr:row>62</xdr:row>
      <xdr:rowOff>75946</xdr:rowOff>
    </xdr:to>
    <xdr:sp macro="" textlink="">
      <xdr:nvSpPr>
        <xdr:cNvPr id="241" name="楕円 240"/>
        <xdr:cNvSpPr/>
      </xdr:nvSpPr>
      <xdr:spPr>
        <a:xfrm>
          <a:off x="6994478" y="1014278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xdr:rowOff>
    </xdr:from>
    <xdr:to>
      <xdr:col>45</xdr:col>
      <xdr:colOff>177800</xdr:colOff>
      <xdr:row>62</xdr:row>
      <xdr:rowOff>25146</xdr:rowOff>
    </xdr:to>
    <xdr:cxnSp macro="">
      <xdr:nvCxnSpPr>
        <xdr:cNvPr id="242" name="直線コネクタ 241"/>
        <xdr:cNvCxnSpPr/>
      </xdr:nvCxnSpPr>
      <xdr:spPr>
        <a:xfrm flipV="1">
          <a:off x="7045278" y="10176760"/>
          <a:ext cx="802564"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77216</xdr:rowOff>
    </xdr:from>
    <xdr:to>
      <xdr:col>36</xdr:col>
      <xdr:colOff>165100</xdr:colOff>
      <xdr:row>64</xdr:row>
      <xdr:rowOff>7366</xdr:rowOff>
    </xdr:to>
    <xdr:sp macro="" textlink="">
      <xdr:nvSpPr>
        <xdr:cNvPr id="243" name="楕円 242"/>
        <xdr:cNvSpPr/>
      </xdr:nvSpPr>
      <xdr:spPr>
        <a:xfrm>
          <a:off x="6204993" y="1040174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25146</xdr:rowOff>
    </xdr:from>
    <xdr:to>
      <xdr:col>41</xdr:col>
      <xdr:colOff>50800</xdr:colOff>
      <xdr:row>63</xdr:row>
      <xdr:rowOff>128016</xdr:rowOff>
    </xdr:to>
    <xdr:cxnSp macro="">
      <xdr:nvCxnSpPr>
        <xdr:cNvPr id="244" name="直線コネクタ 243"/>
        <xdr:cNvCxnSpPr/>
      </xdr:nvCxnSpPr>
      <xdr:spPr>
        <a:xfrm flipV="1">
          <a:off x="6255793" y="10185904"/>
          <a:ext cx="789485" cy="26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45" name="n_1aveValue【体育館・プール】&#10;一人当たり面積"/>
        <xdr:cNvSpPr txBox="1"/>
      </xdr:nvSpPr>
      <xdr:spPr>
        <a:xfrm>
          <a:off x="8416481" y="1028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46" name="n_2aveValue【体育館・プール】&#10;一人当たり面積"/>
        <xdr:cNvSpPr txBox="1"/>
      </xdr:nvSpPr>
      <xdr:spPr>
        <a:xfrm>
          <a:off x="7639696" y="102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47" name="n_3aveValue【体育館・プール】&#10;一人当たり面積"/>
        <xdr:cNvSpPr txBox="1"/>
      </xdr:nvSpPr>
      <xdr:spPr>
        <a:xfrm>
          <a:off x="6830308" y="102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48" name="n_4aveValue【体育館・プール】&#10;一人当たり面積"/>
        <xdr:cNvSpPr txBox="1"/>
      </xdr:nvSpPr>
      <xdr:spPr>
        <a:xfrm>
          <a:off x="6040823" y="9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33037</xdr:rowOff>
    </xdr:from>
    <xdr:ext cx="469744" cy="259045"/>
    <xdr:sp macro="" textlink="">
      <xdr:nvSpPr>
        <xdr:cNvPr id="249" name="n_1mainValue【体育館・プール】&#10;一人当たり面積"/>
        <xdr:cNvSpPr txBox="1"/>
      </xdr:nvSpPr>
      <xdr:spPr>
        <a:xfrm>
          <a:off x="8416481" y="9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83329</xdr:rowOff>
    </xdr:from>
    <xdr:ext cx="469744" cy="259045"/>
    <xdr:sp macro="" textlink="">
      <xdr:nvSpPr>
        <xdr:cNvPr id="250" name="n_2mainValue【体育館・プール】&#10;一人当たり面積"/>
        <xdr:cNvSpPr txBox="1"/>
      </xdr:nvSpPr>
      <xdr:spPr>
        <a:xfrm>
          <a:off x="7639696" y="9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92473</xdr:rowOff>
    </xdr:from>
    <xdr:ext cx="469744" cy="259045"/>
    <xdr:sp macro="" textlink="">
      <xdr:nvSpPr>
        <xdr:cNvPr id="251" name="n_3mainValue【体育館・プール】&#10;一人当たり面積"/>
        <xdr:cNvSpPr txBox="1"/>
      </xdr:nvSpPr>
      <xdr:spPr>
        <a:xfrm>
          <a:off x="6830308" y="99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169943</xdr:rowOff>
    </xdr:from>
    <xdr:ext cx="469744" cy="259045"/>
    <xdr:sp macro="" textlink="">
      <xdr:nvSpPr>
        <xdr:cNvPr id="252" name="n_4mainValue【体育館・プール】&#10;一人当たり面積"/>
        <xdr:cNvSpPr txBox="1"/>
      </xdr:nvSpPr>
      <xdr:spPr>
        <a:xfrm>
          <a:off x="6040823" y="1048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4918"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682388" y="1412941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xdr:cNvSpPr txBox="1"/>
      </xdr:nvSpPr>
      <xdr:spPr>
        <a:xfrm>
          <a:off x="274918"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682388" y="1369524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39038" y="135606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682388" y="1326107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39038" y="13118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682388" y="1281922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39038" y="126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39038"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75" name="直線コネクタ 274"/>
        <xdr:cNvCxnSpPr/>
      </xdr:nvCxnSpPr>
      <xdr:spPr>
        <a:xfrm flipV="1">
          <a:off x="4157193" y="12830658"/>
          <a:ext cx="0" cy="1128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76" name="【福祉施設】&#10;有形固定資産減価償却率最小値テキスト"/>
        <xdr:cNvSpPr txBox="1"/>
      </xdr:nvSpPr>
      <xdr:spPr>
        <a:xfrm>
          <a:off x="4195928" y="139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77" name="直線コネクタ 276"/>
        <xdr:cNvCxnSpPr/>
      </xdr:nvCxnSpPr>
      <xdr:spPr>
        <a:xfrm>
          <a:off x="4088831" y="1395878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8" name="【福祉施設】&#10;有形固定資産減価償却率最大値テキスト"/>
        <xdr:cNvSpPr txBox="1"/>
      </xdr:nvSpPr>
      <xdr:spPr>
        <a:xfrm>
          <a:off x="4195928" y="126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xdr:cNvCxnSpPr/>
      </xdr:nvCxnSpPr>
      <xdr:spPr>
        <a:xfrm>
          <a:off x="4088831" y="1283065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0" name="【福祉施設】&#10;有形固定資産減価償却率平均値テキスト"/>
        <xdr:cNvSpPr txBox="1"/>
      </xdr:nvSpPr>
      <xdr:spPr>
        <a:xfrm>
          <a:off x="4195928" y="129802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1" name="フローチャート: 判断 280"/>
        <xdr:cNvSpPr/>
      </xdr:nvSpPr>
      <xdr:spPr>
        <a:xfrm>
          <a:off x="4107028" y="1312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2" name="フローチャート: 判断 281"/>
        <xdr:cNvSpPr/>
      </xdr:nvSpPr>
      <xdr:spPr>
        <a:xfrm>
          <a:off x="3368343" y="13092221"/>
          <a:ext cx="81697"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3" name="フローチャート: 判断 282"/>
        <xdr:cNvSpPr/>
      </xdr:nvSpPr>
      <xdr:spPr>
        <a:xfrm>
          <a:off x="2558955" y="13055645"/>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4" name="フローチャート: 判断 283"/>
        <xdr:cNvSpPr/>
      </xdr:nvSpPr>
      <xdr:spPr>
        <a:xfrm>
          <a:off x="1769470" y="13035071"/>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85" name="フローチャート: 判断 284"/>
        <xdr:cNvSpPr/>
      </xdr:nvSpPr>
      <xdr:spPr>
        <a:xfrm>
          <a:off x="979985" y="1299620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91" name="楕円 290"/>
        <xdr:cNvSpPr/>
      </xdr:nvSpPr>
      <xdr:spPr>
        <a:xfrm>
          <a:off x="4107028" y="13342044"/>
          <a:ext cx="101600"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48023</xdr:rowOff>
    </xdr:from>
    <xdr:ext cx="405111" cy="259045"/>
    <xdr:sp macro="" textlink="">
      <xdr:nvSpPr>
        <xdr:cNvPr id="292" name="【福祉施設】&#10;有形固定資産減価償却率該当値テキスト"/>
        <xdr:cNvSpPr txBox="1"/>
      </xdr:nvSpPr>
      <xdr:spPr>
        <a:xfrm>
          <a:off x="4195928" y="1332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23876</xdr:rowOff>
    </xdr:from>
    <xdr:to>
      <xdr:col>20</xdr:col>
      <xdr:colOff>38100</xdr:colOff>
      <xdr:row>81</xdr:row>
      <xdr:rowOff>125476</xdr:rowOff>
    </xdr:to>
    <xdr:sp macro="" textlink="">
      <xdr:nvSpPr>
        <xdr:cNvPr id="293" name="楕円 292"/>
        <xdr:cNvSpPr/>
      </xdr:nvSpPr>
      <xdr:spPr>
        <a:xfrm>
          <a:off x="3368343" y="13296324"/>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74676</xdr:rowOff>
    </xdr:from>
    <xdr:to>
      <xdr:col>24</xdr:col>
      <xdr:colOff>63500</xdr:colOff>
      <xdr:row>81</xdr:row>
      <xdr:rowOff>120396</xdr:rowOff>
    </xdr:to>
    <xdr:cxnSp macro="">
      <xdr:nvCxnSpPr>
        <xdr:cNvPr id="294" name="直線コネクタ 293"/>
        <xdr:cNvCxnSpPr/>
      </xdr:nvCxnSpPr>
      <xdr:spPr>
        <a:xfrm>
          <a:off x="3412319" y="13347124"/>
          <a:ext cx="745509"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5587</xdr:rowOff>
    </xdr:from>
    <xdr:to>
      <xdr:col>15</xdr:col>
      <xdr:colOff>101600</xdr:colOff>
      <xdr:row>81</xdr:row>
      <xdr:rowOff>107187</xdr:rowOff>
    </xdr:to>
    <xdr:sp macro="" textlink="">
      <xdr:nvSpPr>
        <xdr:cNvPr id="295" name="楕円 294"/>
        <xdr:cNvSpPr/>
      </xdr:nvSpPr>
      <xdr:spPr>
        <a:xfrm>
          <a:off x="2558955" y="132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56387</xdr:rowOff>
    </xdr:from>
    <xdr:to>
      <xdr:col>19</xdr:col>
      <xdr:colOff>177800</xdr:colOff>
      <xdr:row>81</xdr:row>
      <xdr:rowOff>74676</xdr:rowOff>
    </xdr:to>
    <xdr:cxnSp macro="">
      <xdr:nvCxnSpPr>
        <xdr:cNvPr id="296" name="直線コネクタ 295"/>
        <xdr:cNvCxnSpPr/>
      </xdr:nvCxnSpPr>
      <xdr:spPr>
        <a:xfrm>
          <a:off x="2609755" y="13328835"/>
          <a:ext cx="802564"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7" name="楕円 296"/>
        <xdr:cNvSpPr/>
      </xdr:nvSpPr>
      <xdr:spPr>
        <a:xfrm>
          <a:off x="1769470" y="132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56387</xdr:rowOff>
    </xdr:from>
    <xdr:to>
      <xdr:col>15</xdr:col>
      <xdr:colOff>50800</xdr:colOff>
      <xdr:row>81</xdr:row>
      <xdr:rowOff>72389</xdr:rowOff>
    </xdr:to>
    <xdr:cxnSp macro="">
      <xdr:nvCxnSpPr>
        <xdr:cNvPr id="298" name="直線コネクタ 297"/>
        <xdr:cNvCxnSpPr/>
      </xdr:nvCxnSpPr>
      <xdr:spPr>
        <a:xfrm flipV="1">
          <a:off x="1820270" y="13328835"/>
          <a:ext cx="78948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156463</xdr:rowOff>
    </xdr:from>
    <xdr:to>
      <xdr:col>6</xdr:col>
      <xdr:colOff>38100</xdr:colOff>
      <xdr:row>83</xdr:row>
      <xdr:rowOff>86613</xdr:rowOff>
    </xdr:to>
    <xdr:sp macro="" textlink="">
      <xdr:nvSpPr>
        <xdr:cNvPr id="299" name="楕円 298"/>
        <xdr:cNvSpPr/>
      </xdr:nvSpPr>
      <xdr:spPr>
        <a:xfrm>
          <a:off x="979985" y="1359268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83</xdr:row>
      <xdr:rowOff>35813</xdr:rowOff>
    </xdr:to>
    <xdr:cxnSp macro="">
      <xdr:nvCxnSpPr>
        <xdr:cNvPr id="300" name="直線コネクタ 299"/>
        <xdr:cNvCxnSpPr/>
      </xdr:nvCxnSpPr>
      <xdr:spPr>
        <a:xfrm flipV="1">
          <a:off x="1023961" y="13344837"/>
          <a:ext cx="796309" cy="2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1" name="n_1aveValue【福祉施設】&#10;有形固定資産減価償却率"/>
        <xdr:cNvSpPr txBox="1"/>
      </xdr:nvSpPr>
      <xdr:spPr>
        <a:xfrm>
          <a:off x="3223790" y="1287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2" name="n_2aveValue【福祉施設】&#10;有形固定資産減価償却率"/>
        <xdr:cNvSpPr txBox="1"/>
      </xdr:nvSpPr>
      <xdr:spPr>
        <a:xfrm>
          <a:off x="2427102" y="1283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3" name="n_3aveValue【福祉施設】&#10;有形固定資産減価償却率"/>
        <xdr:cNvSpPr txBox="1"/>
      </xdr:nvSpPr>
      <xdr:spPr>
        <a:xfrm>
          <a:off x="1637617" y="12817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04" name="n_4aveValue【福祉施設】&#10;有形固定資産減価償却率"/>
        <xdr:cNvSpPr txBox="1"/>
      </xdr:nvSpPr>
      <xdr:spPr>
        <a:xfrm>
          <a:off x="848132" y="127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116603</xdr:rowOff>
    </xdr:from>
    <xdr:ext cx="405111" cy="259045"/>
    <xdr:sp macro="" textlink="">
      <xdr:nvSpPr>
        <xdr:cNvPr id="305" name="n_1mainValue【福祉施設】&#10;有形固定資産減価償却率"/>
        <xdr:cNvSpPr txBox="1"/>
      </xdr:nvSpPr>
      <xdr:spPr>
        <a:xfrm>
          <a:off x="3223790" y="1338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98314</xdr:rowOff>
    </xdr:from>
    <xdr:ext cx="405111" cy="259045"/>
    <xdr:sp macro="" textlink="">
      <xdr:nvSpPr>
        <xdr:cNvPr id="306" name="n_2mainValue【福祉施設】&#10;有形固定資産減価償却率"/>
        <xdr:cNvSpPr txBox="1"/>
      </xdr:nvSpPr>
      <xdr:spPr>
        <a:xfrm>
          <a:off x="2427102" y="1337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07" name="n_3mainValue【福祉施設】&#10;有形固定資産減価償却率"/>
        <xdr:cNvSpPr txBox="1"/>
      </xdr:nvSpPr>
      <xdr:spPr>
        <a:xfrm>
          <a:off x="1637617" y="133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77740</xdr:rowOff>
    </xdr:from>
    <xdr:ext cx="405111" cy="259045"/>
    <xdr:sp macro="" textlink="">
      <xdr:nvSpPr>
        <xdr:cNvPr id="308" name="n_4mainValue【福祉施設】&#10;有形固定資産減価償却率"/>
        <xdr:cNvSpPr txBox="1"/>
      </xdr:nvSpPr>
      <xdr:spPr>
        <a:xfrm>
          <a:off x="848132" y="1367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5927299" y="1425321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5499925"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5927299" y="1394114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5499925" y="138066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5927299" y="1362993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5499925" y="13495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5927299" y="133187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5499925" y="131841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5927299" y="1300749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5499925" y="12872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5927299" y="126962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5499925" y="12561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34" name="直線コネクタ 333"/>
        <xdr:cNvCxnSpPr/>
      </xdr:nvCxnSpPr>
      <xdr:spPr>
        <a:xfrm flipV="1">
          <a:off x="9381632" y="12895428"/>
          <a:ext cx="0" cy="132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35" name="【福祉施設】&#10;一人当たり面積最小値テキスト"/>
        <xdr:cNvSpPr txBox="1"/>
      </xdr:nvSpPr>
      <xdr:spPr>
        <a:xfrm>
          <a:off x="9420936" y="1422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36" name="直線コネクタ 335"/>
        <xdr:cNvCxnSpPr/>
      </xdr:nvCxnSpPr>
      <xdr:spPr>
        <a:xfrm>
          <a:off x="9313839" y="142164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37" name="【福祉施設】&#10;一人当たり面積最大値テキスト"/>
        <xdr:cNvSpPr txBox="1"/>
      </xdr:nvSpPr>
      <xdr:spPr>
        <a:xfrm>
          <a:off x="9420936" y="1267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38" name="直線コネクタ 337"/>
        <xdr:cNvCxnSpPr/>
      </xdr:nvCxnSpPr>
      <xdr:spPr>
        <a:xfrm>
          <a:off x="9313839" y="128954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39" name="【福祉施設】&#10;一人当たり面積平均値テキスト"/>
        <xdr:cNvSpPr txBox="1"/>
      </xdr:nvSpPr>
      <xdr:spPr>
        <a:xfrm>
          <a:off x="9420936" y="13525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0" name="フローチャート: 判断 339"/>
        <xdr:cNvSpPr/>
      </xdr:nvSpPr>
      <xdr:spPr>
        <a:xfrm>
          <a:off x="9351939" y="13666215"/>
          <a:ext cx="81697"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1" name="フローチャート: 判断 340"/>
        <xdr:cNvSpPr/>
      </xdr:nvSpPr>
      <xdr:spPr>
        <a:xfrm>
          <a:off x="8593351" y="136879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2" name="フローチャート: 判断 341"/>
        <xdr:cNvSpPr/>
      </xdr:nvSpPr>
      <xdr:spPr>
        <a:xfrm>
          <a:off x="7803866" y="13687987"/>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3" name="フローチャート: 判断 342"/>
        <xdr:cNvSpPr/>
      </xdr:nvSpPr>
      <xdr:spPr>
        <a:xfrm>
          <a:off x="6994478" y="136879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44" name="フローチャート: 判断 343"/>
        <xdr:cNvSpPr/>
      </xdr:nvSpPr>
      <xdr:spPr>
        <a:xfrm>
          <a:off x="6204993" y="1364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0" name="楕円 349"/>
        <xdr:cNvSpPr/>
      </xdr:nvSpPr>
      <xdr:spPr>
        <a:xfrm>
          <a:off x="9351939" y="1408629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51" name="【福祉施設】&#10;一人当たり面積該当値テキスト"/>
        <xdr:cNvSpPr txBox="1"/>
      </xdr:nvSpPr>
      <xdr:spPr>
        <a:xfrm>
          <a:off x="9420936" y="1400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52" name="楕円 351"/>
        <xdr:cNvSpPr/>
      </xdr:nvSpPr>
      <xdr:spPr>
        <a:xfrm>
          <a:off x="8593351" y="1408629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53" name="直線コネクタ 352"/>
        <xdr:cNvCxnSpPr/>
      </xdr:nvCxnSpPr>
      <xdr:spPr>
        <a:xfrm>
          <a:off x="8644151" y="14129413"/>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147864</xdr:rowOff>
    </xdr:from>
    <xdr:to>
      <xdr:col>46</xdr:col>
      <xdr:colOff>38100</xdr:colOff>
      <xdr:row>86</xdr:row>
      <xdr:rowOff>78014</xdr:rowOff>
    </xdr:to>
    <xdr:sp macro="" textlink="">
      <xdr:nvSpPr>
        <xdr:cNvPr id="354" name="楕円 353"/>
        <xdr:cNvSpPr/>
      </xdr:nvSpPr>
      <xdr:spPr>
        <a:xfrm>
          <a:off x="7803866" y="1407540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27214</xdr:rowOff>
    </xdr:from>
    <xdr:to>
      <xdr:col>50</xdr:col>
      <xdr:colOff>114300</xdr:colOff>
      <xdr:row>86</xdr:row>
      <xdr:rowOff>38100</xdr:rowOff>
    </xdr:to>
    <xdr:cxnSp macro="">
      <xdr:nvCxnSpPr>
        <xdr:cNvPr id="355" name="直線コネクタ 354"/>
        <xdr:cNvCxnSpPr/>
      </xdr:nvCxnSpPr>
      <xdr:spPr>
        <a:xfrm>
          <a:off x="7847842" y="14118527"/>
          <a:ext cx="796309"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63500</xdr:rowOff>
    </xdr:from>
    <xdr:to>
      <xdr:col>41</xdr:col>
      <xdr:colOff>101600</xdr:colOff>
      <xdr:row>86</xdr:row>
      <xdr:rowOff>165100</xdr:rowOff>
    </xdr:to>
    <xdr:sp macro="" textlink="">
      <xdr:nvSpPr>
        <xdr:cNvPr id="356" name="楕円 355"/>
        <xdr:cNvSpPr/>
      </xdr:nvSpPr>
      <xdr:spPr>
        <a:xfrm>
          <a:off x="6994478" y="141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27214</xdr:rowOff>
    </xdr:from>
    <xdr:to>
      <xdr:col>45</xdr:col>
      <xdr:colOff>177800</xdr:colOff>
      <xdr:row>86</xdr:row>
      <xdr:rowOff>114300</xdr:rowOff>
    </xdr:to>
    <xdr:cxnSp macro="">
      <xdr:nvCxnSpPr>
        <xdr:cNvPr id="357" name="直線コネクタ 356"/>
        <xdr:cNvCxnSpPr/>
      </xdr:nvCxnSpPr>
      <xdr:spPr>
        <a:xfrm flipV="1">
          <a:off x="7045278" y="14118527"/>
          <a:ext cx="802564"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30843</xdr:rowOff>
    </xdr:from>
    <xdr:to>
      <xdr:col>36</xdr:col>
      <xdr:colOff>165100</xdr:colOff>
      <xdr:row>86</xdr:row>
      <xdr:rowOff>132443</xdr:rowOff>
    </xdr:to>
    <xdr:sp macro="" textlink="">
      <xdr:nvSpPr>
        <xdr:cNvPr id="358" name="楕円 357"/>
        <xdr:cNvSpPr/>
      </xdr:nvSpPr>
      <xdr:spPr>
        <a:xfrm>
          <a:off x="6204993" y="141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81643</xdr:rowOff>
    </xdr:from>
    <xdr:to>
      <xdr:col>41</xdr:col>
      <xdr:colOff>50800</xdr:colOff>
      <xdr:row>86</xdr:row>
      <xdr:rowOff>114300</xdr:rowOff>
    </xdr:to>
    <xdr:cxnSp macro="">
      <xdr:nvCxnSpPr>
        <xdr:cNvPr id="359" name="直線コネクタ 358"/>
        <xdr:cNvCxnSpPr/>
      </xdr:nvCxnSpPr>
      <xdr:spPr>
        <a:xfrm>
          <a:off x="6255793" y="14172956"/>
          <a:ext cx="78948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0" name="n_1aveValue【福祉施設】&#10;一人当たり面積"/>
        <xdr:cNvSpPr txBox="1"/>
      </xdr:nvSpPr>
      <xdr:spPr>
        <a:xfrm>
          <a:off x="8416481" y="134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1" name="n_2aveValue【福祉施設】&#10;一人当たり面積"/>
        <xdr:cNvSpPr txBox="1"/>
      </xdr:nvSpPr>
      <xdr:spPr>
        <a:xfrm>
          <a:off x="7639696" y="134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2" name="n_3aveValue【福祉施設】&#10;一人当たり面積"/>
        <xdr:cNvSpPr txBox="1"/>
      </xdr:nvSpPr>
      <xdr:spPr>
        <a:xfrm>
          <a:off x="6830308" y="134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3" name="n_4aveValue【福祉施設】&#10;一人当たり面積"/>
        <xdr:cNvSpPr txBox="1"/>
      </xdr:nvSpPr>
      <xdr:spPr>
        <a:xfrm>
          <a:off x="6040823" y="134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64" name="n_1mainValue【福祉施設】&#10;一人当たり面積"/>
        <xdr:cNvSpPr txBox="1"/>
      </xdr:nvSpPr>
      <xdr:spPr>
        <a:xfrm>
          <a:off x="8416481" y="14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69141</xdr:rowOff>
    </xdr:from>
    <xdr:ext cx="469744" cy="259045"/>
    <xdr:sp macro="" textlink="">
      <xdr:nvSpPr>
        <xdr:cNvPr id="365" name="n_2mainValue【福祉施設】&#10;一人当たり面積"/>
        <xdr:cNvSpPr txBox="1"/>
      </xdr:nvSpPr>
      <xdr:spPr>
        <a:xfrm>
          <a:off x="7639696" y="1416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156227</xdr:rowOff>
    </xdr:from>
    <xdr:ext cx="469744" cy="259045"/>
    <xdr:sp macro="" textlink="">
      <xdr:nvSpPr>
        <xdr:cNvPr id="366" name="n_3mainValue【福祉施設】&#10;一人当たり面積"/>
        <xdr:cNvSpPr txBox="1"/>
      </xdr:nvSpPr>
      <xdr:spPr>
        <a:xfrm>
          <a:off x="6830308" y="142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123570</xdr:rowOff>
    </xdr:from>
    <xdr:ext cx="469744" cy="259045"/>
    <xdr:sp macro="" textlink="">
      <xdr:nvSpPr>
        <xdr:cNvPr id="367" name="n_4mainValue【福祉施設】&#10;一人当たり面積"/>
        <xdr:cNvSpPr txBox="1"/>
      </xdr:nvSpPr>
      <xdr:spPr>
        <a:xfrm>
          <a:off x="6040823" y="1421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xdr:cNvCxnSpPr/>
      </xdr:nvCxnSpPr>
      <xdr:spPr>
        <a:xfrm>
          <a:off x="682388" y="180163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xdr:cNvSpPr txBox="1"/>
      </xdr:nvSpPr>
      <xdr:spPr>
        <a:xfrm>
          <a:off x="274918"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xdr:cNvCxnSpPr/>
      </xdr:nvCxnSpPr>
      <xdr:spPr>
        <a:xfrm>
          <a:off x="682388" y="1769143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xdr:cNvSpPr txBox="1"/>
      </xdr:nvSpPr>
      <xdr:spPr>
        <a:xfrm>
          <a:off x="339038"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xdr:cNvCxnSpPr/>
      </xdr:nvCxnSpPr>
      <xdr:spPr>
        <a:xfrm>
          <a:off x="682388" y="1736657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xdr:cNvSpPr txBox="1"/>
      </xdr:nvSpPr>
      <xdr:spPr>
        <a:xfrm>
          <a:off x="339038"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xdr:cNvCxnSpPr/>
      </xdr:nvCxnSpPr>
      <xdr:spPr>
        <a:xfrm>
          <a:off x="682388" y="1704170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xdr:cNvSpPr txBox="1"/>
      </xdr:nvSpPr>
      <xdr:spPr>
        <a:xfrm>
          <a:off x="339038"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xdr:cNvCxnSpPr/>
      </xdr:nvCxnSpPr>
      <xdr:spPr>
        <a:xfrm>
          <a:off x="682388" y="167168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xdr:cNvSpPr txBox="1"/>
      </xdr:nvSpPr>
      <xdr:spPr>
        <a:xfrm>
          <a:off x="339038"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xdr:cNvCxnSpPr/>
      </xdr:nvCxnSpPr>
      <xdr:spPr>
        <a:xfrm>
          <a:off x="682388" y="163919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xdr:cNvSpPr txBox="1"/>
      </xdr:nvSpPr>
      <xdr:spPr>
        <a:xfrm>
          <a:off x="383255"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68036</xdr:rowOff>
    </xdr:from>
    <xdr:to>
      <xdr:col>24</xdr:col>
      <xdr:colOff>62865</xdr:colOff>
      <xdr:row>109</xdr:row>
      <xdr:rowOff>35379</xdr:rowOff>
    </xdr:to>
    <xdr:cxnSp macro="">
      <xdr:nvCxnSpPr>
        <xdr:cNvPr id="393" name="直線コネクタ 392"/>
        <xdr:cNvCxnSpPr/>
      </xdr:nvCxnSpPr>
      <xdr:spPr>
        <a:xfrm flipV="1">
          <a:off x="4157193" y="16684185"/>
          <a:ext cx="0" cy="133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4" name="【市民会館】&#10;有形固定資産減価償却率最小値テキスト"/>
        <xdr:cNvSpPr txBox="1"/>
      </xdr:nvSpPr>
      <xdr:spPr>
        <a:xfrm>
          <a:off x="4195928" y="180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5" name="直線コネクタ 394"/>
        <xdr:cNvCxnSpPr/>
      </xdr:nvCxnSpPr>
      <xdr:spPr>
        <a:xfrm>
          <a:off x="4088831" y="180163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14713</xdr:rowOff>
    </xdr:from>
    <xdr:ext cx="405111" cy="259045"/>
    <xdr:sp macro="" textlink="">
      <xdr:nvSpPr>
        <xdr:cNvPr id="396" name="【市民会館】&#10;有形固定資産減価償却率最大値テキスト"/>
        <xdr:cNvSpPr txBox="1"/>
      </xdr:nvSpPr>
      <xdr:spPr>
        <a:xfrm>
          <a:off x="4195928" y="1646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68036</xdr:rowOff>
    </xdr:from>
    <xdr:to>
      <xdr:col>24</xdr:col>
      <xdr:colOff>152400</xdr:colOff>
      <xdr:row>101</xdr:row>
      <xdr:rowOff>68036</xdr:rowOff>
    </xdr:to>
    <xdr:cxnSp macro="">
      <xdr:nvCxnSpPr>
        <xdr:cNvPr id="397" name="直線コネクタ 396"/>
        <xdr:cNvCxnSpPr/>
      </xdr:nvCxnSpPr>
      <xdr:spPr>
        <a:xfrm>
          <a:off x="4088831" y="1668418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98" name="【市民会館】&#10;有形固定資産減価償却率平均値テキスト"/>
        <xdr:cNvSpPr txBox="1"/>
      </xdr:nvSpPr>
      <xdr:spPr>
        <a:xfrm>
          <a:off x="4195928" y="1714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9" name="フローチャート: 判断 398"/>
        <xdr:cNvSpPr/>
      </xdr:nvSpPr>
      <xdr:spPr>
        <a:xfrm>
          <a:off x="4107028" y="171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0" name="フローチャート: 判断 399"/>
        <xdr:cNvSpPr/>
      </xdr:nvSpPr>
      <xdr:spPr>
        <a:xfrm>
          <a:off x="3368343" y="17168035"/>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18869</xdr:rowOff>
    </xdr:from>
    <xdr:to>
      <xdr:col>15</xdr:col>
      <xdr:colOff>101600</xdr:colOff>
      <xdr:row>104</xdr:row>
      <xdr:rowOff>120469</xdr:rowOff>
    </xdr:to>
    <xdr:sp macro="" textlink="">
      <xdr:nvSpPr>
        <xdr:cNvPr id="401" name="フローチャート: 判断 400"/>
        <xdr:cNvSpPr/>
      </xdr:nvSpPr>
      <xdr:spPr>
        <a:xfrm>
          <a:off x="2558955" y="17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402" name="フローチャート: 判断 401"/>
        <xdr:cNvSpPr/>
      </xdr:nvSpPr>
      <xdr:spPr>
        <a:xfrm>
          <a:off x="1769470" y="1719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27032</xdr:rowOff>
    </xdr:from>
    <xdr:to>
      <xdr:col>6</xdr:col>
      <xdr:colOff>38100</xdr:colOff>
      <xdr:row>104</xdr:row>
      <xdr:rowOff>128632</xdr:rowOff>
    </xdr:to>
    <xdr:sp macro="" textlink="">
      <xdr:nvSpPr>
        <xdr:cNvPr id="403" name="フローチャート: 判断 402"/>
        <xdr:cNvSpPr/>
      </xdr:nvSpPr>
      <xdr:spPr>
        <a:xfrm>
          <a:off x="979985" y="1715497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17236</xdr:rowOff>
    </xdr:from>
    <xdr:to>
      <xdr:col>24</xdr:col>
      <xdr:colOff>114300</xdr:colOff>
      <xdr:row>101</xdr:row>
      <xdr:rowOff>118836</xdr:rowOff>
    </xdr:to>
    <xdr:sp macro="" textlink="">
      <xdr:nvSpPr>
        <xdr:cNvPr id="409" name="楕円 408"/>
        <xdr:cNvSpPr/>
      </xdr:nvSpPr>
      <xdr:spPr>
        <a:xfrm>
          <a:off x="4107028" y="166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141713</xdr:rowOff>
    </xdr:from>
    <xdr:ext cx="405111" cy="259045"/>
    <xdr:sp macro="" textlink="">
      <xdr:nvSpPr>
        <xdr:cNvPr id="410" name="【市民会館】&#10;有形固定資産減価償却率該当値テキスト"/>
        <xdr:cNvSpPr txBox="1"/>
      </xdr:nvSpPr>
      <xdr:spPr>
        <a:xfrm>
          <a:off x="4195928" y="1658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156029</xdr:rowOff>
    </xdr:from>
    <xdr:to>
      <xdr:col>20</xdr:col>
      <xdr:colOff>38100</xdr:colOff>
      <xdr:row>101</xdr:row>
      <xdr:rowOff>86179</xdr:rowOff>
    </xdr:to>
    <xdr:sp macro="" textlink="">
      <xdr:nvSpPr>
        <xdr:cNvPr id="411" name="楕円 410"/>
        <xdr:cNvSpPr/>
      </xdr:nvSpPr>
      <xdr:spPr>
        <a:xfrm>
          <a:off x="3368343" y="16601581"/>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35379</xdr:rowOff>
    </xdr:from>
    <xdr:to>
      <xdr:col>24</xdr:col>
      <xdr:colOff>63500</xdr:colOff>
      <xdr:row>101</xdr:row>
      <xdr:rowOff>68036</xdr:rowOff>
    </xdr:to>
    <xdr:cxnSp macro="">
      <xdr:nvCxnSpPr>
        <xdr:cNvPr id="412" name="直線コネクタ 411"/>
        <xdr:cNvCxnSpPr/>
      </xdr:nvCxnSpPr>
      <xdr:spPr>
        <a:xfrm>
          <a:off x="3412319" y="16651528"/>
          <a:ext cx="745509"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123371</xdr:rowOff>
    </xdr:from>
    <xdr:to>
      <xdr:col>15</xdr:col>
      <xdr:colOff>101600</xdr:colOff>
      <xdr:row>101</xdr:row>
      <xdr:rowOff>53521</xdr:rowOff>
    </xdr:to>
    <xdr:sp macro="" textlink="">
      <xdr:nvSpPr>
        <xdr:cNvPr id="413" name="楕円 412"/>
        <xdr:cNvSpPr/>
      </xdr:nvSpPr>
      <xdr:spPr>
        <a:xfrm>
          <a:off x="2558955" y="1656892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2721</xdr:rowOff>
    </xdr:from>
    <xdr:to>
      <xdr:col>19</xdr:col>
      <xdr:colOff>177800</xdr:colOff>
      <xdr:row>101</xdr:row>
      <xdr:rowOff>35379</xdr:rowOff>
    </xdr:to>
    <xdr:cxnSp macro="">
      <xdr:nvCxnSpPr>
        <xdr:cNvPr id="414" name="直線コネクタ 413"/>
        <xdr:cNvCxnSpPr/>
      </xdr:nvCxnSpPr>
      <xdr:spPr>
        <a:xfrm>
          <a:off x="2609755" y="16618870"/>
          <a:ext cx="802564"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415" name="楕円 414"/>
        <xdr:cNvSpPr/>
      </xdr:nvSpPr>
      <xdr:spPr>
        <a:xfrm>
          <a:off x="1769470" y="1653626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101</xdr:row>
      <xdr:rowOff>2721</xdr:rowOff>
    </xdr:to>
    <xdr:cxnSp macro="">
      <xdr:nvCxnSpPr>
        <xdr:cNvPr id="416" name="直線コネクタ 415"/>
        <xdr:cNvCxnSpPr/>
      </xdr:nvCxnSpPr>
      <xdr:spPr>
        <a:xfrm>
          <a:off x="1820270" y="16587066"/>
          <a:ext cx="789485"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7" name="楕円 416"/>
        <xdr:cNvSpPr/>
      </xdr:nvSpPr>
      <xdr:spPr>
        <a:xfrm>
          <a:off x="979985" y="17158239"/>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141514</xdr:rowOff>
    </xdr:from>
    <xdr:to>
      <xdr:col>10</xdr:col>
      <xdr:colOff>114300</xdr:colOff>
      <xdr:row>104</xdr:row>
      <xdr:rowOff>81099</xdr:rowOff>
    </xdr:to>
    <xdr:cxnSp macro="">
      <xdr:nvCxnSpPr>
        <xdr:cNvPr id="418" name="直線コネクタ 417"/>
        <xdr:cNvCxnSpPr/>
      </xdr:nvCxnSpPr>
      <xdr:spPr>
        <a:xfrm flipV="1">
          <a:off x="1023961" y="16587066"/>
          <a:ext cx="796309" cy="6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19" name="n_1aveValue【市民会館】&#10;有形固定資産減価償却率"/>
        <xdr:cNvSpPr txBox="1"/>
      </xdr:nvSpPr>
      <xdr:spPr>
        <a:xfrm>
          <a:off x="3223790" y="172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111596</xdr:rowOff>
    </xdr:from>
    <xdr:ext cx="405111" cy="259045"/>
    <xdr:sp macro="" textlink="">
      <xdr:nvSpPr>
        <xdr:cNvPr id="420" name="n_2aveValue【市民会館】&#10;有形固定資産減価償却率"/>
        <xdr:cNvSpPr txBox="1"/>
      </xdr:nvSpPr>
      <xdr:spPr>
        <a:xfrm>
          <a:off x="2427102" y="1723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157315</xdr:rowOff>
    </xdr:from>
    <xdr:ext cx="405111" cy="259045"/>
    <xdr:sp macro="" textlink="">
      <xdr:nvSpPr>
        <xdr:cNvPr id="421" name="n_3aveValue【市民会館】&#10;有形固定資産減価償却率"/>
        <xdr:cNvSpPr txBox="1"/>
      </xdr:nvSpPr>
      <xdr:spPr>
        <a:xfrm>
          <a:off x="1637617" y="1728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145159</xdr:rowOff>
    </xdr:from>
    <xdr:ext cx="405111" cy="259045"/>
    <xdr:sp macro="" textlink="">
      <xdr:nvSpPr>
        <xdr:cNvPr id="422" name="n_4aveValue【市民会館】&#10;有形固定資産減価償却率"/>
        <xdr:cNvSpPr txBox="1"/>
      </xdr:nvSpPr>
      <xdr:spPr>
        <a:xfrm>
          <a:off x="848132" y="1693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102706</xdr:rowOff>
    </xdr:from>
    <xdr:ext cx="405111" cy="259045"/>
    <xdr:sp macro="" textlink="">
      <xdr:nvSpPr>
        <xdr:cNvPr id="423" name="n_1mainValue【市民会館】&#10;有形固定資産減価償却率"/>
        <xdr:cNvSpPr txBox="1"/>
      </xdr:nvSpPr>
      <xdr:spPr>
        <a:xfrm>
          <a:off x="3223790" y="163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70048</xdr:rowOff>
    </xdr:from>
    <xdr:ext cx="405111" cy="259045"/>
    <xdr:sp macro="" textlink="">
      <xdr:nvSpPr>
        <xdr:cNvPr id="424" name="n_2mainValue【市民会館】&#10;有形固定資産減価償却率"/>
        <xdr:cNvSpPr txBox="1"/>
      </xdr:nvSpPr>
      <xdr:spPr>
        <a:xfrm>
          <a:off x="2427102" y="163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425" name="n_3mainValue【市民会館】&#10;有形固定資産減価償却率"/>
        <xdr:cNvSpPr txBox="1"/>
      </xdr:nvSpPr>
      <xdr:spPr>
        <a:xfrm>
          <a:off x="1637617" y="1631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26" name="n_4mainValue【市民会館】&#10;有形固定資産減価償却率"/>
        <xdr:cNvSpPr txBox="1"/>
      </xdr:nvSpPr>
      <xdr:spPr>
        <a:xfrm>
          <a:off x="848132" y="172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7" name="直線コネクタ 436"/>
        <xdr:cNvCxnSpPr/>
      </xdr:nvCxnSpPr>
      <xdr:spPr>
        <a:xfrm>
          <a:off x="5927299" y="1777308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8" name="テキスト ボックス 437"/>
        <xdr:cNvSpPr txBox="1"/>
      </xdr:nvSpPr>
      <xdr:spPr>
        <a:xfrm>
          <a:off x="5499925" y="176317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5927299" y="1720414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xdr:cNvSpPr txBox="1"/>
      </xdr:nvSpPr>
      <xdr:spPr>
        <a:xfrm>
          <a:off x="5499925"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1" name="直線コネクタ 440"/>
        <xdr:cNvCxnSpPr/>
      </xdr:nvCxnSpPr>
      <xdr:spPr>
        <a:xfrm>
          <a:off x="5927299" y="1663519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2" name="テキスト ボックス 441"/>
        <xdr:cNvSpPr txBox="1"/>
      </xdr:nvSpPr>
      <xdr:spPr>
        <a:xfrm>
          <a:off x="5499925" y="1649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5499925"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46" name="直線コネクタ 445"/>
        <xdr:cNvCxnSpPr/>
      </xdr:nvCxnSpPr>
      <xdr:spPr>
        <a:xfrm flipV="1">
          <a:off x="9381632" y="16561757"/>
          <a:ext cx="0" cy="1182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47" name="【市民会館】&#10;一人当たり面積最小値テキスト"/>
        <xdr:cNvSpPr txBox="1"/>
      </xdr:nvSpPr>
      <xdr:spPr>
        <a:xfrm>
          <a:off x="9420936" y="177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48" name="直線コネクタ 447"/>
        <xdr:cNvCxnSpPr/>
      </xdr:nvCxnSpPr>
      <xdr:spPr>
        <a:xfrm>
          <a:off x="9313839" y="1774450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49" name="【市民会館】&#10;一人当たり面積最大値テキスト"/>
        <xdr:cNvSpPr txBox="1"/>
      </xdr:nvSpPr>
      <xdr:spPr>
        <a:xfrm>
          <a:off x="9420936" y="1633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0" name="直線コネクタ 449"/>
        <xdr:cNvCxnSpPr/>
      </xdr:nvCxnSpPr>
      <xdr:spPr>
        <a:xfrm>
          <a:off x="9313839" y="1656175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1" name="【市民会館】&#10;一人当たり面積平均値テキスト"/>
        <xdr:cNvSpPr txBox="1"/>
      </xdr:nvSpPr>
      <xdr:spPr>
        <a:xfrm>
          <a:off x="9420936" y="1714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2" name="フローチャート: 判断 451"/>
        <xdr:cNvSpPr/>
      </xdr:nvSpPr>
      <xdr:spPr>
        <a:xfrm>
          <a:off x="9351939" y="17290501"/>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3" name="フローチャート: 判断 452"/>
        <xdr:cNvSpPr/>
      </xdr:nvSpPr>
      <xdr:spPr>
        <a:xfrm>
          <a:off x="8593351" y="1731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4" name="フローチャート: 判断 453"/>
        <xdr:cNvSpPr/>
      </xdr:nvSpPr>
      <xdr:spPr>
        <a:xfrm>
          <a:off x="7803866" y="1731250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55" name="フローチャート: 判断 454"/>
        <xdr:cNvSpPr/>
      </xdr:nvSpPr>
      <xdr:spPr>
        <a:xfrm>
          <a:off x="6994478" y="173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56" name="フローチャート: 判断 455"/>
        <xdr:cNvSpPr/>
      </xdr:nvSpPr>
      <xdr:spPr>
        <a:xfrm>
          <a:off x="6204993" y="173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62" name="楕円 461"/>
        <xdr:cNvSpPr/>
      </xdr:nvSpPr>
      <xdr:spPr>
        <a:xfrm>
          <a:off x="9351939" y="1737537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63" name="【市民会館】&#10;一人当たり面積該当値テキスト"/>
        <xdr:cNvSpPr txBox="1"/>
      </xdr:nvSpPr>
      <xdr:spPr>
        <a:xfrm>
          <a:off x="9420936" y="173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76836</xdr:rowOff>
    </xdr:from>
    <xdr:to>
      <xdr:col>50</xdr:col>
      <xdr:colOff>165100</xdr:colOff>
      <xdr:row>106</xdr:row>
      <xdr:rowOff>6986</xdr:rowOff>
    </xdr:to>
    <xdr:sp macro="" textlink="">
      <xdr:nvSpPr>
        <xdr:cNvPr id="464" name="楕円 463"/>
        <xdr:cNvSpPr/>
      </xdr:nvSpPr>
      <xdr:spPr>
        <a:xfrm>
          <a:off x="8593351" y="1737537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127636</xdr:rowOff>
    </xdr:to>
    <xdr:cxnSp macro="">
      <xdr:nvCxnSpPr>
        <xdr:cNvPr id="465" name="直線コネクタ 464"/>
        <xdr:cNvCxnSpPr/>
      </xdr:nvCxnSpPr>
      <xdr:spPr>
        <a:xfrm>
          <a:off x="8644151" y="17426173"/>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66" name="楕円 465"/>
        <xdr:cNvSpPr/>
      </xdr:nvSpPr>
      <xdr:spPr>
        <a:xfrm>
          <a:off x="7803866" y="1737537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127636</xdr:rowOff>
    </xdr:from>
    <xdr:to>
      <xdr:col>50</xdr:col>
      <xdr:colOff>114300</xdr:colOff>
      <xdr:row>105</xdr:row>
      <xdr:rowOff>127636</xdr:rowOff>
    </xdr:to>
    <xdr:cxnSp macro="">
      <xdr:nvCxnSpPr>
        <xdr:cNvPr id="467" name="直線コネクタ 466"/>
        <xdr:cNvCxnSpPr/>
      </xdr:nvCxnSpPr>
      <xdr:spPr>
        <a:xfrm>
          <a:off x="7847842" y="17426173"/>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68" name="楕円 467"/>
        <xdr:cNvSpPr/>
      </xdr:nvSpPr>
      <xdr:spPr>
        <a:xfrm>
          <a:off x="6994478" y="1737537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127636</xdr:rowOff>
    </xdr:to>
    <xdr:cxnSp macro="">
      <xdr:nvCxnSpPr>
        <xdr:cNvPr id="469" name="直線コネクタ 468"/>
        <xdr:cNvCxnSpPr/>
      </xdr:nvCxnSpPr>
      <xdr:spPr>
        <a:xfrm>
          <a:off x="7045278" y="17426173"/>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70" name="楕円 469"/>
        <xdr:cNvSpPr/>
      </xdr:nvSpPr>
      <xdr:spPr>
        <a:xfrm>
          <a:off x="6204993" y="173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93345</xdr:rowOff>
    </xdr:from>
    <xdr:to>
      <xdr:col>41</xdr:col>
      <xdr:colOff>50800</xdr:colOff>
      <xdr:row>105</xdr:row>
      <xdr:rowOff>127636</xdr:rowOff>
    </xdr:to>
    <xdr:cxnSp macro="">
      <xdr:nvCxnSpPr>
        <xdr:cNvPr id="471" name="直線コネクタ 470"/>
        <xdr:cNvCxnSpPr/>
      </xdr:nvCxnSpPr>
      <xdr:spPr>
        <a:xfrm>
          <a:off x="6255793" y="17391882"/>
          <a:ext cx="78948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2" name="n_1aveValue【市民会館】&#10;一人当たり面積"/>
        <xdr:cNvSpPr txBox="1"/>
      </xdr:nvSpPr>
      <xdr:spPr>
        <a:xfrm>
          <a:off x="8416481" y="170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3" name="n_2aveValue【市民会館】&#10;一人当たり面積"/>
        <xdr:cNvSpPr txBox="1"/>
      </xdr:nvSpPr>
      <xdr:spPr>
        <a:xfrm>
          <a:off x="7639696" y="170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4" name="n_3aveValue【市民会館】&#10;一人当たり面積"/>
        <xdr:cNvSpPr txBox="1"/>
      </xdr:nvSpPr>
      <xdr:spPr>
        <a:xfrm>
          <a:off x="6830308" y="170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75" name="n_4aveValue【市民会館】&#10;一人当たり面積"/>
        <xdr:cNvSpPr txBox="1"/>
      </xdr:nvSpPr>
      <xdr:spPr>
        <a:xfrm>
          <a:off x="6040823" y="1708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169563</xdr:rowOff>
    </xdr:from>
    <xdr:ext cx="469744" cy="259045"/>
    <xdr:sp macro="" textlink="">
      <xdr:nvSpPr>
        <xdr:cNvPr id="476" name="n_1mainValue【市民会館】&#10;一人当たり面積"/>
        <xdr:cNvSpPr txBox="1"/>
      </xdr:nvSpPr>
      <xdr:spPr>
        <a:xfrm>
          <a:off x="8416481"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477" name="n_2mainValue【市民会館】&#10;一人当たり面積"/>
        <xdr:cNvSpPr txBox="1"/>
      </xdr:nvSpPr>
      <xdr:spPr>
        <a:xfrm>
          <a:off x="7639696"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169563</xdr:rowOff>
    </xdr:from>
    <xdr:ext cx="469744" cy="259045"/>
    <xdr:sp macro="" textlink="">
      <xdr:nvSpPr>
        <xdr:cNvPr id="478" name="n_3mainValue【市民会館】&#10;一人当たり面積"/>
        <xdr:cNvSpPr txBox="1"/>
      </xdr:nvSpPr>
      <xdr:spPr>
        <a:xfrm>
          <a:off x="6830308"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135272</xdr:rowOff>
    </xdr:from>
    <xdr:ext cx="469744" cy="259045"/>
    <xdr:sp macro="" textlink="">
      <xdr:nvSpPr>
        <xdr:cNvPr id="479" name="n_4mainValue【市民会館】&#10;一人当たり面積"/>
        <xdr:cNvSpPr txBox="1"/>
      </xdr:nvSpPr>
      <xdr:spPr>
        <a:xfrm>
          <a:off x="6040823" y="1743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1" name="直線コネクタ 490"/>
        <xdr:cNvCxnSpPr/>
      </xdr:nvCxnSpPr>
      <xdr:spPr>
        <a:xfrm>
          <a:off x="11152306" y="69233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2" name="テキスト ボックス 491"/>
        <xdr:cNvSpPr txBox="1"/>
      </xdr:nvSpPr>
      <xdr:spPr>
        <a:xfrm>
          <a:off x="10744836"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3" name="直線コネクタ 492"/>
        <xdr:cNvCxnSpPr/>
      </xdr:nvCxnSpPr>
      <xdr:spPr>
        <a:xfrm>
          <a:off x="11152306" y="655774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4" name="テキスト ボックス 493"/>
        <xdr:cNvSpPr txBox="1"/>
      </xdr:nvSpPr>
      <xdr:spPr>
        <a:xfrm>
          <a:off x="10789053"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5" name="直線コネクタ 494"/>
        <xdr:cNvCxnSpPr/>
      </xdr:nvCxnSpPr>
      <xdr:spPr>
        <a:xfrm>
          <a:off x="11152306" y="619978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6" name="テキスト ボックス 495"/>
        <xdr:cNvSpPr txBox="1"/>
      </xdr:nvSpPr>
      <xdr:spPr>
        <a:xfrm>
          <a:off x="10789053"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7" name="直線コネクタ 496"/>
        <xdr:cNvCxnSpPr/>
      </xdr:nvCxnSpPr>
      <xdr:spPr>
        <a:xfrm>
          <a:off x="11152306" y="58341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8" name="テキスト ボックス 497"/>
        <xdr:cNvSpPr txBox="1"/>
      </xdr:nvSpPr>
      <xdr:spPr>
        <a:xfrm>
          <a:off x="10789053"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9" name="直線コネクタ 498"/>
        <xdr:cNvCxnSpPr/>
      </xdr:nvCxnSpPr>
      <xdr:spPr>
        <a:xfrm>
          <a:off x="11152306" y="54684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0" name="テキスト ボックス 499"/>
        <xdr:cNvSpPr txBox="1"/>
      </xdr:nvSpPr>
      <xdr:spPr>
        <a:xfrm>
          <a:off x="10789053"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2" name="テキスト ボックス 501"/>
        <xdr:cNvSpPr txBox="1"/>
      </xdr:nvSpPr>
      <xdr:spPr>
        <a:xfrm>
          <a:off x="10853173"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3" name="【一般廃棄物処理施設】&#10;有形固定資産減価償却率グラフ枠"/>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4" name="直線コネクタ 503"/>
        <xdr:cNvCxnSpPr/>
      </xdr:nvCxnSpPr>
      <xdr:spPr>
        <a:xfrm flipV="1">
          <a:off x="14627110" y="5438007"/>
          <a:ext cx="0" cy="138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05" name="【一般廃棄物処理施設】&#10;有形固定資産減価償却率最小値テキスト"/>
        <xdr:cNvSpPr txBox="1"/>
      </xdr:nvSpPr>
      <xdr:spPr>
        <a:xfrm>
          <a:off x="14665846" y="682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06" name="直線コネクタ 505"/>
        <xdr:cNvCxnSpPr/>
      </xdr:nvCxnSpPr>
      <xdr:spPr>
        <a:xfrm>
          <a:off x="14538846" y="682248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07" name="【一般廃棄物処理施設】&#10;有形固定資産減価償却率最大値テキスト"/>
        <xdr:cNvSpPr txBox="1"/>
      </xdr:nvSpPr>
      <xdr:spPr>
        <a:xfrm>
          <a:off x="14665846" y="522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08" name="直線コネクタ 507"/>
        <xdr:cNvCxnSpPr/>
      </xdr:nvCxnSpPr>
      <xdr:spPr>
        <a:xfrm>
          <a:off x="14538846" y="543800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09" name="【一般廃棄物処理施設】&#10;有形固定資産減価償却率平均値テキスト"/>
        <xdr:cNvSpPr txBox="1"/>
      </xdr:nvSpPr>
      <xdr:spPr>
        <a:xfrm>
          <a:off x="14665846" y="610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0" name="フローチャート: 判断 509"/>
        <xdr:cNvSpPr/>
      </xdr:nvSpPr>
      <xdr:spPr>
        <a:xfrm>
          <a:off x="14576946" y="6126120"/>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1" name="フローチャート: 判断 510"/>
        <xdr:cNvSpPr/>
      </xdr:nvSpPr>
      <xdr:spPr>
        <a:xfrm>
          <a:off x="13818358" y="611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2" name="フローチャート: 判断 511"/>
        <xdr:cNvSpPr/>
      </xdr:nvSpPr>
      <xdr:spPr>
        <a:xfrm>
          <a:off x="13028873" y="609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3" name="フローチャート: 判断 512"/>
        <xdr:cNvSpPr/>
      </xdr:nvSpPr>
      <xdr:spPr>
        <a:xfrm>
          <a:off x="12239388" y="6128025"/>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4" name="フローチャート: 判断 513"/>
        <xdr:cNvSpPr/>
      </xdr:nvSpPr>
      <xdr:spPr>
        <a:xfrm>
          <a:off x="11430000" y="613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20" name="楕円 519"/>
        <xdr:cNvSpPr/>
      </xdr:nvSpPr>
      <xdr:spPr>
        <a:xfrm>
          <a:off x="14576946" y="6072780"/>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29227</xdr:rowOff>
    </xdr:from>
    <xdr:ext cx="405111" cy="259045"/>
    <xdr:sp macro="" textlink="">
      <xdr:nvSpPr>
        <xdr:cNvPr id="521" name="【一般廃棄物処理施設】&#10;有形固定資産減価償却率該当値テキスト"/>
        <xdr:cNvSpPr txBox="1"/>
      </xdr:nvSpPr>
      <xdr:spPr>
        <a:xfrm>
          <a:off x="14665846" y="593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522" name="楕円 521"/>
        <xdr:cNvSpPr/>
      </xdr:nvSpPr>
      <xdr:spPr>
        <a:xfrm>
          <a:off x="13818358" y="60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68580</xdr:rowOff>
    </xdr:to>
    <xdr:cxnSp macro="">
      <xdr:nvCxnSpPr>
        <xdr:cNvPr id="523" name="直線コネクタ 522"/>
        <xdr:cNvCxnSpPr/>
      </xdr:nvCxnSpPr>
      <xdr:spPr>
        <a:xfrm flipV="1">
          <a:off x="13869158" y="6123580"/>
          <a:ext cx="758588"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4" name="楕円 523"/>
        <xdr:cNvSpPr/>
      </xdr:nvSpPr>
      <xdr:spPr>
        <a:xfrm>
          <a:off x="13028873" y="609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37</xdr:row>
      <xdr:rowOff>83820</xdr:rowOff>
    </xdr:to>
    <xdr:cxnSp macro="">
      <xdr:nvCxnSpPr>
        <xdr:cNvPr id="525" name="直線コネクタ 524"/>
        <xdr:cNvCxnSpPr/>
      </xdr:nvCxnSpPr>
      <xdr:spPr>
        <a:xfrm flipV="1">
          <a:off x="13079673" y="6135010"/>
          <a:ext cx="78948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6" name="楕円 525"/>
        <xdr:cNvSpPr/>
      </xdr:nvSpPr>
      <xdr:spPr>
        <a:xfrm>
          <a:off x="12239388" y="6064108"/>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83820</xdr:rowOff>
    </xdr:to>
    <xdr:cxnSp macro="">
      <xdr:nvCxnSpPr>
        <xdr:cNvPr id="527" name="直線コネクタ 526"/>
        <xdr:cNvCxnSpPr/>
      </xdr:nvCxnSpPr>
      <xdr:spPr>
        <a:xfrm>
          <a:off x="12283364" y="6114055"/>
          <a:ext cx="796309"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528" name="楕円 527"/>
        <xdr:cNvSpPr/>
      </xdr:nvSpPr>
      <xdr:spPr>
        <a:xfrm>
          <a:off x="11430000" y="605950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37</xdr:row>
      <xdr:rowOff>47625</xdr:rowOff>
    </xdr:to>
    <xdr:cxnSp macro="">
      <xdr:nvCxnSpPr>
        <xdr:cNvPr id="529" name="直線コネクタ 528"/>
        <xdr:cNvCxnSpPr/>
      </xdr:nvCxnSpPr>
      <xdr:spPr>
        <a:xfrm>
          <a:off x="11480800" y="6102625"/>
          <a:ext cx="802564"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0" name="n_1aveValue【一般廃棄物処理施設】&#10;有形固定資産減価償却率"/>
        <xdr:cNvSpPr txBox="1"/>
      </xdr:nvSpPr>
      <xdr:spPr>
        <a:xfrm>
          <a:off x="13673805" y="620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1" name="n_2aveValue【一般廃棄物処理施設】&#10;有形固定資産減価償却率"/>
        <xdr:cNvSpPr txBox="1"/>
      </xdr:nvSpPr>
      <xdr:spPr>
        <a:xfrm>
          <a:off x="12897020" y="619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2" name="n_3aveValue【一般廃棄物処理施設】&#10;有形固定資産減価償却率"/>
        <xdr:cNvSpPr txBox="1"/>
      </xdr:nvSpPr>
      <xdr:spPr>
        <a:xfrm>
          <a:off x="12107535" y="622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3" name="n_4aveValue【一般廃棄物処理施設】&#10;有形固定資産減価償却率"/>
        <xdr:cNvSpPr txBox="1"/>
      </xdr:nvSpPr>
      <xdr:spPr>
        <a:xfrm>
          <a:off x="11298147" y="622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135907</xdr:rowOff>
    </xdr:from>
    <xdr:ext cx="405111" cy="259045"/>
    <xdr:sp macro="" textlink="">
      <xdr:nvSpPr>
        <xdr:cNvPr id="534" name="n_1mainValue【一般廃棄物処理施設】&#10;有形固定資産減価償却率"/>
        <xdr:cNvSpPr txBox="1"/>
      </xdr:nvSpPr>
      <xdr:spPr>
        <a:xfrm>
          <a:off x="13673805" y="58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5" name="n_2mainValue【一般廃棄物処理施設】&#10;有形固定資産減価償却率"/>
        <xdr:cNvSpPr txBox="1"/>
      </xdr:nvSpPr>
      <xdr:spPr>
        <a:xfrm>
          <a:off x="12897020" y="58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36" name="n_3mainValue【一般廃棄物処理施設】&#10;有形固定資産減価償却率"/>
        <xdr:cNvSpPr txBox="1"/>
      </xdr:nvSpPr>
      <xdr:spPr>
        <a:xfrm>
          <a:off x="12107535" y="585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37" name="n_4mainValue【一般廃棄物処理施設】&#10;有形固定資産減価償却率"/>
        <xdr:cNvSpPr txBox="1"/>
      </xdr:nvSpPr>
      <xdr:spPr>
        <a:xfrm>
          <a:off x="11298147" y="584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8" name="直線コネクタ 547"/>
        <xdr:cNvCxnSpPr/>
      </xdr:nvCxnSpPr>
      <xdr:spPr>
        <a:xfrm>
          <a:off x="16377313" y="69233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9" name="テキスト ボックス 548"/>
        <xdr:cNvSpPr txBox="1"/>
      </xdr:nvSpPr>
      <xdr:spPr>
        <a:xfrm>
          <a:off x="16168333" y="67888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0" name="直線コネクタ 549"/>
        <xdr:cNvCxnSpPr/>
      </xdr:nvCxnSpPr>
      <xdr:spPr>
        <a:xfrm>
          <a:off x="16377313" y="655774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1" name="テキスト ボックス 550"/>
        <xdr:cNvSpPr txBox="1"/>
      </xdr:nvSpPr>
      <xdr:spPr>
        <a:xfrm>
          <a:off x="15905723" y="64232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2" name="直線コネクタ 551"/>
        <xdr:cNvCxnSpPr/>
      </xdr:nvCxnSpPr>
      <xdr:spPr>
        <a:xfrm>
          <a:off x="16377313" y="619978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3" name="テキスト ボックス 552"/>
        <xdr:cNvSpPr txBox="1"/>
      </xdr:nvSpPr>
      <xdr:spPr>
        <a:xfrm>
          <a:off x="15861506" y="6065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4" name="直線コネクタ 553"/>
        <xdr:cNvCxnSpPr/>
      </xdr:nvCxnSpPr>
      <xdr:spPr>
        <a:xfrm>
          <a:off x="16377313" y="58341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5" name="テキスト ボックス 554"/>
        <xdr:cNvSpPr txBox="1"/>
      </xdr:nvSpPr>
      <xdr:spPr>
        <a:xfrm>
          <a:off x="15861506" y="569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6" name="直線コネクタ 555"/>
        <xdr:cNvCxnSpPr/>
      </xdr:nvCxnSpPr>
      <xdr:spPr>
        <a:xfrm>
          <a:off x="16377313" y="54684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7" name="テキスト ボックス 556"/>
        <xdr:cNvSpPr txBox="1"/>
      </xdr:nvSpPr>
      <xdr:spPr>
        <a:xfrm>
          <a:off x="15861506" y="5333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9" name="テキスト ボックス 558"/>
        <xdr:cNvSpPr txBox="1"/>
      </xdr:nvSpPr>
      <xdr:spPr>
        <a:xfrm>
          <a:off x="15861506" y="4968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一般廃棄物処理施設】&#10;一人当たり有形固定資産（償却資産）額グラフ枠"/>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1" name="直線コネクタ 560"/>
        <xdr:cNvCxnSpPr/>
      </xdr:nvCxnSpPr>
      <xdr:spPr>
        <a:xfrm flipV="1">
          <a:off x="19852118" y="5494525"/>
          <a:ext cx="0" cy="1408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2" name="【一般廃棄物処理施設】&#10;一人当たり有形固定資産（償却資産）額最小値テキスト"/>
        <xdr:cNvSpPr txBox="1"/>
      </xdr:nvSpPr>
      <xdr:spPr>
        <a:xfrm>
          <a:off x="19890854" y="690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3" name="直線コネクタ 562"/>
        <xdr:cNvCxnSpPr/>
      </xdr:nvCxnSpPr>
      <xdr:spPr>
        <a:xfrm>
          <a:off x="19783757" y="690282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4" name="【一般廃棄物処理施設】&#10;一人当たり有形固定資産（償却資産）額最大値テキスト"/>
        <xdr:cNvSpPr txBox="1"/>
      </xdr:nvSpPr>
      <xdr:spPr>
        <a:xfrm>
          <a:off x="19890854" y="527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65" name="直線コネクタ 564"/>
        <xdr:cNvCxnSpPr/>
      </xdr:nvCxnSpPr>
      <xdr:spPr>
        <a:xfrm>
          <a:off x="19783757" y="549452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66" name="【一般廃棄物処理施設】&#10;一人当たり有形固定資産（償却資産）額平均値テキスト"/>
        <xdr:cNvSpPr txBox="1"/>
      </xdr:nvSpPr>
      <xdr:spPr>
        <a:xfrm>
          <a:off x="19890854" y="62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67" name="フローチャート: 判断 566"/>
        <xdr:cNvSpPr/>
      </xdr:nvSpPr>
      <xdr:spPr>
        <a:xfrm>
          <a:off x="19801954" y="634116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68" name="フローチャート: 判断 567"/>
        <xdr:cNvSpPr/>
      </xdr:nvSpPr>
      <xdr:spPr>
        <a:xfrm>
          <a:off x="19063269" y="6360088"/>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69" name="フローチャート: 判断 568"/>
        <xdr:cNvSpPr/>
      </xdr:nvSpPr>
      <xdr:spPr>
        <a:xfrm>
          <a:off x="18253881" y="637369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0" name="フローチャート: 判断 569"/>
        <xdr:cNvSpPr/>
      </xdr:nvSpPr>
      <xdr:spPr>
        <a:xfrm>
          <a:off x="17464396" y="6392256"/>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1" name="フローチャート: 判断 570"/>
        <xdr:cNvSpPr/>
      </xdr:nvSpPr>
      <xdr:spPr>
        <a:xfrm>
          <a:off x="16674910" y="6392325"/>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88219</xdr:rowOff>
    </xdr:from>
    <xdr:to>
      <xdr:col>116</xdr:col>
      <xdr:colOff>114300</xdr:colOff>
      <xdr:row>41</xdr:row>
      <xdr:rowOff>18369</xdr:rowOff>
    </xdr:to>
    <xdr:sp macro="" textlink="">
      <xdr:nvSpPr>
        <xdr:cNvPr id="577" name="楕円 576"/>
        <xdr:cNvSpPr/>
      </xdr:nvSpPr>
      <xdr:spPr>
        <a:xfrm>
          <a:off x="19801954" y="664596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66646</xdr:rowOff>
    </xdr:from>
    <xdr:ext cx="534377" cy="259045"/>
    <xdr:sp macro="" textlink="">
      <xdr:nvSpPr>
        <xdr:cNvPr id="578" name="【一般廃棄物処理施設】&#10;一人当たり有形固定資産（償却資産）額該当値テキスト"/>
        <xdr:cNvSpPr txBox="1"/>
      </xdr:nvSpPr>
      <xdr:spPr>
        <a:xfrm>
          <a:off x="19890854" y="66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102491</xdr:rowOff>
    </xdr:from>
    <xdr:to>
      <xdr:col>112</xdr:col>
      <xdr:colOff>38100</xdr:colOff>
      <xdr:row>41</xdr:row>
      <xdr:rowOff>32641</xdr:rowOff>
    </xdr:to>
    <xdr:sp macro="" textlink="">
      <xdr:nvSpPr>
        <xdr:cNvPr id="579" name="楕円 578"/>
        <xdr:cNvSpPr/>
      </xdr:nvSpPr>
      <xdr:spPr>
        <a:xfrm>
          <a:off x="19063269" y="66602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139019</xdr:rowOff>
    </xdr:from>
    <xdr:to>
      <xdr:col>116</xdr:col>
      <xdr:colOff>63500</xdr:colOff>
      <xdr:row>40</xdr:row>
      <xdr:rowOff>153291</xdr:rowOff>
    </xdr:to>
    <xdr:cxnSp macro="">
      <xdr:nvCxnSpPr>
        <xdr:cNvPr id="580" name="直線コネクタ 579"/>
        <xdr:cNvCxnSpPr/>
      </xdr:nvCxnSpPr>
      <xdr:spPr>
        <a:xfrm flipV="1">
          <a:off x="19107245" y="6696768"/>
          <a:ext cx="745509"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116139</xdr:rowOff>
    </xdr:from>
    <xdr:to>
      <xdr:col>107</xdr:col>
      <xdr:colOff>101600</xdr:colOff>
      <xdr:row>41</xdr:row>
      <xdr:rowOff>46289</xdr:rowOff>
    </xdr:to>
    <xdr:sp macro="" textlink="">
      <xdr:nvSpPr>
        <xdr:cNvPr id="581" name="楕円 580"/>
        <xdr:cNvSpPr/>
      </xdr:nvSpPr>
      <xdr:spPr>
        <a:xfrm>
          <a:off x="18253881" y="667388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153291</xdr:rowOff>
    </xdr:from>
    <xdr:to>
      <xdr:col>111</xdr:col>
      <xdr:colOff>177800</xdr:colOff>
      <xdr:row>40</xdr:row>
      <xdr:rowOff>166939</xdr:rowOff>
    </xdr:to>
    <xdr:cxnSp macro="">
      <xdr:nvCxnSpPr>
        <xdr:cNvPr id="582" name="直線コネクタ 581"/>
        <xdr:cNvCxnSpPr/>
      </xdr:nvCxnSpPr>
      <xdr:spPr>
        <a:xfrm flipV="1">
          <a:off x="18304681" y="6711040"/>
          <a:ext cx="802564"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129977</xdr:rowOff>
    </xdr:from>
    <xdr:to>
      <xdr:col>102</xdr:col>
      <xdr:colOff>165100</xdr:colOff>
      <xdr:row>41</xdr:row>
      <xdr:rowOff>60127</xdr:rowOff>
    </xdr:to>
    <xdr:sp macro="" textlink="">
      <xdr:nvSpPr>
        <xdr:cNvPr id="583" name="楕円 582"/>
        <xdr:cNvSpPr/>
      </xdr:nvSpPr>
      <xdr:spPr>
        <a:xfrm>
          <a:off x="17464396" y="668772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166939</xdr:rowOff>
    </xdr:from>
    <xdr:to>
      <xdr:col>107</xdr:col>
      <xdr:colOff>50800</xdr:colOff>
      <xdr:row>41</xdr:row>
      <xdr:rowOff>9327</xdr:rowOff>
    </xdr:to>
    <xdr:cxnSp macro="">
      <xdr:nvCxnSpPr>
        <xdr:cNvPr id="584" name="直線コネクタ 583"/>
        <xdr:cNvCxnSpPr/>
      </xdr:nvCxnSpPr>
      <xdr:spPr>
        <a:xfrm flipV="1">
          <a:off x="17515196" y="6724688"/>
          <a:ext cx="789485"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114523</xdr:rowOff>
    </xdr:from>
    <xdr:to>
      <xdr:col>98</xdr:col>
      <xdr:colOff>38100</xdr:colOff>
      <xdr:row>41</xdr:row>
      <xdr:rowOff>44673</xdr:rowOff>
    </xdr:to>
    <xdr:sp macro="" textlink="">
      <xdr:nvSpPr>
        <xdr:cNvPr id="585" name="楕円 584"/>
        <xdr:cNvSpPr/>
      </xdr:nvSpPr>
      <xdr:spPr>
        <a:xfrm>
          <a:off x="16674910" y="667227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165323</xdr:rowOff>
    </xdr:from>
    <xdr:to>
      <xdr:col>102</xdr:col>
      <xdr:colOff>114300</xdr:colOff>
      <xdr:row>41</xdr:row>
      <xdr:rowOff>9327</xdr:rowOff>
    </xdr:to>
    <xdr:cxnSp macro="">
      <xdr:nvCxnSpPr>
        <xdr:cNvPr id="586" name="直線コネクタ 585"/>
        <xdr:cNvCxnSpPr/>
      </xdr:nvCxnSpPr>
      <xdr:spPr>
        <a:xfrm>
          <a:off x="16718886" y="6723072"/>
          <a:ext cx="79631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87" name="n_1aveValue【一般廃棄物処理施設】&#10;一人当たり有形固定資産（償却資産）額"/>
        <xdr:cNvSpPr txBox="1"/>
      </xdr:nvSpPr>
      <xdr:spPr>
        <a:xfrm>
          <a:off x="18854083" y="61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88" name="n_2aveValue【一般廃棄物処理施設】&#10;一人当たり有形固定資産（償却資産）額"/>
        <xdr:cNvSpPr txBox="1"/>
      </xdr:nvSpPr>
      <xdr:spPr>
        <a:xfrm>
          <a:off x="18077298" y="61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89" name="n_3aveValue【一般廃棄物処理施設】&#10;一人当たり有形固定資産（償却資産）額"/>
        <xdr:cNvSpPr txBox="1"/>
      </xdr:nvSpPr>
      <xdr:spPr>
        <a:xfrm>
          <a:off x="17267910" y="61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0" name="n_4aveValue【一般廃棄物処理施設】&#10;一人当たり有形固定資産（償却資産）額"/>
        <xdr:cNvSpPr txBox="1"/>
      </xdr:nvSpPr>
      <xdr:spPr>
        <a:xfrm>
          <a:off x="16478424" y="618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23768</xdr:rowOff>
    </xdr:from>
    <xdr:ext cx="534377" cy="259045"/>
    <xdr:sp macro="" textlink="">
      <xdr:nvSpPr>
        <xdr:cNvPr id="591" name="n_1mainValue【一般廃棄物処理施設】&#10;一人当たり有形固定資産（償却資産）額"/>
        <xdr:cNvSpPr txBox="1"/>
      </xdr:nvSpPr>
      <xdr:spPr>
        <a:xfrm>
          <a:off x="18854083" y="67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37416</xdr:rowOff>
    </xdr:from>
    <xdr:ext cx="534377" cy="259045"/>
    <xdr:sp macro="" textlink="">
      <xdr:nvSpPr>
        <xdr:cNvPr id="592" name="n_2mainValue【一般廃棄物処理施設】&#10;一人当たり有形固定資産（償却資産）額"/>
        <xdr:cNvSpPr txBox="1"/>
      </xdr:nvSpPr>
      <xdr:spPr>
        <a:xfrm>
          <a:off x="18077298" y="67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51254</xdr:rowOff>
    </xdr:from>
    <xdr:ext cx="534377" cy="259045"/>
    <xdr:sp macro="" textlink="">
      <xdr:nvSpPr>
        <xdr:cNvPr id="593" name="n_3mainValue【一般廃棄物処理施設】&#10;一人当たり有形固定資産（償却資産）額"/>
        <xdr:cNvSpPr txBox="1"/>
      </xdr:nvSpPr>
      <xdr:spPr>
        <a:xfrm>
          <a:off x="17267910" y="67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35800</xdr:rowOff>
    </xdr:from>
    <xdr:ext cx="534377" cy="259045"/>
    <xdr:sp macro="" textlink="">
      <xdr:nvSpPr>
        <xdr:cNvPr id="594" name="n_4mainValue【一般廃棄物処理施設】&#10;一人当たり有形固定資産（償却資産）額"/>
        <xdr:cNvSpPr txBox="1"/>
      </xdr:nvSpPr>
      <xdr:spPr>
        <a:xfrm>
          <a:off x="16478424" y="67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6" name="直線コネクタ 605"/>
        <xdr:cNvCxnSpPr/>
      </xdr:nvCxnSpPr>
      <xdr:spPr>
        <a:xfrm>
          <a:off x="11152306" y="105645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7" name="テキスト ボックス 606"/>
        <xdr:cNvSpPr txBox="1"/>
      </xdr:nvSpPr>
      <xdr:spPr>
        <a:xfrm>
          <a:off x="10789053" y="104299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8" name="直線コネクタ 607"/>
        <xdr:cNvCxnSpPr/>
      </xdr:nvCxnSpPr>
      <xdr:spPr>
        <a:xfrm>
          <a:off x="11152306" y="1019885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9" name="テキスト ボックス 608"/>
        <xdr:cNvSpPr txBox="1"/>
      </xdr:nvSpPr>
      <xdr:spPr>
        <a:xfrm>
          <a:off x="10789053"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0" name="直線コネクタ 609"/>
        <xdr:cNvCxnSpPr/>
      </xdr:nvCxnSpPr>
      <xdr:spPr>
        <a:xfrm>
          <a:off x="11152306" y="98332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1" name="テキスト ボックス 610"/>
        <xdr:cNvSpPr txBox="1"/>
      </xdr:nvSpPr>
      <xdr:spPr>
        <a:xfrm>
          <a:off x="10789053"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2" name="直線コネクタ 611"/>
        <xdr:cNvCxnSpPr/>
      </xdr:nvCxnSpPr>
      <xdr:spPr>
        <a:xfrm>
          <a:off x="11152306" y="947524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3" name="テキスト ボックス 612"/>
        <xdr:cNvSpPr txBox="1"/>
      </xdr:nvSpPr>
      <xdr:spPr>
        <a:xfrm>
          <a:off x="10789053"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4" name="直線コネクタ 613"/>
        <xdr:cNvCxnSpPr/>
      </xdr:nvCxnSpPr>
      <xdr:spPr>
        <a:xfrm>
          <a:off x="11152306" y="91095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5" name="テキスト ボックス 614"/>
        <xdr:cNvSpPr txBox="1"/>
      </xdr:nvSpPr>
      <xdr:spPr>
        <a:xfrm>
          <a:off x="10853173" y="897505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18" name="直線コネクタ 617"/>
        <xdr:cNvCxnSpPr/>
      </xdr:nvCxnSpPr>
      <xdr:spPr>
        <a:xfrm flipV="1">
          <a:off x="14627110" y="9189549"/>
          <a:ext cx="0" cy="1243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19" name="【保健センター・保健所】&#10;有形固定資産減価償却率最小値テキスト"/>
        <xdr:cNvSpPr txBox="1"/>
      </xdr:nvSpPr>
      <xdr:spPr>
        <a:xfrm>
          <a:off x="14665846" y="104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0" name="直線コネクタ 619"/>
        <xdr:cNvCxnSpPr/>
      </xdr:nvCxnSpPr>
      <xdr:spPr>
        <a:xfrm>
          <a:off x="14538846" y="1043311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1" name="【保健センター・保健所】&#10;有形固定資産減価償却率最大値テキスト"/>
        <xdr:cNvSpPr txBox="1"/>
      </xdr:nvSpPr>
      <xdr:spPr>
        <a:xfrm>
          <a:off x="14665846" y="8980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2" name="直線コネクタ 621"/>
        <xdr:cNvCxnSpPr/>
      </xdr:nvCxnSpPr>
      <xdr:spPr>
        <a:xfrm>
          <a:off x="14538846" y="918954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3" name="【保健センター・保健所】&#10;有形固定資産減価償却率平均値テキスト"/>
        <xdr:cNvSpPr txBox="1"/>
      </xdr:nvSpPr>
      <xdr:spPr>
        <a:xfrm>
          <a:off x="14665846" y="9840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4" name="フローチャート: 判断 623"/>
        <xdr:cNvSpPr/>
      </xdr:nvSpPr>
      <xdr:spPr>
        <a:xfrm>
          <a:off x="14576946" y="9862422"/>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25" name="フローチャート: 判断 624"/>
        <xdr:cNvSpPr/>
      </xdr:nvSpPr>
      <xdr:spPr>
        <a:xfrm>
          <a:off x="13818358" y="980913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26" name="フローチャート: 判断 625"/>
        <xdr:cNvSpPr/>
      </xdr:nvSpPr>
      <xdr:spPr>
        <a:xfrm>
          <a:off x="13028873" y="980913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27" name="フローチャート: 判断 626"/>
        <xdr:cNvSpPr/>
      </xdr:nvSpPr>
      <xdr:spPr>
        <a:xfrm>
          <a:off x="12239388" y="976722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28" name="フローチャート: 判断 627"/>
        <xdr:cNvSpPr/>
      </xdr:nvSpPr>
      <xdr:spPr>
        <a:xfrm>
          <a:off x="11430000" y="974246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634" name="楕円 633"/>
        <xdr:cNvSpPr/>
      </xdr:nvSpPr>
      <xdr:spPr>
        <a:xfrm>
          <a:off x="14576946" y="9744369"/>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635" name="【保健センター・保健所】&#10;有形固定資産減価償却率該当値テキスト"/>
        <xdr:cNvSpPr txBox="1"/>
      </xdr:nvSpPr>
      <xdr:spPr>
        <a:xfrm>
          <a:off x="14665846" y="960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636" name="楕円 635"/>
        <xdr:cNvSpPr/>
      </xdr:nvSpPr>
      <xdr:spPr>
        <a:xfrm>
          <a:off x="13818358" y="96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125730</xdr:rowOff>
    </xdr:to>
    <xdr:cxnSp macro="">
      <xdr:nvCxnSpPr>
        <xdr:cNvPr id="637" name="直線コネクタ 636"/>
        <xdr:cNvCxnSpPr/>
      </xdr:nvCxnSpPr>
      <xdr:spPr>
        <a:xfrm>
          <a:off x="13869158" y="9747544"/>
          <a:ext cx="758588"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38" name="楕円 637"/>
        <xdr:cNvSpPr/>
      </xdr:nvSpPr>
      <xdr:spPr>
        <a:xfrm>
          <a:off x="13028873" y="965679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78105</xdr:rowOff>
    </xdr:to>
    <xdr:cxnSp macro="">
      <xdr:nvCxnSpPr>
        <xdr:cNvPr id="639" name="直線コネクタ 638"/>
        <xdr:cNvCxnSpPr/>
      </xdr:nvCxnSpPr>
      <xdr:spPr>
        <a:xfrm>
          <a:off x="13079673" y="9699919"/>
          <a:ext cx="78948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40" name="楕円 639"/>
        <xdr:cNvSpPr/>
      </xdr:nvSpPr>
      <xdr:spPr>
        <a:xfrm>
          <a:off x="12239388" y="963774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30480</xdr:rowOff>
    </xdr:to>
    <xdr:cxnSp macro="">
      <xdr:nvCxnSpPr>
        <xdr:cNvPr id="641" name="直線コネクタ 640"/>
        <xdr:cNvCxnSpPr/>
      </xdr:nvCxnSpPr>
      <xdr:spPr>
        <a:xfrm>
          <a:off x="12283364" y="9680869"/>
          <a:ext cx="796309"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151130</xdr:rowOff>
    </xdr:from>
    <xdr:to>
      <xdr:col>67</xdr:col>
      <xdr:colOff>101600</xdr:colOff>
      <xdr:row>62</xdr:row>
      <xdr:rowOff>81280</xdr:rowOff>
    </xdr:to>
    <xdr:sp macro="" textlink="">
      <xdr:nvSpPr>
        <xdr:cNvPr id="642" name="楕円 641"/>
        <xdr:cNvSpPr/>
      </xdr:nvSpPr>
      <xdr:spPr>
        <a:xfrm>
          <a:off x="11430000" y="1014811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62</xdr:row>
      <xdr:rowOff>30480</xdr:rowOff>
    </xdr:to>
    <xdr:cxnSp macro="">
      <xdr:nvCxnSpPr>
        <xdr:cNvPr id="643" name="直線コネクタ 642"/>
        <xdr:cNvCxnSpPr/>
      </xdr:nvCxnSpPr>
      <xdr:spPr>
        <a:xfrm flipV="1">
          <a:off x="11480800" y="9680869"/>
          <a:ext cx="802564" cy="5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4" name="n_1aveValue【保健センター・保健所】&#10;有形固定資産減価償却率"/>
        <xdr:cNvSpPr txBox="1"/>
      </xdr:nvSpPr>
      <xdr:spPr>
        <a:xfrm>
          <a:off x="13673805" y="98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45" name="n_2aveValue【保健センター・保健所】&#10;有形固定資産減価償却率"/>
        <xdr:cNvSpPr txBox="1"/>
      </xdr:nvSpPr>
      <xdr:spPr>
        <a:xfrm>
          <a:off x="12897020" y="98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46" name="n_3aveValue【保健センター・保健所】&#10;有形固定資産減価償却率"/>
        <xdr:cNvSpPr txBox="1"/>
      </xdr:nvSpPr>
      <xdr:spPr>
        <a:xfrm>
          <a:off x="12107535" y="985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47" name="n_4aveValue【保健センター・保健所】&#10;有形固定資産減価償却率"/>
        <xdr:cNvSpPr txBox="1"/>
      </xdr:nvSpPr>
      <xdr:spPr>
        <a:xfrm>
          <a:off x="11298147" y="9525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648" name="n_1mainValue【保健センター・保健所】&#10;有形固定資産減価償却率"/>
        <xdr:cNvSpPr txBox="1"/>
      </xdr:nvSpPr>
      <xdr:spPr>
        <a:xfrm>
          <a:off x="13673805" y="94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49" name="n_2mainValue【保健センター・保健所】&#10;有形固定資産減価償却率"/>
        <xdr:cNvSpPr txBox="1"/>
      </xdr:nvSpPr>
      <xdr:spPr>
        <a:xfrm>
          <a:off x="12897020" y="943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50" name="n_3mainValue【保健センター・保健所】&#10;有形固定資産減価償却率"/>
        <xdr:cNvSpPr txBox="1"/>
      </xdr:nvSpPr>
      <xdr:spPr>
        <a:xfrm>
          <a:off x="12107535" y="942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72407</xdr:rowOff>
    </xdr:from>
    <xdr:ext cx="405111" cy="259045"/>
    <xdr:sp macro="" textlink="">
      <xdr:nvSpPr>
        <xdr:cNvPr id="651" name="n_4mainValue【保健センター・保健所】&#10;有形固定資産減価償却率"/>
        <xdr:cNvSpPr txBox="1"/>
      </xdr:nvSpPr>
      <xdr:spPr>
        <a:xfrm>
          <a:off x="11298147" y="1023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2" name="直線コネクタ 661"/>
        <xdr:cNvCxnSpPr/>
      </xdr:nvCxnSpPr>
      <xdr:spPr>
        <a:xfrm>
          <a:off x="16377313" y="104883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xdr:cNvSpPr txBox="1"/>
      </xdr:nvSpPr>
      <xdr:spPr>
        <a:xfrm>
          <a:off x="15969843"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xdr:cNvCxnSpPr/>
      </xdr:nvCxnSpPr>
      <xdr:spPr>
        <a:xfrm>
          <a:off x="16377313" y="1005413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xdr:cNvSpPr txBox="1"/>
      </xdr:nvSpPr>
      <xdr:spPr>
        <a:xfrm>
          <a:off x="15969843" y="99195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xdr:cNvCxnSpPr/>
      </xdr:nvCxnSpPr>
      <xdr:spPr>
        <a:xfrm>
          <a:off x="16377313" y="961996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xdr:cNvSpPr txBox="1"/>
      </xdr:nvSpPr>
      <xdr:spPr>
        <a:xfrm>
          <a:off x="15969843" y="9485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xdr:cNvCxnSpPr/>
      </xdr:nvCxnSpPr>
      <xdr:spPr>
        <a:xfrm>
          <a:off x="16377313" y="917811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xdr:cNvSpPr txBox="1"/>
      </xdr:nvSpPr>
      <xdr:spPr>
        <a:xfrm>
          <a:off x="15969843" y="9043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3" name="直線コネクタ 672"/>
        <xdr:cNvCxnSpPr/>
      </xdr:nvCxnSpPr>
      <xdr:spPr>
        <a:xfrm flipV="1">
          <a:off x="19852118" y="9094356"/>
          <a:ext cx="0" cy="1383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4" name="【保健センター・保健所】&#10;一人当たり面積最小値テキスト"/>
        <xdr:cNvSpPr txBox="1"/>
      </xdr:nvSpPr>
      <xdr:spPr>
        <a:xfrm>
          <a:off x="19890854" y="1048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5" name="直線コネクタ 674"/>
        <xdr:cNvCxnSpPr/>
      </xdr:nvCxnSpPr>
      <xdr:spPr>
        <a:xfrm>
          <a:off x="19783757" y="104776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76" name="【保健センター・保健所】&#10;一人当たり面積最大値テキスト"/>
        <xdr:cNvSpPr txBox="1"/>
      </xdr:nvSpPr>
      <xdr:spPr>
        <a:xfrm>
          <a:off x="19890854" y="8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77" name="直線コネクタ 676"/>
        <xdr:cNvCxnSpPr/>
      </xdr:nvCxnSpPr>
      <xdr:spPr>
        <a:xfrm>
          <a:off x="19783757" y="909435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78" name="【保健センター・保健所】&#10;一人当たり面積平均値テキスト"/>
        <xdr:cNvSpPr txBox="1"/>
      </xdr:nvSpPr>
      <xdr:spPr>
        <a:xfrm>
          <a:off x="19890854" y="100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79" name="フローチャート: 判断 678"/>
        <xdr:cNvSpPr/>
      </xdr:nvSpPr>
      <xdr:spPr>
        <a:xfrm>
          <a:off x="19801954" y="1021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0" name="フローチャート: 判断 679"/>
        <xdr:cNvSpPr/>
      </xdr:nvSpPr>
      <xdr:spPr>
        <a:xfrm>
          <a:off x="19063269" y="1021511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1" name="フローチャート: 判断 680"/>
        <xdr:cNvSpPr/>
      </xdr:nvSpPr>
      <xdr:spPr>
        <a:xfrm>
          <a:off x="18253881" y="1022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2" name="フローチャート: 判断 681"/>
        <xdr:cNvSpPr/>
      </xdr:nvSpPr>
      <xdr:spPr>
        <a:xfrm>
          <a:off x="17464396" y="1021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3" name="フローチャート: 判断 682"/>
        <xdr:cNvSpPr/>
      </xdr:nvSpPr>
      <xdr:spPr>
        <a:xfrm>
          <a:off x="16674910" y="1020597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9" name="楕円 688"/>
        <xdr:cNvSpPr/>
      </xdr:nvSpPr>
      <xdr:spPr>
        <a:xfrm>
          <a:off x="19801954" y="1028826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0" name="【保健センター・保健所】&#10;一人当たり面積該当値テキスト"/>
        <xdr:cNvSpPr txBox="1"/>
      </xdr:nvSpPr>
      <xdr:spPr>
        <a:xfrm>
          <a:off x="19890854" y="1026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1" name="楕円 690"/>
        <xdr:cNvSpPr/>
      </xdr:nvSpPr>
      <xdr:spPr>
        <a:xfrm>
          <a:off x="19063269" y="1028826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92" name="直線コネクタ 691"/>
        <xdr:cNvCxnSpPr/>
      </xdr:nvCxnSpPr>
      <xdr:spPr>
        <a:xfrm>
          <a:off x="19107245" y="10331389"/>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693" name="楕円 692"/>
        <xdr:cNvSpPr/>
      </xdr:nvSpPr>
      <xdr:spPr>
        <a:xfrm>
          <a:off x="18253881" y="1027912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6858</xdr:rowOff>
    </xdr:to>
    <xdr:cxnSp macro="">
      <xdr:nvCxnSpPr>
        <xdr:cNvPr id="694" name="直線コネクタ 693"/>
        <xdr:cNvCxnSpPr/>
      </xdr:nvCxnSpPr>
      <xdr:spPr>
        <a:xfrm>
          <a:off x="18304681" y="10323098"/>
          <a:ext cx="802564"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695" name="楕円 694"/>
        <xdr:cNvSpPr/>
      </xdr:nvSpPr>
      <xdr:spPr>
        <a:xfrm>
          <a:off x="17464396" y="103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52578</xdr:rowOff>
    </xdr:to>
    <xdr:cxnSp macro="">
      <xdr:nvCxnSpPr>
        <xdr:cNvPr id="696" name="直線コネクタ 695"/>
        <xdr:cNvCxnSpPr/>
      </xdr:nvCxnSpPr>
      <xdr:spPr>
        <a:xfrm flipV="1">
          <a:off x="17515196" y="10323098"/>
          <a:ext cx="789485" cy="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97" name="楕円 696"/>
        <xdr:cNvSpPr/>
      </xdr:nvSpPr>
      <xdr:spPr>
        <a:xfrm>
          <a:off x="16674910" y="1013135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63</xdr:row>
      <xdr:rowOff>52578</xdr:rowOff>
    </xdr:to>
    <xdr:cxnSp macro="">
      <xdr:nvCxnSpPr>
        <xdr:cNvPr id="698" name="直線コネクタ 697"/>
        <xdr:cNvCxnSpPr/>
      </xdr:nvCxnSpPr>
      <xdr:spPr>
        <a:xfrm>
          <a:off x="16718886" y="10174474"/>
          <a:ext cx="796310" cy="20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699" name="n_1aveValue【保健センター・保健所】&#10;一人当たり面積"/>
        <xdr:cNvSpPr txBox="1"/>
      </xdr:nvSpPr>
      <xdr:spPr>
        <a:xfrm>
          <a:off x="18886399" y="99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0" name="n_2aveValue【保健センター・保健所】&#10;一人当たり面積"/>
        <xdr:cNvSpPr txBox="1"/>
      </xdr:nvSpPr>
      <xdr:spPr>
        <a:xfrm>
          <a:off x="18089711" y="100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1" name="n_3aveValue【保健センター・保健所】&#10;一人当たり面積"/>
        <xdr:cNvSpPr txBox="1"/>
      </xdr:nvSpPr>
      <xdr:spPr>
        <a:xfrm>
          <a:off x="17300226" y="99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2" name="n_4aveValue【保健センター・保健所】&#10;一人当たり面積"/>
        <xdr:cNvSpPr txBox="1"/>
      </xdr:nvSpPr>
      <xdr:spPr>
        <a:xfrm>
          <a:off x="16510740" y="1029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3" name="n_1mainValue【保健センター・保健所】&#10;一人当たり面積"/>
        <xdr:cNvSpPr txBox="1"/>
      </xdr:nvSpPr>
      <xdr:spPr>
        <a:xfrm>
          <a:off x="18886399" y="1037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704" name="n_2mainValue【保健センター・保健所】&#10;一人当たり面積"/>
        <xdr:cNvSpPr txBox="1"/>
      </xdr:nvSpPr>
      <xdr:spPr>
        <a:xfrm>
          <a:off x="18089711" y="1036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05" name="n_3mainValue【保健センター・保健所】&#10;一人当たり面積"/>
        <xdr:cNvSpPr txBox="1"/>
      </xdr:nvSpPr>
      <xdr:spPr>
        <a:xfrm>
          <a:off x="17300226" y="1041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6" name="n_4mainValue【保健センター・保健所】&#10;一人当たり面積"/>
        <xdr:cNvSpPr txBox="1"/>
      </xdr:nvSpPr>
      <xdr:spPr>
        <a:xfrm>
          <a:off x="16510740" y="99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8" name="直線コネクタ 717"/>
        <xdr:cNvCxnSpPr/>
      </xdr:nvCxnSpPr>
      <xdr:spPr>
        <a:xfrm>
          <a:off x="11152306" y="1420561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9" name="テキスト ボックス 718"/>
        <xdr:cNvSpPr txBox="1"/>
      </xdr:nvSpPr>
      <xdr:spPr>
        <a:xfrm>
          <a:off x="10744836"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0" name="直線コネクタ 719"/>
        <xdr:cNvCxnSpPr/>
      </xdr:nvCxnSpPr>
      <xdr:spPr>
        <a:xfrm>
          <a:off x="11152306" y="1383996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1" name="テキスト ボックス 720"/>
        <xdr:cNvSpPr txBox="1"/>
      </xdr:nvSpPr>
      <xdr:spPr>
        <a:xfrm>
          <a:off x="10789053" y="137054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2" name="直線コネクタ 721"/>
        <xdr:cNvCxnSpPr/>
      </xdr:nvCxnSpPr>
      <xdr:spPr>
        <a:xfrm>
          <a:off x="11152306" y="1347432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3" name="テキスト ボックス 722"/>
        <xdr:cNvSpPr txBox="1"/>
      </xdr:nvSpPr>
      <xdr:spPr>
        <a:xfrm>
          <a:off x="10789053" y="133397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4" name="直線コネクタ 723"/>
        <xdr:cNvCxnSpPr/>
      </xdr:nvCxnSpPr>
      <xdr:spPr>
        <a:xfrm>
          <a:off x="11152306" y="1310867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5" name="テキスト ボックス 724"/>
        <xdr:cNvSpPr txBox="1"/>
      </xdr:nvSpPr>
      <xdr:spPr>
        <a:xfrm>
          <a:off x="10789053" y="129741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6" name="直線コネクタ 725"/>
        <xdr:cNvCxnSpPr/>
      </xdr:nvCxnSpPr>
      <xdr:spPr>
        <a:xfrm>
          <a:off x="11152306" y="1275070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7" name="テキスト ボックス 726"/>
        <xdr:cNvSpPr txBox="1"/>
      </xdr:nvSpPr>
      <xdr:spPr>
        <a:xfrm>
          <a:off x="10789053" y="12616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9" name="テキスト ボックス 728"/>
        <xdr:cNvSpPr txBox="1"/>
      </xdr:nvSpPr>
      <xdr:spPr>
        <a:xfrm>
          <a:off x="10853173" y="1225051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1" name="直線コネクタ 730"/>
        <xdr:cNvCxnSpPr/>
      </xdr:nvCxnSpPr>
      <xdr:spPr>
        <a:xfrm flipV="1">
          <a:off x="14627110" y="12975381"/>
          <a:ext cx="0" cy="1028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2" name="【消防施設】&#10;有形固定資産減価償却率最小値テキスト"/>
        <xdr:cNvSpPr txBox="1"/>
      </xdr:nvSpPr>
      <xdr:spPr>
        <a:xfrm>
          <a:off x="14665846" y="140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3" name="直線コネクタ 732"/>
        <xdr:cNvCxnSpPr/>
      </xdr:nvCxnSpPr>
      <xdr:spPr>
        <a:xfrm>
          <a:off x="14538846" y="1400374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4" name="【消防施設】&#10;有形固定資産減価償却率最大値テキスト"/>
        <xdr:cNvSpPr txBox="1"/>
      </xdr:nvSpPr>
      <xdr:spPr>
        <a:xfrm>
          <a:off x="14665846" y="127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35" name="直線コネクタ 734"/>
        <xdr:cNvCxnSpPr/>
      </xdr:nvCxnSpPr>
      <xdr:spPr>
        <a:xfrm>
          <a:off x="14538846" y="1297538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36" name="【消防施設】&#10;有形固定資産減価償却率平均値テキスト"/>
        <xdr:cNvSpPr txBox="1"/>
      </xdr:nvSpPr>
      <xdr:spPr>
        <a:xfrm>
          <a:off x="14665846" y="13248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37" name="フローチャート: 判断 736"/>
        <xdr:cNvSpPr/>
      </xdr:nvSpPr>
      <xdr:spPr>
        <a:xfrm>
          <a:off x="14576946" y="13389287"/>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38" name="フローチャート: 判断 737"/>
        <xdr:cNvSpPr/>
      </xdr:nvSpPr>
      <xdr:spPr>
        <a:xfrm>
          <a:off x="13818358" y="1336071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39" name="フローチャート: 判断 738"/>
        <xdr:cNvSpPr/>
      </xdr:nvSpPr>
      <xdr:spPr>
        <a:xfrm>
          <a:off x="13028873" y="13339759"/>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0" name="フローチャート: 判断 739"/>
        <xdr:cNvSpPr/>
      </xdr:nvSpPr>
      <xdr:spPr>
        <a:xfrm>
          <a:off x="12239388" y="1331880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1" name="フローチャート: 判断 740"/>
        <xdr:cNvSpPr/>
      </xdr:nvSpPr>
      <xdr:spPr>
        <a:xfrm>
          <a:off x="11430000" y="1329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747" name="楕円 746"/>
        <xdr:cNvSpPr/>
      </xdr:nvSpPr>
      <xdr:spPr>
        <a:xfrm>
          <a:off x="14576946" y="13659683"/>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748" name="【消防施設】&#10;有形固定資産減価償却率該当値テキスト"/>
        <xdr:cNvSpPr txBox="1"/>
      </xdr:nvSpPr>
      <xdr:spPr>
        <a:xfrm>
          <a:off x="14665846" y="1363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49" name="楕円 748"/>
        <xdr:cNvSpPr/>
      </xdr:nvSpPr>
      <xdr:spPr>
        <a:xfrm>
          <a:off x="13818358" y="136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110489</xdr:rowOff>
    </xdr:to>
    <xdr:cxnSp macro="">
      <xdr:nvCxnSpPr>
        <xdr:cNvPr id="750" name="直線コネクタ 749"/>
        <xdr:cNvCxnSpPr/>
      </xdr:nvCxnSpPr>
      <xdr:spPr>
        <a:xfrm>
          <a:off x="13869158" y="13676194"/>
          <a:ext cx="758588"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51" name="楕円 750"/>
        <xdr:cNvSpPr/>
      </xdr:nvSpPr>
      <xdr:spPr>
        <a:xfrm>
          <a:off x="13028873" y="1359957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76200</xdr:rowOff>
    </xdr:to>
    <xdr:cxnSp macro="">
      <xdr:nvCxnSpPr>
        <xdr:cNvPr id="752" name="直線コネクタ 751"/>
        <xdr:cNvCxnSpPr/>
      </xdr:nvCxnSpPr>
      <xdr:spPr>
        <a:xfrm>
          <a:off x="13079673" y="13649524"/>
          <a:ext cx="78948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3" name="楕円 752"/>
        <xdr:cNvSpPr/>
      </xdr:nvSpPr>
      <xdr:spPr>
        <a:xfrm>
          <a:off x="12239388" y="1335880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137161</xdr:rowOff>
    </xdr:from>
    <xdr:to>
      <xdr:col>76</xdr:col>
      <xdr:colOff>114300</xdr:colOff>
      <xdr:row>83</xdr:row>
      <xdr:rowOff>49530</xdr:rowOff>
    </xdr:to>
    <xdr:cxnSp macro="">
      <xdr:nvCxnSpPr>
        <xdr:cNvPr id="754" name="直線コネクタ 753"/>
        <xdr:cNvCxnSpPr/>
      </xdr:nvCxnSpPr>
      <xdr:spPr>
        <a:xfrm>
          <a:off x="12283364" y="13409609"/>
          <a:ext cx="796309"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755" name="楕円 754"/>
        <xdr:cNvSpPr/>
      </xdr:nvSpPr>
      <xdr:spPr>
        <a:xfrm>
          <a:off x="11430000" y="13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137161</xdr:rowOff>
    </xdr:to>
    <xdr:cxnSp macro="">
      <xdr:nvCxnSpPr>
        <xdr:cNvPr id="756" name="直線コネクタ 755"/>
        <xdr:cNvCxnSpPr/>
      </xdr:nvCxnSpPr>
      <xdr:spPr>
        <a:xfrm>
          <a:off x="11480800" y="13360078"/>
          <a:ext cx="802564"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57" name="n_1aveValue【消防施設】&#10;有形固定資産減価償却率"/>
        <xdr:cNvSpPr txBox="1"/>
      </xdr:nvSpPr>
      <xdr:spPr>
        <a:xfrm>
          <a:off x="13673805" y="1314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58" name="n_2aveValue【消防施設】&#10;有形固定資産減価償却率"/>
        <xdr:cNvSpPr txBox="1"/>
      </xdr:nvSpPr>
      <xdr:spPr>
        <a:xfrm>
          <a:off x="12897020" y="1312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59" name="n_3aveValue【消防施設】&#10;有形固定資産減価償却率"/>
        <xdr:cNvSpPr txBox="1"/>
      </xdr:nvSpPr>
      <xdr:spPr>
        <a:xfrm>
          <a:off x="12107535" y="131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0" name="n_4aveValue【消防施設】&#10;有形固定資産減価償却率"/>
        <xdr:cNvSpPr txBox="1"/>
      </xdr:nvSpPr>
      <xdr:spPr>
        <a:xfrm>
          <a:off x="11298147" y="130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61" name="n_1mainValue【消防施設】&#10;有形固定資産減価償却率"/>
        <xdr:cNvSpPr txBox="1"/>
      </xdr:nvSpPr>
      <xdr:spPr>
        <a:xfrm>
          <a:off x="13673805" y="1371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62" name="n_2mainValue【消防施設】&#10;有形固定資産減価償却率"/>
        <xdr:cNvSpPr txBox="1"/>
      </xdr:nvSpPr>
      <xdr:spPr>
        <a:xfrm>
          <a:off x="12897020" y="1369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63" name="n_3mainValue【消防施設】&#10;有形固定資産減価償却率"/>
        <xdr:cNvSpPr txBox="1"/>
      </xdr:nvSpPr>
      <xdr:spPr>
        <a:xfrm>
          <a:off x="12107535" y="1344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764" name="n_4mainValue【消防施設】&#10;有形固定資産減価償却率"/>
        <xdr:cNvSpPr txBox="1"/>
      </xdr:nvSpPr>
      <xdr:spPr>
        <a:xfrm>
          <a:off x="11298147" y="1340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xdr:cNvCxnSpPr/>
      </xdr:nvCxnSpPr>
      <xdr:spPr>
        <a:xfrm>
          <a:off x="16377313" y="142056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xdr:cNvSpPr txBox="1"/>
      </xdr:nvSpPr>
      <xdr:spPr>
        <a:xfrm>
          <a:off x="15969843"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xdr:cNvCxnSpPr/>
      </xdr:nvCxnSpPr>
      <xdr:spPr>
        <a:xfrm>
          <a:off x="16377313" y="1383996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8" name="テキスト ボックス 777"/>
        <xdr:cNvSpPr txBox="1"/>
      </xdr:nvSpPr>
      <xdr:spPr>
        <a:xfrm>
          <a:off x="15969843"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xdr:cNvCxnSpPr/>
      </xdr:nvCxnSpPr>
      <xdr:spPr>
        <a:xfrm>
          <a:off x="16377313" y="1347432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0" name="テキスト ボックス 779"/>
        <xdr:cNvSpPr txBox="1"/>
      </xdr:nvSpPr>
      <xdr:spPr>
        <a:xfrm>
          <a:off x="15969843"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xdr:cNvCxnSpPr/>
      </xdr:nvCxnSpPr>
      <xdr:spPr>
        <a:xfrm>
          <a:off x="16377313" y="131086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2" name="テキスト ボックス 781"/>
        <xdr:cNvSpPr txBox="1"/>
      </xdr:nvSpPr>
      <xdr:spPr>
        <a:xfrm>
          <a:off x="15969843"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xdr:cNvCxnSpPr/>
      </xdr:nvCxnSpPr>
      <xdr:spPr>
        <a:xfrm>
          <a:off x="16377313" y="1275070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4" name="テキスト ボックス 783"/>
        <xdr:cNvSpPr txBox="1"/>
      </xdr:nvSpPr>
      <xdr:spPr>
        <a:xfrm>
          <a:off x="15969843"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88" name="直線コネクタ 787"/>
        <xdr:cNvCxnSpPr/>
      </xdr:nvCxnSpPr>
      <xdr:spPr>
        <a:xfrm flipV="1">
          <a:off x="19852118" y="12738005"/>
          <a:ext cx="0" cy="135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9" name="【消防施設】&#10;一人当たり面積最小値テキスト"/>
        <xdr:cNvSpPr txBox="1"/>
      </xdr:nvSpPr>
      <xdr:spPr>
        <a:xfrm>
          <a:off x="19890854" y="140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0" name="直線コネクタ 789"/>
        <xdr:cNvCxnSpPr/>
      </xdr:nvCxnSpPr>
      <xdr:spPr>
        <a:xfrm>
          <a:off x="19783757" y="1409131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1" name="【消防施設】&#10;一人当たり面積最大値テキスト"/>
        <xdr:cNvSpPr txBox="1"/>
      </xdr:nvSpPr>
      <xdr:spPr>
        <a:xfrm>
          <a:off x="19890854" y="125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2" name="直線コネクタ 791"/>
        <xdr:cNvCxnSpPr/>
      </xdr:nvCxnSpPr>
      <xdr:spPr>
        <a:xfrm>
          <a:off x="19783757" y="127380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3" name="【消防施設】&#10;一人当たり面積平均値テキスト"/>
        <xdr:cNvSpPr txBox="1"/>
      </xdr:nvSpPr>
      <xdr:spPr>
        <a:xfrm>
          <a:off x="19890854" y="13541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4" name="フローチャート: 判断 793"/>
        <xdr:cNvSpPr/>
      </xdr:nvSpPr>
      <xdr:spPr>
        <a:xfrm>
          <a:off x="19801954" y="135632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5" name="フローチャート: 判断 794"/>
        <xdr:cNvSpPr/>
      </xdr:nvSpPr>
      <xdr:spPr>
        <a:xfrm>
          <a:off x="19063269" y="135632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6" name="フローチャート: 判断 795"/>
        <xdr:cNvSpPr/>
      </xdr:nvSpPr>
      <xdr:spPr>
        <a:xfrm>
          <a:off x="18253881" y="135632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7" name="フローチャート: 判断 796"/>
        <xdr:cNvSpPr/>
      </xdr:nvSpPr>
      <xdr:spPr>
        <a:xfrm>
          <a:off x="17464396" y="135759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98" name="フローチャート: 判断 797"/>
        <xdr:cNvSpPr/>
      </xdr:nvSpPr>
      <xdr:spPr>
        <a:xfrm>
          <a:off x="16674910" y="135378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804" name="楕円 803"/>
        <xdr:cNvSpPr/>
      </xdr:nvSpPr>
      <xdr:spPr>
        <a:xfrm>
          <a:off x="19801954" y="134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805" name="【消防施設】&#10;一人当たり面積該当値テキスト"/>
        <xdr:cNvSpPr txBox="1"/>
      </xdr:nvSpPr>
      <xdr:spPr>
        <a:xfrm>
          <a:off x="19890854" y="1333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06" name="楕円 805"/>
        <xdr:cNvSpPr/>
      </xdr:nvSpPr>
      <xdr:spPr>
        <a:xfrm>
          <a:off x="19063269" y="1347432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807" name="直線コネクタ 806"/>
        <xdr:cNvCxnSpPr/>
      </xdr:nvCxnSpPr>
      <xdr:spPr>
        <a:xfrm>
          <a:off x="19107245" y="13525121"/>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808" name="楕円 807"/>
        <xdr:cNvSpPr/>
      </xdr:nvSpPr>
      <xdr:spPr>
        <a:xfrm>
          <a:off x="18253881" y="134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88900</xdr:rowOff>
    </xdr:to>
    <xdr:cxnSp macro="">
      <xdr:nvCxnSpPr>
        <xdr:cNvPr id="809" name="直線コネクタ 808"/>
        <xdr:cNvCxnSpPr/>
      </xdr:nvCxnSpPr>
      <xdr:spPr>
        <a:xfrm>
          <a:off x="18304681" y="13525121"/>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0" name="楕円 809"/>
        <xdr:cNvSpPr/>
      </xdr:nvSpPr>
      <xdr:spPr>
        <a:xfrm>
          <a:off x="17464396" y="1353782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152400</xdr:rowOff>
    </xdr:to>
    <xdr:cxnSp macro="">
      <xdr:nvCxnSpPr>
        <xdr:cNvPr id="811" name="直線コネクタ 810"/>
        <xdr:cNvCxnSpPr/>
      </xdr:nvCxnSpPr>
      <xdr:spPr>
        <a:xfrm flipV="1">
          <a:off x="17515196" y="13525121"/>
          <a:ext cx="78948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12" name="楕円 811"/>
        <xdr:cNvSpPr/>
      </xdr:nvSpPr>
      <xdr:spPr>
        <a:xfrm>
          <a:off x="16674910" y="1346162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152400</xdr:rowOff>
    </xdr:to>
    <xdr:cxnSp macro="">
      <xdr:nvCxnSpPr>
        <xdr:cNvPr id="813" name="直線コネクタ 812"/>
        <xdr:cNvCxnSpPr/>
      </xdr:nvCxnSpPr>
      <xdr:spPr>
        <a:xfrm>
          <a:off x="16718886" y="13512421"/>
          <a:ext cx="79631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4" name="n_1aveValue【消防施設】&#10;一人当たり面積"/>
        <xdr:cNvSpPr txBox="1"/>
      </xdr:nvSpPr>
      <xdr:spPr>
        <a:xfrm>
          <a:off x="18886399" y="136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15" name="n_2aveValue【消防施設】&#10;一人当たり面積"/>
        <xdr:cNvSpPr txBox="1"/>
      </xdr:nvSpPr>
      <xdr:spPr>
        <a:xfrm>
          <a:off x="18089711" y="136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16" name="n_3aveValue【消防施設】&#10;一人当たり面積"/>
        <xdr:cNvSpPr txBox="1"/>
      </xdr:nvSpPr>
      <xdr:spPr>
        <a:xfrm>
          <a:off x="17300226" y="1366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17" name="n_4aveValue【消防施設】&#10;一人当たり面積"/>
        <xdr:cNvSpPr txBox="1"/>
      </xdr:nvSpPr>
      <xdr:spPr>
        <a:xfrm>
          <a:off x="16510740" y="1362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18" name="n_1mainValue【消防施設】&#10;一人当たり面積"/>
        <xdr:cNvSpPr txBox="1"/>
      </xdr:nvSpPr>
      <xdr:spPr>
        <a:xfrm>
          <a:off x="18886399" y="132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19" name="n_2mainValue【消防施設】&#10;一人当たり面積"/>
        <xdr:cNvSpPr txBox="1"/>
      </xdr:nvSpPr>
      <xdr:spPr>
        <a:xfrm>
          <a:off x="18089711" y="132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0" name="n_3mainValue【消防施設】&#10;一人当たり面積"/>
        <xdr:cNvSpPr txBox="1"/>
      </xdr:nvSpPr>
      <xdr:spPr>
        <a:xfrm>
          <a:off x="17300226" y="133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821" name="n_4mainValue【消防施設】&#10;一人当たり面積"/>
        <xdr:cNvSpPr txBox="1"/>
      </xdr:nvSpPr>
      <xdr:spPr>
        <a:xfrm>
          <a:off x="16510740" y="132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3" name="直線コネクタ 832"/>
        <xdr:cNvCxnSpPr/>
      </xdr:nvCxnSpPr>
      <xdr:spPr>
        <a:xfrm>
          <a:off x="11152306" y="179627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4" name="テキスト ボックス 833"/>
        <xdr:cNvSpPr txBox="1"/>
      </xdr:nvSpPr>
      <xdr:spPr>
        <a:xfrm>
          <a:off x="10744836"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5" name="直線コネクタ 834"/>
        <xdr:cNvCxnSpPr/>
      </xdr:nvCxnSpPr>
      <xdr:spPr>
        <a:xfrm>
          <a:off x="11152306" y="175834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6" name="テキスト ボックス 835"/>
        <xdr:cNvSpPr txBox="1"/>
      </xdr:nvSpPr>
      <xdr:spPr>
        <a:xfrm>
          <a:off x="10789053" y="17442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7" name="直線コネクタ 836"/>
        <xdr:cNvCxnSpPr/>
      </xdr:nvCxnSpPr>
      <xdr:spPr>
        <a:xfrm>
          <a:off x="11152306" y="1720414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8" name="テキスト ボックス 837"/>
        <xdr:cNvSpPr txBox="1"/>
      </xdr:nvSpPr>
      <xdr:spPr>
        <a:xfrm>
          <a:off x="10789053" y="17062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9" name="直線コネクタ 838"/>
        <xdr:cNvCxnSpPr/>
      </xdr:nvCxnSpPr>
      <xdr:spPr>
        <a:xfrm>
          <a:off x="11152306" y="1682484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0" name="テキスト ボックス 839"/>
        <xdr:cNvSpPr txBox="1"/>
      </xdr:nvSpPr>
      <xdr:spPr>
        <a:xfrm>
          <a:off x="10789053" y="16683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1" name="直線コネクタ 840"/>
        <xdr:cNvCxnSpPr/>
      </xdr:nvCxnSpPr>
      <xdr:spPr>
        <a:xfrm>
          <a:off x="11152306" y="1644555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2" name="テキスト ボックス 841"/>
        <xdr:cNvSpPr txBox="1"/>
      </xdr:nvSpPr>
      <xdr:spPr>
        <a:xfrm>
          <a:off x="10789053" y="16304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4" name="テキスト ボックス 843"/>
        <xdr:cNvSpPr txBox="1"/>
      </xdr:nvSpPr>
      <xdr:spPr>
        <a:xfrm>
          <a:off x="10853173" y="1592574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46" name="直線コネクタ 845"/>
        <xdr:cNvCxnSpPr/>
      </xdr:nvCxnSpPr>
      <xdr:spPr>
        <a:xfrm flipV="1">
          <a:off x="14627110" y="16351155"/>
          <a:ext cx="0" cy="13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47" name="【庁舎】&#10;有形固定資産減価償却率最小値テキスト"/>
        <xdr:cNvSpPr txBox="1"/>
      </xdr:nvSpPr>
      <xdr:spPr>
        <a:xfrm>
          <a:off x="14665846" y="176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48" name="直線コネクタ 847"/>
        <xdr:cNvCxnSpPr/>
      </xdr:nvCxnSpPr>
      <xdr:spPr>
        <a:xfrm>
          <a:off x="14538846" y="1769497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49" name="【庁舎】&#10;有形固定資産減価償却率最大値テキスト"/>
        <xdr:cNvSpPr txBox="1"/>
      </xdr:nvSpPr>
      <xdr:spPr>
        <a:xfrm>
          <a:off x="14665846" y="16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0" name="直線コネクタ 849"/>
        <xdr:cNvCxnSpPr/>
      </xdr:nvCxnSpPr>
      <xdr:spPr>
        <a:xfrm>
          <a:off x="14538846" y="1635115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1" name="【庁舎】&#10;有形固定資産減価償却率平均値テキスト"/>
        <xdr:cNvSpPr txBox="1"/>
      </xdr:nvSpPr>
      <xdr:spPr>
        <a:xfrm>
          <a:off x="14665846" y="16886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2" name="フローチャート: 判断 851"/>
        <xdr:cNvSpPr/>
      </xdr:nvSpPr>
      <xdr:spPr>
        <a:xfrm>
          <a:off x="14576946" y="17034179"/>
          <a:ext cx="94776"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3" name="フローチャート: 判断 852"/>
        <xdr:cNvSpPr/>
      </xdr:nvSpPr>
      <xdr:spPr>
        <a:xfrm>
          <a:off x="13818358" y="1700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4" name="フローチャート: 判断 853"/>
        <xdr:cNvSpPr/>
      </xdr:nvSpPr>
      <xdr:spPr>
        <a:xfrm>
          <a:off x="13028873" y="1701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55" name="フローチャート: 判断 854"/>
        <xdr:cNvSpPr/>
      </xdr:nvSpPr>
      <xdr:spPr>
        <a:xfrm>
          <a:off x="12239388" y="17049418"/>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56" name="フローチャート: 判断 855"/>
        <xdr:cNvSpPr/>
      </xdr:nvSpPr>
      <xdr:spPr>
        <a:xfrm>
          <a:off x="11430000" y="170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862" name="楕円 861"/>
        <xdr:cNvSpPr/>
      </xdr:nvSpPr>
      <xdr:spPr>
        <a:xfrm>
          <a:off x="14576946" y="17145720"/>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167657</xdr:rowOff>
    </xdr:from>
    <xdr:ext cx="405111" cy="259045"/>
    <xdr:sp macro="" textlink="">
      <xdr:nvSpPr>
        <xdr:cNvPr id="863" name="【庁舎】&#10;有形固定資産減価償却率該当値テキスト"/>
        <xdr:cNvSpPr txBox="1"/>
      </xdr:nvSpPr>
      <xdr:spPr>
        <a:xfrm>
          <a:off x="14665846" y="1712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864" name="楕円 863"/>
        <xdr:cNvSpPr/>
      </xdr:nvSpPr>
      <xdr:spPr>
        <a:xfrm>
          <a:off x="13818358" y="1711418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68580</xdr:rowOff>
    </xdr:to>
    <xdr:cxnSp macro="">
      <xdr:nvCxnSpPr>
        <xdr:cNvPr id="865" name="直線コネクタ 864"/>
        <xdr:cNvCxnSpPr/>
      </xdr:nvCxnSpPr>
      <xdr:spPr>
        <a:xfrm>
          <a:off x="13869158" y="17164135"/>
          <a:ext cx="758588"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6" name="楕円 865"/>
        <xdr:cNvSpPr/>
      </xdr:nvSpPr>
      <xdr:spPr>
        <a:xfrm>
          <a:off x="13028873" y="1708561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36195</xdr:rowOff>
    </xdr:to>
    <xdr:cxnSp macro="">
      <xdr:nvCxnSpPr>
        <xdr:cNvPr id="867" name="直線コネクタ 866"/>
        <xdr:cNvCxnSpPr/>
      </xdr:nvCxnSpPr>
      <xdr:spPr>
        <a:xfrm>
          <a:off x="13079673" y="17135560"/>
          <a:ext cx="78948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73025</xdr:rowOff>
    </xdr:from>
    <xdr:to>
      <xdr:col>72</xdr:col>
      <xdr:colOff>38100</xdr:colOff>
      <xdr:row>104</xdr:row>
      <xdr:rowOff>3175</xdr:rowOff>
    </xdr:to>
    <xdr:sp macro="" textlink="">
      <xdr:nvSpPr>
        <xdr:cNvPr id="868" name="楕円 867"/>
        <xdr:cNvSpPr/>
      </xdr:nvSpPr>
      <xdr:spPr>
        <a:xfrm>
          <a:off x="12239388" y="17030368"/>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123825</xdr:rowOff>
    </xdr:from>
    <xdr:to>
      <xdr:col>76</xdr:col>
      <xdr:colOff>114300</xdr:colOff>
      <xdr:row>104</xdr:row>
      <xdr:rowOff>7620</xdr:rowOff>
    </xdr:to>
    <xdr:cxnSp macro="">
      <xdr:nvCxnSpPr>
        <xdr:cNvPr id="869" name="直線コネクタ 868"/>
        <xdr:cNvCxnSpPr/>
      </xdr:nvCxnSpPr>
      <xdr:spPr>
        <a:xfrm>
          <a:off x="12283364" y="17081168"/>
          <a:ext cx="796309" cy="5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84455</xdr:rowOff>
    </xdr:from>
    <xdr:to>
      <xdr:col>67</xdr:col>
      <xdr:colOff>101600</xdr:colOff>
      <xdr:row>104</xdr:row>
      <xdr:rowOff>14605</xdr:rowOff>
    </xdr:to>
    <xdr:sp macro="" textlink="">
      <xdr:nvSpPr>
        <xdr:cNvPr id="870" name="楕円 869"/>
        <xdr:cNvSpPr/>
      </xdr:nvSpPr>
      <xdr:spPr>
        <a:xfrm>
          <a:off x="11430000" y="1704179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123825</xdr:rowOff>
    </xdr:from>
    <xdr:to>
      <xdr:col>71</xdr:col>
      <xdr:colOff>177800</xdr:colOff>
      <xdr:row>103</xdr:row>
      <xdr:rowOff>135255</xdr:rowOff>
    </xdr:to>
    <xdr:cxnSp macro="">
      <xdr:nvCxnSpPr>
        <xdr:cNvPr id="871" name="直線コネクタ 870"/>
        <xdr:cNvCxnSpPr/>
      </xdr:nvCxnSpPr>
      <xdr:spPr>
        <a:xfrm flipV="1">
          <a:off x="11480800" y="17081168"/>
          <a:ext cx="802564"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2" name="n_1aveValue【庁舎】&#10;有形固定資産減価償却率"/>
        <xdr:cNvSpPr txBox="1"/>
      </xdr:nvSpPr>
      <xdr:spPr>
        <a:xfrm>
          <a:off x="13673805" y="1677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3" name="n_2aveValue【庁舎】&#10;有形固定資産減価償却率"/>
        <xdr:cNvSpPr txBox="1"/>
      </xdr:nvSpPr>
      <xdr:spPr>
        <a:xfrm>
          <a:off x="12897020" y="1679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4" name="n_3aveValue【庁舎】&#10;有形固定資産減価償却率"/>
        <xdr:cNvSpPr txBox="1"/>
      </xdr:nvSpPr>
      <xdr:spPr>
        <a:xfrm>
          <a:off x="12107535" y="1714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75" name="n_4aveValue【庁舎】&#10;有形固定資産減価償却率"/>
        <xdr:cNvSpPr txBox="1"/>
      </xdr:nvSpPr>
      <xdr:spPr>
        <a:xfrm>
          <a:off x="11298147" y="1679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78122</xdr:rowOff>
    </xdr:from>
    <xdr:ext cx="405111" cy="259045"/>
    <xdr:sp macro="" textlink="">
      <xdr:nvSpPr>
        <xdr:cNvPr id="876" name="n_1mainValue【庁舎】&#10;有形固定資産減価償却率"/>
        <xdr:cNvSpPr txBox="1"/>
      </xdr:nvSpPr>
      <xdr:spPr>
        <a:xfrm>
          <a:off x="13673805" y="1720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77" name="n_2mainValue【庁舎】&#10;有形固定資産減価償却率"/>
        <xdr:cNvSpPr txBox="1"/>
      </xdr:nvSpPr>
      <xdr:spPr>
        <a:xfrm>
          <a:off x="12897020" y="1717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19702</xdr:rowOff>
    </xdr:from>
    <xdr:ext cx="405111" cy="259045"/>
    <xdr:sp macro="" textlink="">
      <xdr:nvSpPr>
        <xdr:cNvPr id="878" name="n_3mainValue【庁舎】&#10;有形固定資産減価償却率"/>
        <xdr:cNvSpPr txBox="1"/>
      </xdr:nvSpPr>
      <xdr:spPr>
        <a:xfrm>
          <a:off x="12107535" y="1680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5732</xdr:rowOff>
    </xdr:from>
    <xdr:ext cx="405111" cy="259045"/>
    <xdr:sp macro="" textlink="">
      <xdr:nvSpPr>
        <xdr:cNvPr id="879" name="n_4mainValue【庁舎】&#10;有形固定資産減価償却率"/>
        <xdr:cNvSpPr txBox="1"/>
      </xdr:nvSpPr>
      <xdr:spPr>
        <a:xfrm>
          <a:off x="11298147" y="1713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0" name="直線コネクタ 889"/>
        <xdr:cNvCxnSpPr/>
      </xdr:nvCxnSpPr>
      <xdr:spPr>
        <a:xfrm>
          <a:off x="16377313" y="179627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1" name="テキスト ボックス 890"/>
        <xdr:cNvSpPr txBox="1"/>
      </xdr:nvSpPr>
      <xdr:spPr>
        <a:xfrm>
          <a:off x="15969843"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2" name="直線コネクタ 891"/>
        <xdr:cNvCxnSpPr/>
      </xdr:nvCxnSpPr>
      <xdr:spPr>
        <a:xfrm>
          <a:off x="16377313" y="175834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3" name="テキスト ボックス 892"/>
        <xdr:cNvSpPr txBox="1"/>
      </xdr:nvSpPr>
      <xdr:spPr>
        <a:xfrm>
          <a:off x="15969843" y="17442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4" name="直線コネクタ 893"/>
        <xdr:cNvCxnSpPr/>
      </xdr:nvCxnSpPr>
      <xdr:spPr>
        <a:xfrm>
          <a:off x="16377313" y="1720414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5" name="テキスト ボックス 894"/>
        <xdr:cNvSpPr txBox="1"/>
      </xdr:nvSpPr>
      <xdr:spPr>
        <a:xfrm>
          <a:off x="15969843"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6" name="直線コネクタ 895"/>
        <xdr:cNvCxnSpPr/>
      </xdr:nvCxnSpPr>
      <xdr:spPr>
        <a:xfrm>
          <a:off x="16377313" y="1682484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7" name="テキスト ボックス 896"/>
        <xdr:cNvSpPr txBox="1"/>
      </xdr:nvSpPr>
      <xdr:spPr>
        <a:xfrm>
          <a:off x="15969843" y="16683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8" name="直線コネクタ 897"/>
        <xdr:cNvCxnSpPr/>
      </xdr:nvCxnSpPr>
      <xdr:spPr>
        <a:xfrm>
          <a:off x="16377313" y="1644555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9" name="テキスト ボックス 898"/>
        <xdr:cNvSpPr txBox="1"/>
      </xdr:nvSpPr>
      <xdr:spPr>
        <a:xfrm>
          <a:off x="15969843" y="16304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3" name="直線コネクタ 902"/>
        <xdr:cNvCxnSpPr/>
      </xdr:nvCxnSpPr>
      <xdr:spPr>
        <a:xfrm flipV="1">
          <a:off x="19852118" y="16688538"/>
          <a:ext cx="0" cy="106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4" name="【庁舎】&#10;一人当たり面積最小値テキスト"/>
        <xdr:cNvSpPr txBox="1"/>
      </xdr:nvSpPr>
      <xdr:spPr>
        <a:xfrm>
          <a:off x="19890854" y="177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05" name="直線コネクタ 904"/>
        <xdr:cNvCxnSpPr/>
      </xdr:nvCxnSpPr>
      <xdr:spPr>
        <a:xfrm>
          <a:off x="19783757" y="1775022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06" name="【庁舎】&#10;一人当たり面積最大値テキスト"/>
        <xdr:cNvSpPr txBox="1"/>
      </xdr:nvSpPr>
      <xdr:spPr>
        <a:xfrm>
          <a:off x="19890854" y="164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07" name="直線コネクタ 906"/>
        <xdr:cNvCxnSpPr/>
      </xdr:nvCxnSpPr>
      <xdr:spPr>
        <a:xfrm>
          <a:off x="19783757" y="1668853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08" name="【庁舎】&#10;一人当たり面積平均値テキスト"/>
        <xdr:cNvSpPr txBox="1"/>
      </xdr:nvSpPr>
      <xdr:spPr>
        <a:xfrm>
          <a:off x="19890854" y="17344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09" name="フローチャート: 判断 908"/>
        <xdr:cNvSpPr/>
      </xdr:nvSpPr>
      <xdr:spPr>
        <a:xfrm>
          <a:off x="19801954" y="173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0" name="フローチャート: 判断 909"/>
        <xdr:cNvSpPr/>
      </xdr:nvSpPr>
      <xdr:spPr>
        <a:xfrm>
          <a:off x="19063269" y="1737346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1" name="フローチャート: 判断 910"/>
        <xdr:cNvSpPr/>
      </xdr:nvSpPr>
      <xdr:spPr>
        <a:xfrm>
          <a:off x="18253881" y="1737346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2" name="フローチャート: 判断 911"/>
        <xdr:cNvSpPr/>
      </xdr:nvSpPr>
      <xdr:spPr>
        <a:xfrm>
          <a:off x="17464396" y="1738489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3" name="フローチャート: 判断 912"/>
        <xdr:cNvSpPr/>
      </xdr:nvSpPr>
      <xdr:spPr>
        <a:xfrm>
          <a:off x="16674910" y="1736965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919" name="楕円 918"/>
        <xdr:cNvSpPr/>
      </xdr:nvSpPr>
      <xdr:spPr>
        <a:xfrm>
          <a:off x="19801954" y="173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920" name="【庁舎】&#10;一人当たり面積該当値テキスト"/>
        <xdr:cNvSpPr txBox="1"/>
      </xdr:nvSpPr>
      <xdr:spPr>
        <a:xfrm>
          <a:off x="19890854" y="1719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921" name="楕円 920"/>
        <xdr:cNvSpPr/>
      </xdr:nvSpPr>
      <xdr:spPr>
        <a:xfrm>
          <a:off x="19063269" y="1734679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99061</xdr:rowOff>
    </xdr:to>
    <xdr:cxnSp macro="">
      <xdr:nvCxnSpPr>
        <xdr:cNvPr id="922" name="直線コネクタ 921"/>
        <xdr:cNvCxnSpPr/>
      </xdr:nvCxnSpPr>
      <xdr:spPr>
        <a:xfrm>
          <a:off x="19107245" y="17397598"/>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23" name="楕円 922"/>
        <xdr:cNvSpPr/>
      </xdr:nvSpPr>
      <xdr:spPr>
        <a:xfrm>
          <a:off x="18253881" y="173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99061</xdr:rowOff>
    </xdr:to>
    <xdr:cxnSp macro="">
      <xdr:nvCxnSpPr>
        <xdr:cNvPr id="924" name="直線コネクタ 923"/>
        <xdr:cNvCxnSpPr/>
      </xdr:nvCxnSpPr>
      <xdr:spPr>
        <a:xfrm>
          <a:off x="18304681" y="17397598"/>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25" name="楕円 924"/>
        <xdr:cNvSpPr/>
      </xdr:nvSpPr>
      <xdr:spPr>
        <a:xfrm>
          <a:off x="17464396" y="173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102870</xdr:rowOff>
    </xdr:to>
    <xdr:cxnSp macro="">
      <xdr:nvCxnSpPr>
        <xdr:cNvPr id="926" name="直線コネクタ 925"/>
        <xdr:cNvCxnSpPr/>
      </xdr:nvCxnSpPr>
      <xdr:spPr>
        <a:xfrm flipV="1">
          <a:off x="17515196" y="17397598"/>
          <a:ext cx="78948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27" name="楕円 926"/>
        <xdr:cNvSpPr/>
      </xdr:nvSpPr>
      <xdr:spPr>
        <a:xfrm>
          <a:off x="16674910" y="1732393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102870</xdr:rowOff>
    </xdr:to>
    <xdr:cxnSp macro="">
      <xdr:nvCxnSpPr>
        <xdr:cNvPr id="928" name="直線コネクタ 927"/>
        <xdr:cNvCxnSpPr/>
      </xdr:nvCxnSpPr>
      <xdr:spPr>
        <a:xfrm>
          <a:off x="16718886" y="17374737"/>
          <a:ext cx="79631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29" name="n_1aveValue【庁舎】&#10;一人当たり面積"/>
        <xdr:cNvSpPr txBox="1"/>
      </xdr:nvSpPr>
      <xdr:spPr>
        <a:xfrm>
          <a:off x="18886399"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0" name="n_2aveValue【庁舎】&#10;一人当たり面積"/>
        <xdr:cNvSpPr txBox="1"/>
      </xdr:nvSpPr>
      <xdr:spPr>
        <a:xfrm>
          <a:off x="18089711"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1" name="n_3aveValue【庁舎】&#10;一人当たり面積"/>
        <xdr:cNvSpPr txBox="1"/>
      </xdr:nvSpPr>
      <xdr:spPr>
        <a:xfrm>
          <a:off x="17300226" y="174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2" name="n_4aveValue【庁舎】&#10;一人当たり面積"/>
        <xdr:cNvSpPr txBox="1"/>
      </xdr:nvSpPr>
      <xdr:spPr>
        <a:xfrm>
          <a:off x="16510740" y="174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933" name="n_1mainValue【庁舎】&#10;一人当たり面積"/>
        <xdr:cNvSpPr txBox="1"/>
      </xdr:nvSpPr>
      <xdr:spPr>
        <a:xfrm>
          <a:off x="18886399" y="171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34" name="n_2mainValue【庁舎】&#10;一人当たり面積"/>
        <xdr:cNvSpPr txBox="1"/>
      </xdr:nvSpPr>
      <xdr:spPr>
        <a:xfrm>
          <a:off x="18089711" y="171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35" name="n_3mainValue【庁舎】&#10;一人当たり面積"/>
        <xdr:cNvSpPr txBox="1"/>
      </xdr:nvSpPr>
      <xdr:spPr>
        <a:xfrm>
          <a:off x="17300226" y="171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36" name="n_4mainValue【庁舎】&#10;一人当たり面積"/>
        <xdr:cNvSpPr txBox="1"/>
      </xdr:nvSpPr>
      <xdr:spPr>
        <a:xfrm>
          <a:off x="16510740" y="1710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Zaisei/&#20196;&#21644;5&#24180;&#24230;/&#24066;&#30010;&#26449;&#25391;&#33288;&#35506;&#29031;&#20250;/R5.10.6&#12304;&#20316;&#25104;&#20381;&#38972;&#65306;&#20196;&#21644;3&#24180;&#24230;&#36001;&#25919;&#29366;&#27841;&#36039;&#26009;&#38598;&#20316;&#25104;&#21450;&#12403;&#25552;&#20986;&#12305;/2%20&#25552;&#20986;/&#12304;&#36001;&#25919;&#29366;&#27841;&#36039;&#26009;&#38598;&#12305;_442011_&#22823;&#209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41.5</v>
          </cell>
          <cell r="BX51">
            <v>42.3</v>
          </cell>
          <cell r="CF51">
            <v>36.1</v>
          </cell>
          <cell r="CN51">
            <v>36.6</v>
          </cell>
          <cell r="CV51">
            <v>27.8</v>
          </cell>
        </row>
        <row r="53">
          <cell r="BP53">
            <v>56.8</v>
          </cell>
          <cell r="BX53">
            <v>57.3</v>
          </cell>
          <cell r="CF53">
            <v>58.4</v>
          </cell>
          <cell r="CN53">
            <v>59.6</v>
          </cell>
          <cell r="CV53">
            <v>60.8</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41.5</v>
          </cell>
          <cell r="BX73">
            <v>42.3</v>
          </cell>
          <cell r="CF73">
            <v>36.1</v>
          </cell>
          <cell r="CN73">
            <v>36.6</v>
          </cell>
          <cell r="CV73">
            <v>27.8</v>
          </cell>
        </row>
        <row r="75">
          <cell r="BP75">
            <v>5.7</v>
          </cell>
          <cell r="BX75">
            <v>5.3</v>
          </cell>
          <cell r="CF75">
            <v>5.0999999999999996</v>
          </cell>
          <cell r="CN75">
            <v>5.2</v>
          </cell>
          <cell r="CV75">
            <v>5.2</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U7" sqref="AU7:AX7"/>
    </sheetView>
  </sheetViews>
  <sheetFormatPr defaultColWidth="0" defaultRowHeight="10.75" zeroHeight="1" x14ac:dyDescent="0.2"/>
  <cols>
    <col min="1" max="11" width="2.09765625" style="177" customWidth="1"/>
    <col min="12" max="12" width="2.19921875" style="177" customWidth="1"/>
    <col min="13" max="17" width="2.3984375" style="177" customWidth="1"/>
    <col min="18" max="119" width="2.09765625" style="177" customWidth="1"/>
    <col min="120" max="16384" width="0" style="177" hidden="1"/>
  </cols>
  <sheetData>
    <row r="1" spans="1:119" ht="33.049999999999997" customHeight="1" x14ac:dyDescent="0.2">
      <c r="B1" s="383" t="s">
        <v>81</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3.65" thickBot="1" x14ac:dyDescent="0.25">
      <c r="B2" s="179" t="s">
        <v>82</v>
      </c>
      <c r="C2" s="179"/>
      <c r="D2" s="180"/>
    </row>
    <row r="3" spans="1:119" ht="18.8" customHeight="1" thickBot="1" x14ac:dyDescent="0.25">
      <c r="A3" s="178"/>
      <c r="B3" s="384" t="s">
        <v>83</v>
      </c>
      <c r="C3" s="385"/>
      <c r="D3" s="385"/>
      <c r="E3" s="386"/>
      <c r="F3" s="386"/>
      <c r="G3" s="386"/>
      <c r="H3" s="386"/>
      <c r="I3" s="386"/>
      <c r="J3" s="386"/>
      <c r="K3" s="386"/>
      <c r="L3" s="386" t="s">
        <v>84</v>
      </c>
      <c r="M3" s="386"/>
      <c r="N3" s="386"/>
      <c r="O3" s="386"/>
      <c r="P3" s="386"/>
      <c r="Q3" s="386"/>
      <c r="R3" s="393"/>
      <c r="S3" s="393"/>
      <c r="T3" s="393"/>
      <c r="U3" s="393"/>
      <c r="V3" s="394"/>
      <c r="W3" s="368" t="s">
        <v>85</v>
      </c>
      <c r="X3" s="369"/>
      <c r="Y3" s="369"/>
      <c r="Z3" s="369"/>
      <c r="AA3" s="369"/>
      <c r="AB3" s="385"/>
      <c r="AC3" s="393" t="s">
        <v>86</v>
      </c>
      <c r="AD3" s="369"/>
      <c r="AE3" s="369"/>
      <c r="AF3" s="369"/>
      <c r="AG3" s="369"/>
      <c r="AH3" s="369"/>
      <c r="AI3" s="369"/>
      <c r="AJ3" s="369"/>
      <c r="AK3" s="369"/>
      <c r="AL3" s="370"/>
      <c r="AM3" s="368" t="s">
        <v>87</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88</v>
      </c>
      <c r="BO3" s="369"/>
      <c r="BP3" s="369"/>
      <c r="BQ3" s="369"/>
      <c r="BR3" s="369"/>
      <c r="BS3" s="369"/>
      <c r="BT3" s="369"/>
      <c r="BU3" s="370"/>
      <c r="BV3" s="368" t="s">
        <v>89</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90</v>
      </c>
      <c r="CU3" s="369"/>
      <c r="CV3" s="369"/>
      <c r="CW3" s="369"/>
      <c r="CX3" s="369"/>
      <c r="CY3" s="369"/>
      <c r="CZ3" s="369"/>
      <c r="DA3" s="370"/>
      <c r="DB3" s="368" t="s">
        <v>91</v>
      </c>
      <c r="DC3" s="369"/>
      <c r="DD3" s="369"/>
      <c r="DE3" s="369"/>
      <c r="DF3" s="369"/>
      <c r="DG3" s="369"/>
      <c r="DH3" s="369"/>
      <c r="DI3" s="370"/>
    </row>
    <row r="4" spans="1:119" ht="18.8"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92</v>
      </c>
      <c r="AZ4" s="372"/>
      <c r="BA4" s="372"/>
      <c r="BB4" s="372"/>
      <c r="BC4" s="372"/>
      <c r="BD4" s="372"/>
      <c r="BE4" s="372"/>
      <c r="BF4" s="372"/>
      <c r="BG4" s="372"/>
      <c r="BH4" s="372"/>
      <c r="BI4" s="372"/>
      <c r="BJ4" s="372"/>
      <c r="BK4" s="372"/>
      <c r="BL4" s="372"/>
      <c r="BM4" s="373"/>
      <c r="BN4" s="374">
        <v>211871280</v>
      </c>
      <c r="BO4" s="375"/>
      <c r="BP4" s="375"/>
      <c r="BQ4" s="375"/>
      <c r="BR4" s="375"/>
      <c r="BS4" s="375"/>
      <c r="BT4" s="375"/>
      <c r="BU4" s="376"/>
      <c r="BV4" s="374">
        <v>242717802</v>
      </c>
      <c r="BW4" s="375"/>
      <c r="BX4" s="375"/>
      <c r="BY4" s="375"/>
      <c r="BZ4" s="375"/>
      <c r="CA4" s="375"/>
      <c r="CB4" s="375"/>
      <c r="CC4" s="376"/>
      <c r="CD4" s="377" t="s">
        <v>93</v>
      </c>
      <c r="CE4" s="378"/>
      <c r="CF4" s="378"/>
      <c r="CG4" s="378"/>
      <c r="CH4" s="378"/>
      <c r="CI4" s="378"/>
      <c r="CJ4" s="378"/>
      <c r="CK4" s="378"/>
      <c r="CL4" s="378"/>
      <c r="CM4" s="378"/>
      <c r="CN4" s="378"/>
      <c r="CO4" s="378"/>
      <c r="CP4" s="378"/>
      <c r="CQ4" s="378"/>
      <c r="CR4" s="378"/>
      <c r="CS4" s="379"/>
      <c r="CT4" s="380">
        <v>6.3</v>
      </c>
      <c r="CU4" s="381"/>
      <c r="CV4" s="381"/>
      <c r="CW4" s="381"/>
      <c r="CX4" s="381"/>
      <c r="CY4" s="381"/>
      <c r="CZ4" s="381"/>
      <c r="DA4" s="382"/>
      <c r="DB4" s="380">
        <v>3</v>
      </c>
      <c r="DC4" s="381"/>
      <c r="DD4" s="381"/>
      <c r="DE4" s="381"/>
      <c r="DF4" s="381"/>
      <c r="DG4" s="381"/>
      <c r="DH4" s="381"/>
      <c r="DI4" s="382"/>
    </row>
    <row r="5" spans="1:119" ht="18.8"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94</v>
      </c>
      <c r="AN5" s="441"/>
      <c r="AO5" s="441"/>
      <c r="AP5" s="441"/>
      <c r="AQ5" s="441"/>
      <c r="AR5" s="441"/>
      <c r="AS5" s="441"/>
      <c r="AT5" s="442"/>
      <c r="AU5" s="443" t="s">
        <v>95</v>
      </c>
      <c r="AV5" s="444"/>
      <c r="AW5" s="444"/>
      <c r="AX5" s="444"/>
      <c r="AY5" s="445" t="s">
        <v>96</v>
      </c>
      <c r="AZ5" s="446"/>
      <c r="BA5" s="446"/>
      <c r="BB5" s="446"/>
      <c r="BC5" s="446"/>
      <c r="BD5" s="446"/>
      <c r="BE5" s="446"/>
      <c r="BF5" s="446"/>
      <c r="BG5" s="446"/>
      <c r="BH5" s="446"/>
      <c r="BI5" s="446"/>
      <c r="BJ5" s="446"/>
      <c r="BK5" s="446"/>
      <c r="BL5" s="446"/>
      <c r="BM5" s="447"/>
      <c r="BN5" s="411">
        <v>204473548</v>
      </c>
      <c r="BO5" s="412"/>
      <c r="BP5" s="412"/>
      <c r="BQ5" s="412"/>
      <c r="BR5" s="412"/>
      <c r="BS5" s="412"/>
      <c r="BT5" s="412"/>
      <c r="BU5" s="413"/>
      <c r="BV5" s="411">
        <v>238977682</v>
      </c>
      <c r="BW5" s="412"/>
      <c r="BX5" s="412"/>
      <c r="BY5" s="412"/>
      <c r="BZ5" s="412"/>
      <c r="CA5" s="412"/>
      <c r="CB5" s="412"/>
      <c r="CC5" s="413"/>
      <c r="CD5" s="414" t="s">
        <v>97</v>
      </c>
      <c r="CE5" s="415"/>
      <c r="CF5" s="415"/>
      <c r="CG5" s="415"/>
      <c r="CH5" s="415"/>
      <c r="CI5" s="415"/>
      <c r="CJ5" s="415"/>
      <c r="CK5" s="415"/>
      <c r="CL5" s="415"/>
      <c r="CM5" s="415"/>
      <c r="CN5" s="415"/>
      <c r="CO5" s="415"/>
      <c r="CP5" s="415"/>
      <c r="CQ5" s="415"/>
      <c r="CR5" s="415"/>
      <c r="CS5" s="416"/>
      <c r="CT5" s="408">
        <v>91.4</v>
      </c>
      <c r="CU5" s="409"/>
      <c r="CV5" s="409"/>
      <c r="CW5" s="409"/>
      <c r="CX5" s="409"/>
      <c r="CY5" s="409"/>
      <c r="CZ5" s="409"/>
      <c r="DA5" s="410"/>
      <c r="DB5" s="408">
        <v>95.8</v>
      </c>
      <c r="DC5" s="409"/>
      <c r="DD5" s="409"/>
      <c r="DE5" s="409"/>
      <c r="DF5" s="409"/>
      <c r="DG5" s="409"/>
      <c r="DH5" s="409"/>
      <c r="DI5" s="410"/>
    </row>
    <row r="6" spans="1:119" ht="18.8" customHeight="1" x14ac:dyDescent="0.2">
      <c r="A6" s="178"/>
      <c r="B6" s="417" t="s">
        <v>98</v>
      </c>
      <c r="C6" s="418"/>
      <c r="D6" s="418"/>
      <c r="E6" s="419"/>
      <c r="F6" s="419"/>
      <c r="G6" s="419"/>
      <c r="H6" s="419"/>
      <c r="I6" s="419"/>
      <c r="J6" s="419"/>
      <c r="K6" s="419"/>
      <c r="L6" s="419" t="s">
        <v>99</v>
      </c>
      <c r="M6" s="419"/>
      <c r="N6" s="419"/>
      <c r="O6" s="419"/>
      <c r="P6" s="419"/>
      <c r="Q6" s="419"/>
      <c r="R6" s="423"/>
      <c r="S6" s="423"/>
      <c r="T6" s="423"/>
      <c r="U6" s="423"/>
      <c r="V6" s="424"/>
      <c r="W6" s="427" t="s">
        <v>100</v>
      </c>
      <c r="X6" s="428"/>
      <c r="Y6" s="428"/>
      <c r="Z6" s="428"/>
      <c r="AA6" s="428"/>
      <c r="AB6" s="418"/>
      <c r="AC6" s="431" t="s">
        <v>101</v>
      </c>
      <c r="AD6" s="432"/>
      <c r="AE6" s="432"/>
      <c r="AF6" s="432"/>
      <c r="AG6" s="432"/>
      <c r="AH6" s="432"/>
      <c r="AI6" s="432"/>
      <c r="AJ6" s="432"/>
      <c r="AK6" s="432"/>
      <c r="AL6" s="433"/>
      <c r="AM6" s="440" t="s">
        <v>102</v>
      </c>
      <c r="AN6" s="441"/>
      <c r="AO6" s="441"/>
      <c r="AP6" s="441"/>
      <c r="AQ6" s="441"/>
      <c r="AR6" s="441"/>
      <c r="AS6" s="441"/>
      <c r="AT6" s="442"/>
      <c r="AU6" s="443" t="s">
        <v>103</v>
      </c>
      <c r="AV6" s="444"/>
      <c r="AW6" s="444"/>
      <c r="AX6" s="444"/>
      <c r="AY6" s="445" t="s">
        <v>104</v>
      </c>
      <c r="AZ6" s="446"/>
      <c r="BA6" s="446"/>
      <c r="BB6" s="446"/>
      <c r="BC6" s="446"/>
      <c r="BD6" s="446"/>
      <c r="BE6" s="446"/>
      <c r="BF6" s="446"/>
      <c r="BG6" s="446"/>
      <c r="BH6" s="446"/>
      <c r="BI6" s="446"/>
      <c r="BJ6" s="446"/>
      <c r="BK6" s="446"/>
      <c r="BL6" s="446"/>
      <c r="BM6" s="447"/>
      <c r="BN6" s="411">
        <v>7397732</v>
      </c>
      <c r="BO6" s="412"/>
      <c r="BP6" s="412"/>
      <c r="BQ6" s="412"/>
      <c r="BR6" s="412"/>
      <c r="BS6" s="412"/>
      <c r="BT6" s="412"/>
      <c r="BU6" s="413"/>
      <c r="BV6" s="411">
        <v>3740120</v>
      </c>
      <c r="BW6" s="412"/>
      <c r="BX6" s="412"/>
      <c r="BY6" s="412"/>
      <c r="BZ6" s="412"/>
      <c r="CA6" s="412"/>
      <c r="CB6" s="412"/>
      <c r="CC6" s="413"/>
      <c r="CD6" s="414" t="s">
        <v>105</v>
      </c>
      <c r="CE6" s="415"/>
      <c r="CF6" s="415"/>
      <c r="CG6" s="415"/>
      <c r="CH6" s="415"/>
      <c r="CI6" s="415"/>
      <c r="CJ6" s="415"/>
      <c r="CK6" s="415"/>
      <c r="CL6" s="415"/>
      <c r="CM6" s="415"/>
      <c r="CN6" s="415"/>
      <c r="CO6" s="415"/>
      <c r="CP6" s="415"/>
      <c r="CQ6" s="415"/>
      <c r="CR6" s="415"/>
      <c r="CS6" s="416"/>
      <c r="CT6" s="448">
        <v>97.7</v>
      </c>
      <c r="CU6" s="449"/>
      <c r="CV6" s="449"/>
      <c r="CW6" s="449"/>
      <c r="CX6" s="449"/>
      <c r="CY6" s="449"/>
      <c r="CZ6" s="449"/>
      <c r="DA6" s="450"/>
      <c r="DB6" s="448">
        <v>102.4</v>
      </c>
      <c r="DC6" s="449"/>
      <c r="DD6" s="449"/>
      <c r="DE6" s="449"/>
      <c r="DF6" s="449"/>
      <c r="DG6" s="449"/>
      <c r="DH6" s="449"/>
      <c r="DI6" s="450"/>
    </row>
    <row r="7" spans="1:119" ht="18.8"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106</v>
      </c>
      <c r="AN7" s="441"/>
      <c r="AO7" s="441"/>
      <c r="AP7" s="441"/>
      <c r="AQ7" s="441"/>
      <c r="AR7" s="441"/>
      <c r="AS7" s="441"/>
      <c r="AT7" s="442"/>
      <c r="AU7" s="443" t="s">
        <v>103</v>
      </c>
      <c r="AV7" s="444"/>
      <c r="AW7" s="444"/>
      <c r="AX7" s="444"/>
      <c r="AY7" s="445" t="s">
        <v>107</v>
      </c>
      <c r="AZ7" s="446"/>
      <c r="BA7" s="446"/>
      <c r="BB7" s="446"/>
      <c r="BC7" s="446"/>
      <c r="BD7" s="446"/>
      <c r="BE7" s="446"/>
      <c r="BF7" s="446"/>
      <c r="BG7" s="446"/>
      <c r="BH7" s="446"/>
      <c r="BI7" s="446"/>
      <c r="BJ7" s="446"/>
      <c r="BK7" s="446"/>
      <c r="BL7" s="446"/>
      <c r="BM7" s="447"/>
      <c r="BN7" s="411">
        <v>794836</v>
      </c>
      <c r="BO7" s="412"/>
      <c r="BP7" s="412"/>
      <c r="BQ7" s="412"/>
      <c r="BR7" s="412"/>
      <c r="BS7" s="412"/>
      <c r="BT7" s="412"/>
      <c r="BU7" s="413"/>
      <c r="BV7" s="411">
        <v>744161</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105623602</v>
      </c>
      <c r="CU7" s="412"/>
      <c r="CV7" s="412"/>
      <c r="CW7" s="412"/>
      <c r="CX7" s="412"/>
      <c r="CY7" s="412"/>
      <c r="CZ7" s="412"/>
      <c r="DA7" s="413"/>
      <c r="DB7" s="411">
        <v>100876385</v>
      </c>
      <c r="DC7" s="412"/>
      <c r="DD7" s="412"/>
      <c r="DE7" s="412"/>
      <c r="DF7" s="412"/>
      <c r="DG7" s="412"/>
      <c r="DH7" s="412"/>
      <c r="DI7" s="413"/>
    </row>
    <row r="8" spans="1:119" ht="18.8"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6602896</v>
      </c>
      <c r="BO8" s="412"/>
      <c r="BP8" s="412"/>
      <c r="BQ8" s="412"/>
      <c r="BR8" s="412"/>
      <c r="BS8" s="412"/>
      <c r="BT8" s="412"/>
      <c r="BU8" s="413"/>
      <c r="BV8" s="411">
        <v>2995959</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0.89</v>
      </c>
      <c r="CU8" s="452"/>
      <c r="CV8" s="452"/>
      <c r="CW8" s="452"/>
      <c r="CX8" s="452"/>
      <c r="CY8" s="452"/>
      <c r="CZ8" s="452"/>
      <c r="DA8" s="453"/>
      <c r="DB8" s="451">
        <v>0.9</v>
      </c>
      <c r="DC8" s="452"/>
      <c r="DD8" s="452"/>
      <c r="DE8" s="452"/>
      <c r="DF8" s="452"/>
      <c r="DG8" s="452"/>
      <c r="DH8" s="452"/>
      <c r="DI8" s="453"/>
    </row>
    <row r="9" spans="1:119" ht="18.8" customHeight="1" thickBot="1" x14ac:dyDescent="0.25">
      <c r="A9" s="178"/>
      <c r="B9" s="405" t="s">
        <v>113</v>
      </c>
      <c r="C9" s="406"/>
      <c r="D9" s="406"/>
      <c r="E9" s="406"/>
      <c r="F9" s="406"/>
      <c r="G9" s="406"/>
      <c r="H9" s="406"/>
      <c r="I9" s="406"/>
      <c r="J9" s="406"/>
      <c r="K9" s="454"/>
      <c r="L9" s="455" t="s">
        <v>114</v>
      </c>
      <c r="M9" s="456"/>
      <c r="N9" s="456"/>
      <c r="O9" s="456"/>
      <c r="P9" s="456"/>
      <c r="Q9" s="457"/>
      <c r="R9" s="458">
        <v>475614</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117</v>
      </c>
      <c r="AV9" s="444"/>
      <c r="AW9" s="444"/>
      <c r="AX9" s="444"/>
      <c r="AY9" s="445" t="s">
        <v>118</v>
      </c>
      <c r="AZ9" s="446"/>
      <c r="BA9" s="446"/>
      <c r="BB9" s="446"/>
      <c r="BC9" s="446"/>
      <c r="BD9" s="446"/>
      <c r="BE9" s="446"/>
      <c r="BF9" s="446"/>
      <c r="BG9" s="446"/>
      <c r="BH9" s="446"/>
      <c r="BI9" s="446"/>
      <c r="BJ9" s="446"/>
      <c r="BK9" s="446"/>
      <c r="BL9" s="446"/>
      <c r="BM9" s="447"/>
      <c r="BN9" s="411">
        <v>3606937</v>
      </c>
      <c r="BO9" s="412"/>
      <c r="BP9" s="412"/>
      <c r="BQ9" s="412"/>
      <c r="BR9" s="412"/>
      <c r="BS9" s="412"/>
      <c r="BT9" s="412"/>
      <c r="BU9" s="413"/>
      <c r="BV9" s="411">
        <v>1226692</v>
      </c>
      <c r="BW9" s="412"/>
      <c r="BX9" s="412"/>
      <c r="BY9" s="412"/>
      <c r="BZ9" s="412"/>
      <c r="CA9" s="412"/>
      <c r="CB9" s="412"/>
      <c r="CC9" s="413"/>
      <c r="CD9" s="414" t="s">
        <v>119</v>
      </c>
      <c r="CE9" s="415"/>
      <c r="CF9" s="415"/>
      <c r="CG9" s="415"/>
      <c r="CH9" s="415"/>
      <c r="CI9" s="415"/>
      <c r="CJ9" s="415"/>
      <c r="CK9" s="415"/>
      <c r="CL9" s="415"/>
      <c r="CM9" s="415"/>
      <c r="CN9" s="415"/>
      <c r="CO9" s="415"/>
      <c r="CP9" s="415"/>
      <c r="CQ9" s="415"/>
      <c r="CR9" s="415"/>
      <c r="CS9" s="416"/>
      <c r="CT9" s="408">
        <v>14.3</v>
      </c>
      <c r="CU9" s="409"/>
      <c r="CV9" s="409"/>
      <c r="CW9" s="409"/>
      <c r="CX9" s="409"/>
      <c r="CY9" s="409"/>
      <c r="CZ9" s="409"/>
      <c r="DA9" s="410"/>
      <c r="DB9" s="408">
        <v>15.3</v>
      </c>
      <c r="DC9" s="409"/>
      <c r="DD9" s="409"/>
      <c r="DE9" s="409"/>
      <c r="DF9" s="409"/>
      <c r="DG9" s="409"/>
      <c r="DH9" s="409"/>
      <c r="DI9" s="410"/>
    </row>
    <row r="10" spans="1:119" ht="18.8" customHeight="1" thickBot="1" x14ac:dyDescent="0.25">
      <c r="A10" s="178"/>
      <c r="B10" s="405"/>
      <c r="C10" s="406"/>
      <c r="D10" s="406"/>
      <c r="E10" s="406"/>
      <c r="F10" s="406"/>
      <c r="G10" s="406"/>
      <c r="H10" s="406"/>
      <c r="I10" s="406"/>
      <c r="J10" s="406"/>
      <c r="K10" s="454"/>
      <c r="L10" s="461" t="s">
        <v>120</v>
      </c>
      <c r="M10" s="441"/>
      <c r="N10" s="441"/>
      <c r="O10" s="441"/>
      <c r="P10" s="441"/>
      <c r="Q10" s="442"/>
      <c r="R10" s="462">
        <v>478146</v>
      </c>
      <c r="S10" s="463"/>
      <c r="T10" s="463"/>
      <c r="U10" s="463"/>
      <c r="V10" s="464"/>
      <c r="W10" s="399"/>
      <c r="X10" s="400"/>
      <c r="Y10" s="400"/>
      <c r="Z10" s="400"/>
      <c r="AA10" s="400"/>
      <c r="AB10" s="400"/>
      <c r="AC10" s="400"/>
      <c r="AD10" s="400"/>
      <c r="AE10" s="400"/>
      <c r="AF10" s="400"/>
      <c r="AG10" s="400"/>
      <c r="AH10" s="400"/>
      <c r="AI10" s="400"/>
      <c r="AJ10" s="400"/>
      <c r="AK10" s="400"/>
      <c r="AL10" s="403"/>
      <c r="AM10" s="440" t="s">
        <v>121</v>
      </c>
      <c r="AN10" s="441"/>
      <c r="AO10" s="441"/>
      <c r="AP10" s="441"/>
      <c r="AQ10" s="441"/>
      <c r="AR10" s="441"/>
      <c r="AS10" s="441"/>
      <c r="AT10" s="442"/>
      <c r="AU10" s="443" t="s">
        <v>122</v>
      </c>
      <c r="AV10" s="444"/>
      <c r="AW10" s="444"/>
      <c r="AX10" s="444"/>
      <c r="AY10" s="445" t="s">
        <v>123</v>
      </c>
      <c r="AZ10" s="446"/>
      <c r="BA10" s="446"/>
      <c r="BB10" s="446"/>
      <c r="BC10" s="446"/>
      <c r="BD10" s="446"/>
      <c r="BE10" s="446"/>
      <c r="BF10" s="446"/>
      <c r="BG10" s="446"/>
      <c r="BH10" s="446"/>
      <c r="BI10" s="446"/>
      <c r="BJ10" s="446"/>
      <c r="BK10" s="446"/>
      <c r="BL10" s="446"/>
      <c r="BM10" s="447"/>
      <c r="BN10" s="411">
        <v>2064</v>
      </c>
      <c r="BO10" s="412"/>
      <c r="BP10" s="412"/>
      <c r="BQ10" s="412"/>
      <c r="BR10" s="412"/>
      <c r="BS10" s="412"/>
      <c r="BT10" s="412"/>
      <c r="BU10" s="413"/>
      <c r="BV10" s="411">
        <v>564</v>
      </c>
      <c r="BW10" s="412"/>
      <c r="BX10" s="412"/>
      <c r="BY10" s="412"/>
      <c r="BZ10" s="412"/>
      <c r="CA10" s="412"/>
      <c r="CB10" s="412"/>
      <c r="CC10" s="41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8" customHeight="1" thickBot="1" x14ac:dyDescent="0.25">
      <c r="A11" s="178"/>
      <c r="B11" s="405"/>
      <c r="C11" s="406"/>
      <c r="D11" s="406"/>
      <c r="E11" s="406"/>
      <c r="F11" s="406"/>
      <c r="G11" s="406"/>
      <c r="H11" s="406"/>
      <c r="I11" s="406"/>
      <c r="J11" s="406"/>
      <c r="K11" s="454"/>
      <c r="L11" s="465" t="s">
        <v>125</v>
      </c>
      <c r="M11" s="466"/>
      <c r="N11" s="466"/>
      <c r="O11" s="466"/>
      <c r="P11" s="466"/>
      <c r="Q11" s="467"/>
      <c r="R11" s="468" t="s">
        <v>126</v>
      </c>
      <c r="S11" s="469"/>
      <c r="T11" s="469"/>
      <c r="U11" s="469"/>
      <c r="V11" s="470"/>
      <c r="W11" s="399"/>
      <c r="X11" s="400"/>
      <c r="Y11" s="400"/>
      <c r="Z11" s="400"/>
      <c r="AA11" s="400"/>
      <c r="AB11" s="400"/>
      <c r="AC11" s="400"/>
      <c r="AD11" s="400"/>
      <c r="AE11" s="400"/>
      <c r="AF11" s="400"/>
      <c r="AG11" s="400"/>
      <c r="AH11" s="400"/>
      <c r="AI11" s="400"/>
      <c r="AJ11" s="400"/>
      <c r="AK11" s="400"/>
      <c r="AL11" s="403"/>
      <c r="AM11" s="440" t="s">
        <v>127</v>
      </c>
      <c r="AN11" s="441"/>
      <c r="AO11" s="441"/>
      <c r="AP11" s="441"/>
      <c r="AQ11" s="441"/>
      <c r="AR11" s="441"/>
      <c r="AS11" s="441"/>
      <c r="AT11" s="442"/>
      <c r="AU11" s="443" t="s">
        <v>128</v>
      </c>
      <c r="AV11" s="444"/>
      <c r="AW11" s="444"/>
      <c r="AX11" s="444"/>
      <c r="AY11" s="445" t="s">
        <v>129</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130</v>
      </c>
      <c r="CE11" s="415"/>
      <c r="CF11" s="415"/>
      <c r="CG11" s="415"/>
      <c r="CH11" s="415"/>
      <c r="CI11" s="415"/>
      <c r="CJ11" s="415"/>
      <c r="CK11" s="415"/>
      <c r="CL11" s="415"/>
      <c r="CM11" s="415"/>
      <c r="CN11" s="415"/>
      <c r="CO11" s="415"/>
      <c r="CP11" s="415"/>
      <c r="CQ11" s="415"/>
      <c r="CR11" s="415"/>
      <c r="CS11" s="416"/>
      <c r="CT11" s="451" t="s">
        <v>131</v>
      </c>
      <c r="CU11" s="452"/>
      <c r="CV11" s="452"/>
      <c r="CW11" s="452"/>
      <c r="CX11" s="452"/>
      <c r="CY11" s="452"/>
      <c r="CZ11" s="452"/>
      <c r="DA11" s="453"/>
      <c r="DB11" s="451" t="s">
        <v>132</v>
      </c>
      <c r="DC11" s="452"/>
      <c r="DD11" s="452"/>
      <c r="DE11" s="452"/>
      <c r="DF11" s="452"/>
      <c r="DG11" s="452"/>
      <c r="DH11" s="452"/>
      <c r="DI11" s="453"/>
    </row>
    <row r="12" spans="1:119" ht="18.8" customHeight="1" x14ac:dyDescent="0.2">
      <c r="A12" s="178"/>
      <c r="B12" s="471" t="s">
        <v>133</v>
      </c>
      <c r="C12" s="472"/>
      <c r="D12" s="472"/>
      <c r="E12" s="472"/>
      <c r="F12" s="472"/>
      <c r="G12" s="472"/>
      <c r="H12" s="472"/>
      <c r="I12" s="472"/>
      <c r="J12" s="472"/>
      <c r="K12" s="473"/>
      <c r="L12" s="480" t="s">
        <v>134</v>
      </c>
      <c r="M12" s="481"/>
      <c r="N12" s="481"/>
      <c r="O12" s="481"/>
      <c r="P12" s="481"/>
      <c r="Q12" s="482"/>
      <c r="R12" s="483">
        <v>477584</v>
      </c>
      <c r="S12" s="484"/>
      <c r="T12" s="484"/>
      <c r="U12" s="484"/>
      <c r="V12" s="485"/>
      <c r="W12" s="486" t="s">
        <v>1</v>
      </c>
      <c r="X12" s="444"/>
      <c r="Y12" s="444"/>
      <c r="Z12" s="444"/>
      <c r="AA12" s="444"/>
      <c r="AB12" s="487"/>
      <c r="AC12" s="488" t="s">
        <v>135</v>
      </c>
      <c r="AD12" s="489"/>
      <c r="AE12" s="489"/>
      <c r="AF12" s="489"/>
      <c r="AG12" s="490"/>
      <c r="AH12" s="488" t="s">
        <v>136</v>
      </c>
      <c r="AI12" s="489"/>
      <c r="AJ12" s="489"/>
      <c r="AK12" s="489"/>
      <c r="AL12" s="491"/>
      <c r="AM12" s="440" t="s">
        <v>137</v>
      </c>
      <c r="AN12" s="441"/>
      <c r="AO12" s="441"/>
      <c r="AP12" s="441"/>
      <c r="AQ12" s="441"/>
      <c r="AR12" s="441"/>
      <c r="AS12" s="441"/>
      <c r="AT12" s="442"/>
      <c r="AU12" s="443" t="s">
        <v>95</v>
      </c>
      <c r="AV12" s="444"/>
      <c r="AW12" s="444"/>
      <c r="AX12" s="444"/>
      <c r="AY12" s="445" t="s">
        <v>138</v>
      </c>
      <c r="AZ12" s="446"/>
      <c r="BA12" s="446"/>
      <c r="BB12" s="446"/>
      <c r="BC12" s="446"/>
      <c r="BD12" s="446"/>
      <c r="BE12" s="446"/>
      <c r="BF12" s="446"/>
      <c r="BG12" s="446"/>
      <c r="BH12" s="446"/>
      <c r="BI12" s="446"/>
      <c r="BJ12" s="446"/>
      <c r="BK12" s="446"/>
      <c r="BL12" s="446"/>
      <c r="BM12" s="447"/>
      <c r="BN12" s="411">
        <v>550000</v>
      </c>
      <c r="BO12" s="412"/>
      <c r="BP12" s="412"/>
      <c r="BQ12" s="412"/>
      <c r="BR12" s="412"/>
      <c r="BS12" s="412"/>
      <c r="BT12" s="412"/>
      <c r="BU12" s="413"/>
      <c r="BV12" s="411">
        <v>1300000</v>
      </c>
      <c r="BW12" s="412"/>
      <c r="BX12" s="412"/>
      <c r="BY12" s="412"/>
      <c r="BZ12" s="412"/>
      <c r="CA12" s="412"/>
      <c r="CB12" s="412"/>
      <c r="CC12" s="413"/>
      <c r="CD12" s="414" t="s">
        <v>139</v>
      </c>
      <c r="CE12" s="415"/>
      <c r="CF12" s="415"/>
      <c r="CG12" s="415"/>
      <c r="CH12" s="415"/>
      <c r="CI12" s="415"/>
      <c r="CJ12" s="415"/>
      <c r="CK12" s="415"/>
      <c r="CL12" s="415"/>
      <c r="CM12" s="415"/>
      <c r="CN12" s="415"/>
      <c r="CO12" s="415"/>
      <c r="CP12" s="415"/>
      <c r="CQ12" s="415"/>
      <c r="CR12" s="415"/>
      <c r="CS12" s="416"/>
      <c r="CT12" s="451" t="s">
        <v>140</v>
      </c>
      <c r="CU12" s="452"/>
      <c r="CV12" s="452"/>
      <c r="CW12" s="452"/>
      <c r="CX12" s="452"/>
      <c r="CY12" s="452"/>
      <c r="CZ12" s="452"/>
      <c r="DA12" s="453"/>
      <c r="DB12" s="451" t="s">
        <v>140</v>
      </c>
      <c r="DC12" s="452"/>
      <c r="DD12" s="452"/>
      <c r="DE12" s="452"/>
      <c r="DF12" s="452"/>
      <c r="DG12" s="452"/>
      <c r="DH12" s="452"/>
      <c r="DI12" s="453"/>
    </row>
    <row r="13" spans="1:119" ht="18.8" customHeight="1" x14ac:dyDescent="0.2">
      <c r="A13" s="178"/>
      <c r="B13" s="474"/>
      <c r="C13" s="475"/>
      <c r="D13" s="475"/>
      <c r="E13" s="475"/>
      <c r="F13" s="475"/>
      <c r="G13" s="475"/>
      <c r="H13" s="475"/>
      <c r="I13" s="475"/>
      <c r="J13" s="475"/>
      <c r="K13" s="476"/>
      <c r="L13" s="187"/>
      <c r="M13" s="502" t="s">
        <v>141</v>
      </c>
      <c r="N13" s="503"/>
      <c r="O13" s="503"/>
      <c r="P13" s="503"/>
      <c r="Q13" s="504"/>
      <c r="R13" s="495">
        <v>474198</v>
      </c>
      <c r="S13" s="496"/>
      <c r="T13" s="496"/>
      <c r="U13" s="496"/>
      <c r="V13" s="497"/>
      <c r="W13" s="427" t="s">
        <v>142</v>
      </c>
      <c r="X13" s="428"/>
      <c r="Y13" s="428"/>
      <c r="Z13" s="428"/>
      <c r="AA13" s="428"/>
      <c r="AB13" s="418"/>
      <c r="AC13" s="462">
        <v>3817</v>
      </c>
      <c r="AD13" s="463"/>
      <c r="AE13" s="463"/>
      <c r="AF13" s="463"/>
      <c r="AG13" s="505"/>
      <c r="AH13" s="462">
        <v>4007</v>
      </c>
      <c r="AI13" s="463"/>
      <c r="AJ13" s="463"/>
      <c r="AK13" s="463"/>
      <c r="AL13" s="464"/>
      <c r="AM13" s="440" t="s">
        <v>143</v>
      </c>
      <c r="AN13" s="441"/>
      <c r="AO13" s="441"/>
      <c r="AP13" s="441"/>
      <c r="AQ13" s="441"/>
      <c r="AR13" s="441"/>
      <c r="AS13" s="441"/>
      <c r="AT13" s="442"/>
      <c r="AU13" s="443" t="s">
        <v>144</v>
      </c>
      <c r="AV13" s="444"/>
      <c r="AW13" s="444"/>
      <c r="AX13" s="444"/>
      <c r="AY13" s="445" t="s">
        <v>145</v>
      </c>
      <c r="AZ13" s="446"/>
      <c r="BA13" s="446"/>
      <c r="BB13" s="446"/>
      <c r="BC13" s="446"/>
      <c r="BD13" s="446"/>
      <c r="BE13" s="446"/>
      <c r="BF13" s="446"/>
      <c r="BG13" s="446"/>
      <c r="BH13" s="446"/>
      <c r="BI13" s="446"/>
      <c r="BJ13" s="446"/>
      <c r="BK13" s="446"/>
      <c r="BL13" s="446"/>
      <c r="BM13" s="447"/>
      <c r="BN13" s="411">
        <v>3059001</v>
      </c>
      <c r="BO13" s="412"/>
      <c r="BP13" s="412"/>
      <c r="BQ13" s="412"/>
      <c r="BR13" s="412"/>
      <c r="BS13" s="412"/>
      <c r="BT13" s="412"/>
      <c r="BU13" s="413"/>
      <c r="BV13" s="411">
        <v>-72744</v>
      </c>
      <c r="BW13" s="412"/>
      <c r="BX13" s="412"/>
      <c r="BY13" s="412"/>
      <c r="BZ13" s="412"/>
      <c r="CA13" s="412"/>
      <c r="CB13" s="412"/>
      <c r="CC13" s="413"/>
      <c r="CD13" s="414" t="s">
        <v>146</v>
      </c>
      <c r="CE13" s="415"/>
      <c r="CF13" s="415"/>
      <c r="CG13" s="415"/>
      <c r="CH13" s="415"/>
      <c r="CI13" s="415"/>
      <c r="CJ13" s="415"/>
      <c r="CK13" s="415"/>
      <c r="CL13" s="415"/>
      <c r="CM13" s="415"/>
      <c r="CN13" s="415"/>
      <c r="CO13" s="415"/>
      <c r="CP13" s="415"/>
      <c r="CQ13" s="415"/>
      <c r="CR13" s="415"/>
      <c r="CS13" s="416"/>
      <c r="CT13" s="408">
        <v>5.2</v>
      </c>
      <c r="CU13" s="409"/>
      <c r="CV13" s="409"/>
      <c r="CW13" s="409"/>
      <c r="CX13" s="409"/>
      <c r="CY13" s="409"/>
      <c r="CZ13" s="409"/>
      <c r="DA13" s="410"/>
      <c r="DB13" s="408">
        <v>5.2</v>
      </c>
      <c r="DC13" s="409"/>
      <c r="DD13" s="409"/>
      <c r="DE13" s="409"/>
      <c r="DF13" s="409"/>
      <c r="DG13" s="409"/>
      <c r="DH13" s="409"/>
      <c r="DI13" s="410"/>
    </row>
    <row r="14" spans="1:119" ht="18.8" customHeight="1" thickBot="1" x14ac:dyDescent="0.25">
      <c r="A14" s="178"/>
      <c r="B14" s="474"/>
      <c r="C14" s="475"/>
      <c r="D14" s="475"/>
      <c r="E14" s="475"/>
      <c r="F14" s="475"/>
      <c r="G14" s="475"/>
      <c r="H14" s="475"/>
      <c r="I14" s="475"/>
      <c r="J14" s="475"/>
      <c r="K14" s="476"/>
      <c r="L14" s="492" t="s">
        <v>147</v>
      </c>
      <c r="M14" s="493"/>
      <c r="N14" s="493"/>
      <c r="O14" s="493"/>
      <c r="P14" s="493"/>
      <c r="Q14" s="494"/>
      <c r="R14" s="495">
        <v>478463</v>
      </c>
      <c r="S14" s="496"/>
      <c r="T14" s="496"/>
      <c r="U14" s="496"/>
      <c r="V14" s="497"/>
      <c r="W14" s="401"/>
      <c r="X14" s="402"/>
      <c r="Y14" s="402"/>
      <c r="Z14" s="402"/>
      <c r="AA14" s="402"/>
      <c r="AB14" s="391"/>
      <c r="AC14" s="498">
        <v>1.8</v>
      </c>
      <c r="AD14" s="499"/>
      <c r="AE14" s="499"/>
      <c r="AF14" s="499"/>
      <c r="AG14" s="500"/>
      <c r="AH14" s="498">
        <v>1.9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148</v>
      </c>
      <c r="CE14" s="507"/>
      <c r="CF14" s="507"/>
      <c r="CG14" s="507"/>
      <c r="CH14" s="507"/>
      <c r="CI14" s="507"/>
      <c r="CJ14" s="507"/>
      <c r="CK14" s="507"/>
      <c r="CL14" s="507"/>
      <c r="CM14" s="507"/>
      <c r="CN14" s="507"/>
      <c r="CO14" s="507"/>
      <c r="CP14" s="507"/>
      <c r="CQ14" s="507"/>
      <c r="CR14" s="507"/>
      <c r="CS14" s="508"/>
      <c r="CT14" s="509">
        <v>27.8</v>
      </c>
      <c r="CU14" s="510"/>
      <c r="CV14" s="510"/>
      <c r="CW14" s="510"/>
      <c r="CX14" s="510"/>
      <c r="CY14" s="510"/>
      <c r="CZ14" s="510"/>
      <c r="DA14" s="511"/>
      <c r="DB14" s="509">
        <v>36.6</v>
      </c>
      <c r="DC14" s="510"/>
      <c r="DD14" s="510"/>
      <c r="DE14" s="510"/>
      <c r="DF14" s="510"/>
      <c r="DG14" s="510"/>
      <c r="DH14" s="510"/>
      <c r="DI14" s="511"/>
    </row>
    <row r="15" spans="1:119" ht="18.8" customHeight="1" x14ac:dyDescent="0.2">
      <c r="A15" s="178"/>
      <c r="B15" s="474"/>
      <c r="C15" s="475"/>
      <c r="D15" s="475"/>
      <c r="E15" s="475"/>
      <c r="F15" s="475"/>
      <c r="G15" s="475"/>
      <c r="H15" s="475"/>
      <c r="I15" s="475"/>
      <c r="J15" s="475"/>
      <c r="K15" s="476"/>
      <c r="L15" s="187"/>
      <c r="M15" s="502" t="s">
        <v>149</v>
      </c>
      <c r="N15" s="503"/>
      <c r="O15" s="503"/>
      <c r="P15" s="503"/>
      <c r="Q15" s="504"/>
      <c r="R15" s="495">
        <v>474979</v>
      </c>
      <c r="S15" s="496"/>
      <c r="T15" s="496"/>
      <c r="U15" s="496"/>
      <c r="V15" s="497"/>
      <c r="W15" s="427" t="s">
        <v>150</v>
      </c>
      <c r="X15" s="428"/>
      <c r="Y15" s="428"/>
      <c r="Z15" s="428"/>
      <c r="AA15" s="428"/>
      <c r="AB15" s="418"/>
      <c r="AC15" s="462">
        <v>47670</v>
      </c>
      <c r="AD15" s="463"/>
      <c r="AE15" s="463"/>
      <c r="AF15" s="463"/>
      <c r="AG15" s="505"/>
      <c r="AH15" s="462">
        <v>47987</v>
      </c>
      <c r="AI15" s="463"/>
      <c r="AJ15" s="463"/>
      <c r="AK15" s="463"/>
      <c r="AL15" s="464"/>
      <c r="AM15" s="440"/>
      <c r="AN15" s="441"/>
      <c r="AO15" s="441"/>
      <c r="AP15" s="441"/>
      <c r="AQ15" s="441"/>
      <c r="AR15" s="441"/>
      <c r="AS15" s="441"/>
      <c r="AT15" s="442"/>
      <c r="AU15" s="443"/>
      <c r="AV15" s="444"/>
      <c r="AW15" s="444"/>
      <c r="AX15" s="444"/>
      <c r="AY15" s="371" t="s">
        <v>151</v>
      </c>
      <c r="AZ15" s="372"/>
      <c r="BA15" s="372"/>
      <c r="BB15" s="372"/>
      <c r="BC15" s="372"/>
      <c r="BD15" s="372"/>
      <c r="BE15" s="372"/>
      <c r="BF15" s="372"/>
      <c r="BG15" s="372"/>
      <c r="BH15" s="372"/>
      <c r="BI15" s="372"/>
      <c r="BJ15" s="372"/>
      <c r="BK15" s="372"/>
      <c r="BL15" s="372"/>
      <c r="BM15" s="373"/>
      <c r="BN15" s="374">
        <v>66586211</v>
      </c>
      <c r="BO15" s="375"/>
      <c r="BP15" s="375"/>
      <c r="BQ15" s="375"/>
      <c r="BR15" s="375"/>
      <c r="BS15" s="375"/>
      <c r="BT15" s="375"/>
      <c r="BU15" s="376"/>
      <c r="BV15" s="374">
        <v>68833438</v>
      </c>
      <c r="BW15" s="375"/>
      <c r="BX15" s="375"/>
      <c r="BY15" s="375"/>
      <c r="BZ15" s="375"/>
      <c r="CA15" s="375"/>
      <c r="CB15" s="375"/>
      <c r="CC15" s="376"/>
      <c r="CD15" s="512" t="s">
        <v>152</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8" customHeight="1" x14ac:dyDescent="0.2">
      <c r="A16" s="178"/>
      <c r="B16" s="474"/>
      <c r="C16" s="475"/>
      <c r="D16" s="475"/>
      <c r="E16" s="475"/>
      <c r="F16" s="475"/>
      <c r="G16" s="475"/>
      <c r="H16" s="475"/>
      <c r="I16" s="475"/>
      <c r="J16" s="475"/>
      <c r="K16" s="476"/>
      <c r="L16" s="492" t="s">
        <v>153</v>
      </c>
      <c r="M16" s="515"/>
      <c r="N16" s="515"/>
      <c r="O16" s="515"/>
      <c r="P16" s="515"/>
      <c r="Q16" s="516"/>
      <c r="R16" s="517" t="s">
        <v>154</v>
      </c>
      <c r="S16" s="518"/>
      <c r="T16" s="518"/>
      <c r="U16" s="518"/>
      <c r="V16" s="519"/>
      <c r="W16" s="401"/>
      <c r="X16" s="402"/>
      <c r="Y16" s="402"/>
      <c r="Z16" s="402"/>
      <c r="AA16" s="402"/>
      <c r="AB16" s="391"/>
      <c r="AC16" s="498">
        <v>22</v>
      </c>
      <c r="AD16" s="499"/>
      <c r="AE16" s="499"/>
      <c r="AF16" s="499"/>
      <c r="AG16" s="500"/>
      <c r="AH16" s="498">
        <v>22.7</v>
      </c>
      <c r="AI16" s="499"/>
      <c r="AJ16" s="499"/>
      <c r="AK16" s="499"/>
      <c r="AL16" s="501"/>
      <c r="AM16" s="440"/>
      <c r="AN16" s="441"/>
      <c r="AO16" s="441"/>
      <c r="AP16" s="441"/>
      <c r="AQ16" s="441"/>
      <c r="AR16" s="441"/>
      <c r="AS16" s="441"/>
      <c r="AT16" s="442"/>
      <c r="AU16" s="443"/>
      <c r="AV16" s="444"/>
      <c r="AW16" s="444"/>
      <c r="AX16" s="444"/>
      <c r="AY16" s="445" t="s">
        <v>155</v>
      </c>
      <c r="AZ16" s="446"/>
      <c r="BA16" s="446"/>
      <c r="BB16" s="446"/>
      <c r="BC16" s="446"/>
      <c r="BD16" s="446"/>
      <c r="BE16" s="446"/>
      <c r="BF16" s="446"/>
      <c r="BG16" s="446"/>
      <c r="BH16" s="446"/>
      <c r="BI16" s="446"/>
      <c r="BJ16" s="446"/>
      <c r="BK16" s="446"/>
      <c r="BL16" s="446"/>
      <c r="BM16" s="447"/>
      <c r="BN16" s="411">
        <v>77508012</v>
      </c>
      <c r="BO16" s="412"/>
      <c r="BP16" s="412"/>
      <c r="BQ16" s="412"/>
      <c r="BR16" s="412"/>
      <c r="BS16" s="412"/>
      <c r="BT16" s="412"/>
      <c r="BU16" s="413"/>
      <c r="BV16" s="411">
        <v>76310640</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8" customHeight="1" thickBot="1" x14ac:dyDescent="0.25">
      <c r="A17" s="178"/>
      <c r="B17" s="477"/>
      <c r="C17" s="478"/>
      <c r="D17" s="478"/>
      <c r="E17" s="478"/>
      <c r="F17" s="478"/>
      <c r="G17" s="478"/>
      <c r="H17" s="478"/>
      <c r="I17" s="478"/>
      <c r="J17" s="478"/>
      <c r="K17" s="479"/>
      <c r="L17" s="192"/>
      <c r="M17" s="522" t="s">
        <v>156</v>
      </c>
      <c r="N17" s="523"/>
      <c r="O17" s="523"/>
      <c r="P17" s="523"/>
      <c r="Q17" s="524"/>
      <c r="R17" s="517" t="s">
        <v>154</v>
      </c>
      <c r="S17" s="518"/>
      <c r="T17" s="518"/>
      <c r="U17" s="518"/>
      <c r="V17" s="519"/>
      <c r="W17" s="427" t="s">
        <v>157</v>
      </c>
      <c r="X17" s="428"/>
      <c r="Y17" s="428"/>
      <c r="Z17" s="428"/>
      <c r="AA17" s="428"/>
      <c r="AB17" s="418"/>
      <c r="AC17" s="462">
        <v>164915</v>
      </c>
      <c r="AD17" s="463"/>
      <c r="AE17" s="463"/>
      <c r="AF17" s="463"/>
      <c r="AG17" s="505"/>
      <c r="AH17" s="462">
        <v>159286</v>
      </c>
      <c r="AI17" s="463"/>
      <c r="AJ17" s="463"/>
      <c r="AK17" s="463"/>
      <c r="AL17" s="464"/>
      <c r="AM17" s="440"/>
      <c r="AN17" s="441"/>
      <c r="AO17" s="441"/>
      <c r="AP17" s="441"/>
      <c r="AQ17" s="441"/>
      <c r="AR17" s="441"/>
      <c r="AS17" s="441"/>
      <c r="AT17" s="442"/>
      <c r="AU17" s="443"/>
      <c r="AV17" s="444"/>
      <c r="AW17" s="444"/>
      <c r="AX17" s="444"/>
      <c r="AY17" s="445" t="s">
        <v>158</v>
      </c>
      <c r="AZ17" s="446"/>
      <c r="BA17" s="446"/>
      <c r="BB17" s="446"/>
      <c r="BC17" s="446"/>
      <c r="BD17" s="446"/>
      <c r="BE17" s="446"/>
      <c r="BF17" s="446"/>
      <c r="BG17" s="446"/>
      <c r="BH17" s="446"/>
      <c r="BI17" s="446"/>
      <c r="BJ17" s="446"/>
      <c r="BK17" s="446"/>
      <c r="BL17" s="446"/>
      <c r="BM17" s="447"/>
      <c r="BN17" s="411">
        <v>84965756</v>
      </c>
      <c r="BO17" s="412"/>
      <c r="BP17" s="412"/>
      <c r="BQ17" s="412"/>
      <c r="BR17" s="412"/>
      <c r="BS17" s="412"/>
      <c r="BT17" s="412"/>
      <c r="BU17" s="413"/>
      <c r="BV17" s="411">
        <v>87796561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8" customHeight="1" thickBot="1" x14ac:dyDescent="0.25">
      <c r="A18" s="178"/>
      <c r="B18" s="533" t="s">
        <v>159</v>
      </c>
      <c r="C18" s="454"/>
      <c r="D18" s="454"/>
      <c r="E18" s="534"/>
      <c r="F18" s="534"/>
      <c r="G18" s="534"/>
      <c r="H18" s="534"/>
      <c r="I18" s="534"/>
      <c r="J18" s="534"/>
      <c r="K18" s="534"/>
      <c r="L18" s="535">
        <v>502.39</v>
      </c>
      <c r="M18" s="535"/>
      <c r="N18" s="535"/>
      <c r="O18" s="535"/>
      <c r="P18" s="535"/>
      <c r="Q18" s="535"/>
      <c r="R18" s="536"/>
      <c r="S18" s="536"/>
      <c r="T18" s="536"/>
      <c r="U18" s="536"/>
      <c r="V18" s="537"/>
      <c r="W18" s="429"/>
      <c r="X18" s="430"/>
      <c r="Y18" s="430"/>
      <c r="Z18" s="430"/>
      <c r="AA18" s="430"/>
      <c r="AB18" s="421"/>
      <c r="AC18" s="538">
        <v>76.2</v>
      </c>
      <c r="AD18" s="539"/>
      <c r="AE18" s="539"/>
      <c r="AF18" s="539"/>
      <c r="AG18" s="540"/>
      <c r="AH18" s="538">
        <v>75.400000000000006</v>
      </c>
      <c r="AI18" s="539"/>
      <c r="AJ18" s="539"/>
      <c r="AK18" s="539"/>
      <c r="AL18" s="541"/>
      <c r="AM18" s="440"/>
      <c r="AN18" s="441"/>
      <c r="AO18" s="441"/>
      <c r="AP18" s="441"/>
      <c r="AQ18" s="441"/>
      <c r="AR18" s="441"/>
      <c r="AS18" s="441"/>
      <c r="AT18" s="442"/>
      <c r="AU18" s="443"/>
      <c r="AV18" s="444"/>
      <c r="AW18" s="444"/>
      <c r="AX18" s="444"/>
      <c r="AY18" s="445" t="s">
        <v>160</v>
      </c>
      <c r="AZ18" s="446"/>
      <c r="BA18" s="446"/>
      <c r="BB18" s="446"/>
      <c r="BC18" s="446"/>
      <c r="BD18" s="446"/>
      <c r="BE18" s="446"/>
      <c r="BF18" s="446"/>
      <c r="BG18" s="446"/>
      <c r="BH18" s="446"/>
      <c r="BI18" s="446"/>
      <c r="BJ18" s="446"/>
      <c r="BK18" s="446"/>
      <c r="BL18" s="446"/>
      <c r="BM18" s="447"/>
      <c r="BN18" s="411">
        <v>99973542</v>
      </c>
      <c r="BO18" s="412"/>
      <c r="BP18" s="412"/>
      <c r="BQ18" s="412"/>
      <c r="BR18" s="412"/>
      <c r="BS18" s="412"/>
      <c r="BT18" s="412"/>
      <c r="BU18" s="413"/>
      <c r="BV18" s="411">
        <v>97760768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8" customHeight="1" thickBot="1" x14ac:dyDescent="0.25">
      <c r="A19" s="178"/>
      <c r="B19" s="533" t="s">
        <v>161</v>
      </c>
      <c r="C19" s="454"/>
      <c r="D19" s="454"/>
      <c r="E19" s="534"/>
      <c r="F19" s="534"/>
      <c r="G19" s="534"/>
      <c r="H19" s="534"/>
      <c r="I19" s="534"/>
      <c r="J19" s="534"/>
      <c r="K19" s="534"/>
      <c r="L19" s="542">
        <v>947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162</v>
      </c>
      <c r="AZ19" s="446"/>
      <c r="BA19" s="446"/>
      <c r="BB19" s="446"/>
      <c r="BC19" s="446"/>
      <c r="BD19" s="446"/>
      <c r="BE19" s="446"/>
      <c r="BF19" s="446"/>
      <c r="BG19" s="446"/>
      <c r="BH19" s="446"/>
      <c r="BI19" s="446"/>
      <c r="BJ19" s="446"/>
      <c r="BK19" s="446"/>
      <c r="BL19" s="446"/>
      <c r="BM19" s="447"/>
      <c r="BN19" s="411">
        <v>127376406</v>
      </c>
      <c r="BO19" s="412"/>
      <c r="BP19" s="412"/>
      <c r="BQ19" s="412"/>
      <c r="BR19" s="412"/>
      <c r="BS19" s="412"/>
      <c r="BT19" s="412"/>
      <c r="BU19" s="413"/>
      <c r="BV19" s="411">
        <v>117268142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8" customHeight="1" thickBot="1" x14ac:dyDescent="0.25">
      <c r="A20" s="178"/>
      <c r="B20" s="533" t="s">
        <v>163</v>
      </c>
      <c r="C20" s="454"/>
      <c r="D20" s="454"/>
      <c r="E20" s="534"/>
      <c r="F20" s="534"/>
      <c r="G20" s="534"/>
      <c r="H20" s="534"/>
      <c r="I20" s="534"/>
      <c r="J20" s="534"/>
      <c r="K20" s="534"/>
      <c r="L20" s="542">
        <v>209539</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8" customHeight="1" thickBot="1" x14ac:dyDescent="0.25">
      <c r="A21" s="178"/>
      <c r="B21" s="551" t="s">
        <v>164</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8" customHeight="1" x14ac:dyDescent="0.2">
      <c r="A22" s="178"/>
      <c r="B22" s="581" t="s">
        <v>165</v>
      </c>
      <c r="C22" s="555"/>
      <c r="D22" s="556"/>
      <c r="E22" s="423" t="s">
        <v>1</v>
      </c>
      <c r="F22" s="428"/>
      <c r="G22" s="428"/>
      <c r="H22" s="428"/>
      <c r="I22" s="428"/>
      <c r="J22" s="428"/>
      <c r="K22" s="418"/>
      <c r="L22" s="423" t="s">
        <v>166</v>
      </c>
      <c r="M22" s="428"/>
      <c r="N22" s="428"/>
      <c r="O22" s="428"/>
      <c r="P22" s="418"/>
      <c r="Q22" s="586" t="s">
        <v>167</v>
      </c>
      <c r="R22" s="587"/>
      <c r="S22" s="587"/>
      <c r="T22" s="587"/>
      <c r="U22" s="587"/>
      <c r="V22" s="588"/>
      <c r="W22" s="554" t="s">
        <v>168</v>
      </c>
      <c r="X22" s="555"/>
      <c r="Y22" s="556"/>
      <c r="Z22" s="423" t="s">
        <v>1</v>
      </c>
      <c r="AA22" s="428"/>
      <c r="AB22" s="428"/>
      <c r="AC22" s="428"/>
      <c r="AD22" s="428"/>
      <c r="AE22" s="428"/>
      <c r="AF22" s="428"/>
      <c r="AG22" s="418"/>
      <c r="AH22" s="592" t="s">
        <v>169</v>
      </c>
      <c r="AI22" s="428"/>
      <c r="AJ22" s="428"/>
      <c r="AK22" s="428"/>
      <c r="AL22" s="418"/>
      <c r="AM22" s="592" t="s">
        <v>170</v>
      </c>
      <c r="AN22" s="593"/>
      <c r="AO22" s="593"/>
      <c r="AP22" s="593"/>
      <c r="AQ22" s="593"/>
      <c r="AR22" s="594"/>
      <c r="AS22" s="586" t="s">
        <v>167</v>
      </c>
      <c r="AT22" s="587"/>
      <c r="AU22" s="587"/>
      <c r="AV22" s="587"/>
      <c r="AW22" s="587"/>
      <c r="AX22" s="598"/>
      <c r="AY22" s="371" t="s">
        <v>171</v>
      </c>
      <c r="AZ22" s="372"/>
      <c r="BA22" s="372"/>
      <c r="BB22" s="372"/>
      <c r="BC22" s="372"/>
      <c r="BD22" s="372"/>
      <c r="BE22" s="372"/>
      <c r="BF22" s="372"/>
      <c r="BG22" s="372"/>
      <c r="BH22" s="372"/>
      <c r="BI22" s="372"/>
      <c r="BJ22" s="372"/>
      <c r="BK22" s="372"/>
      <c r="BL22" s="372"/>
      <c r="BM22" s="373"/>
      <c r="BN22" s="374">
        <v>164277027</v>
      </c>
      <c r="BO22" s="375"/>
      <c r="BP22" s="375"/>
      <c r="BQ22" s="375"/>
      <c r="BR22" s="375"/>
      <c r="BS22" s="375"/>
      <c r="BT22" s="375"/>
      <c r="BU22" s="376"/>
      <c r="BV22" s="374">
        <v>168223780</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8"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172</v>
      </c>
      <c r="AZ23" s="446"/>
      <c r="BA23" s="446"/>
      <c r="BB23" s="446"/>
      <c r="BC23" s="446"/>
      <c r="BD23" s="446"/>
      <c r="BE23" s="446"/>
      <c r="BF23" s="446"/>
      <c r="BG23" s="446"/>
      <c r="BH23" s="446"/>
      <c r="BI23" s="446"/>
      <c r="BJ23" s="446"/>
      <c r="BK23" s="446"/>
      <c r="BL23" s="446"/>
      <c r="BM23" s="447"/>
      <c r="BN23" s="411">
        <v>137095350</v>
      </c>
      <c r="BO23" s="412"/>
      <c r="BP23" s="412"/>
      <c r="BQ23" s="412"/>
      <c r="BR23" s="412"/>
      <c r="BS23" s="412"/>
      <c r="BT23" s="412"/>
      <c r="BU23" s="413"/>
      <c r="BV23" s="411">
        <v>138092249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8" customHeight="1" thickBot="1" x14ac:dyDescent="0.25">
      <c r="A24" s="178"/>
      <c r="B24" s="582"/>
      <c r="C24" s="558"/>
      <c r="D24" s="559"/>
      <c r="E24" s="461" t="s">
        <v>173</v>
      </c>
      <c r="F24" s="441"/>
      <c r="G24" s="441"/>
      <c r="H24" s="441"/>
      <c r="I24" s="441"/>
      <c r="J24" s="441"/>
      <c r="K24" s="442"/>
      <c r="L24" s="462">
        <v>1</v>
      </c>
      <c r="M24" s="463"/>
      <c r="N24" s="463"/>
      <c r="O24" s="463"/>
      <c r="P24" s="505"/>
      <c r="Q24" s="462">
        <v>9299</v>
      </c>
      <c r="R24" s="463"/>
      <c r="S24" s="463"/>
      <c r="T24" s="463"/>
      <c r="U24" s="463"/>
      <c r="V24" s="505"/>
      <c r="W24" s="557"/>
      <c r="X24" s="558"/>
      <c r="Y24" s="559"/>
      <c r="Z24" s="461" t="s">
        <v>174</v>
      </c>
      <c r="AA24" s="441"/>
      <c r="AB24" s="441"/>
      <c r="AC24" s="441"/>
      <c r="AD24" s="441"/>
      <c r="AE24" s="441"/>
      <c r="AF24" s="441"/>
      <c r="AG24" s="442"/>
      <c r="AH24" s="462">
        <v>2917</v>
      </c>
      <c r="AI24" s="463"/>
      <c r="AJ24" s="463"/>
      <c r="AK24" s="463"/>
      <c r="AL24" s="505"/>
      <c r="AM24" s="462">
        <v>9066036</v>
      </c>
      <c r="AN24" s="463"/>
      <c r="AO24" s="463"/>
      <c r="AP24" s="463"/>
      <c r="AQ24" s="463"/>
      <c r="AR24" s="505"/>
      <c r="AS24" s="462">
        <v>3108</v>
      </c>
      <c r="AT24" s="463"/>
      <c r="AU24" s="463"/>
      <c r="AV24" s="463"/>
      <c r="AW24" s="463"/>
      <c r="AX24" s="464"/>
      <c r="AY24" s="527" t="s">
        <v>175</v>
      </c>
      <c r="AZ24" s="528"/>
      <c r="BA24" s="528"/>
      <c r="BB24" s="528"/>
      <c r="BC24" s="528"/>
      <c r="BD24" s="528"/>
      <c r="BE24" s="528"/>
      <c r="BF24" s="528"/>
      <c r="BG24" s="528"/>
      <c r="BH24" s="528"/>
      <c r="BI24" s="528"/>
      <c r="BJ24" s="528"/>
      <c r="BK24" s="528"/>
      <c r="BL24" s="528"/>
      <c r="BM24" s="529"/>
      <c r="BN24" s="411">
        <v>97440320</v>
      </c>
      <c r="BO24" s="412"/>
      <c r="BP24" s="412"/>
      <c r="BQ24" s="412"/>
      <c r="BR24" s="412"/>
      <c r="BS24" s="412"/>
      <c r="BT24" s="412"/>
      <c r="BU24" s="413"/>
      <c r="BV24" s="411">
        <v>102724564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8" customHeight="1" x14ac:dyDescent="0.2">
      <c r="A25" s="178"/>
      <c r="B25" s="582"/>
      <c r="C25" s="558"/>
      <c r="D25" s="559"/>
      <c r="E25" s="461" t="s">
        <v>176</v>
      </c>
      <c r="F25" s="441"/>
      <c r="G25" s="441"/>
      <c r="H25" s="441"/>
      <c r="I25" s="441"/>
      <c r="J25" s="441"/>
      <c r="K25" s="442"/>
      <c r="L25" s="462">
        <v>3</v>
      </c>
      <c r="M25" s="463"/>
      <c r="N25" s="463"/>
      <c r="O25" s="463"/>
      <c r="P25" s="505"/>
      <c r="Q25" s="462">
        <v>7512</v>
      </c>
      <c r="R25" s="463"/>
      <c r="S25" s="463"/>
      <c r="T25" s="463"/>
      <c r="U25" s="463"/>
      <c r="V25" s="505"/>
      <c r="W25" s="557"/>
      <c r="X25" s="558"/>
      <c r="Y25" s="559"/>
      <c r="Z25" s="461" t="s">
        <v>177</v>
      </c>
      <c r="AA25" s="441"/>
      <c r="AB25" s="441"/>
      <c r="AC25" s="441"/>
      <c r="AD25" s="441"/>
      <c r="AE25" s="441"/>
      <c r="AF25" s="441"/>
      <c r="AG25" s="442"/>
      <c r="AH25" s="462">
        <v>479</v>
      </c>
      <c r="AI25" s="463"/>
      <c r="AJ25" s="463"/>
      <c r="AK25" s="463"/>
      <c r="AL25" s="505"/>
      <c r="AM25" s="462">
        <v>1414966</v>
      </c>
      <c r="AN25" s="463"/>
      <c r="AO25" s="463"/>
      <c r="AP25" s="463"/>
      <c r="AQ25" s="463"/>
      <c r="AR25" s="505"/>
      <c r="AS25" s="462">
        <v>2954</v>
      </c>
      <c r="AT25" s="463"/>
      <c r="AU25" s="463"/>
      <c r="AV25" s="463"/>
      <c r="AW25" s="463"/>
      <c r="AX25" s="464"/>
      <c r="AY25" s="371" t="s">
        <v>178</v>
      </c>
      <c r="AZ25" s="372"/>
      <c r="BA25" s="372"/>
      <c r="BB25" s="372"/>
      <c r="BC25" s="372"/>
      <c r="BD25" s="372"/>
      <c r="BE25" s="372"/>
      <c r="BF25" s="372"/>
      <c r="BG25" s="372"/>
      <c r="BH25" s="372"/>
      <c r="BI25" s="372"/>
      <c r="BJ25" s="372"/>
      <c r="BK25" s="372"/>
      <c r="BL25" s="372"/>
      <c r="BM25" s="373"/>
      <c r="BN25" s="374">
        <v>47897032</v>
      </c>
      <c r="BO25" s="375"/>
      <c r="BP25" s="375"/>
      <c r="BQ25" s="375"/>
      <c r="BR25" s="375"/>
      <c r="BS25" s="375"/>
      <c r="BT25" s="375"/>
      <c r="BU25" s="376"/>
      <c r="BV25" s="374">
        <v>39935125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8" customHeight="1" x14ac:dyDescent="0.2">
      <c r="A26" s="178"/>
      <c r="B26" s="582"/>
      <c r="C26" s="558"/>
      <c r="D26" s="559"/>
      <c r="E26" s="461" t="s">
        <v>179</v>
      </c>
      <c r="F26" s="441"/>
      <c r="G26" s="441"/>
      <c r="H26" s="441"/>
      <c r="I26" s="441"/>
      <c r="J26" s="441"/>
      <c r="K26" s="442"/>
      <c r="L26" s="462">
        <v>1</v>
      </c>
      <c r="M26" s="463"/>
      <c r="N26" s="463"/>
      <c r="O26" s="463"/>
      <c r="P26" s="505"/>
      <c r="Q26" s="462">
        <v>6978</v>
      </c>
      <c r="R26" s="463"/>
      <c r="S26" s="463"/>
      <c r="T26" s="463"/>
      <c r="U26" s="463"/>
      <c r="V26" s="505"/>
      <c r="W26" s="557"/>
      <c r="X26" s="558"/>
      <c r="Y26" s="559"/>
      <c r="Z26" s="461" t="s">
        <v>180</v>
      </c>
      <c r="AA26" s="563"/>
      <c r="AB26" s="563"/>
      <c r="AC26" s="563"/>
      <c r="AD26" s="563"/>
      <c r="AE26" s="563"/>
      <c r="AF26" s="563"/>
      <c r="AG26" s="564"/>
      <c r="AH26" s="462">
        <v>264</v>
      </c>
      <c r="AI26" s="463"/>
      <c r="AJ26" s="463"/>
      <c r="AK26" s="463"/>
      <c r="AL26" s="505"/>
      <c r="AM26" s="462">
        <v>887304</v>
      </c>
      <c r="AN26" s="463"/>
      <c r="AO26" s="463"/>
      <c r="AP26" s="463"/>
      <c r="AQ26" s="463"/>
      <c r="AR26" s="505"/>
      <c r="AS26" s="462">
        <v>3361</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182</v>
      </c>
      <c r="BO26" s="412"/>
      <c r="BP26" s="412"/>
      <c r="BQ26" s="412"/>
      <c r="BR26" s="412"/>
      <c r="BS26" s="412"/>
      <c r="BT26" s="412"/>
      <c r="BU26" s="413"/>
      <c r="BV26" s="411" t="s">
        <v>182</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8" customHeight="1" thickBot="1" x14ac:dyDescent="0.25">
      <c r="A27" s="178"/>
      <c r="B27" s="582"/>
      <c r="C27" s="558"/>
      <c r="D27" s="559"/>
      <c r="E27" s="461" t="s">
        <v>183</v>
      </c>
      <c r="F27" s="441"/>
      <c r="G27" s="441"/>
      <c r="H27" s="441"/>
      <c r="I27" s="441"/>
      <c r="J27" s="441"/>
      <c r="K27" s="442"/>
      <c r="L27" s="462">
        <v>1</v>
      </c>
      <c r="M27" s="463"/>
      <c r="N27" s="463"/>
      <c r="O27" s="463"/>
      <c r="P27" s="505"/>
      <c r="Q27" s="462">
        <v>7660</v>
      </c>
      <c r="R27" s="463"/>
      <c r="S27" s="463"/>
      <c r="T27" s="463"/>
      <c r="U27" s="463"/>
      <c r="V27" s="505"/>
      <c r="W27" s="557"/>
      <c r="X27" s="558"/>
      <c r="Y27" s="559"/>
      <c r="Z27" s="461" t="s">
        <v>184</v>
      </c>
      <c r="AA27" s="441"/>
      <c r="AB27" s="441"/>
      <c r="AC27" s="441"/>
      <c r="AD27" s="441"/>
      <c r="AE27" s="441"/>
      <c r="AF27" s="441"/>
      <c r="AG27" s="442"/>
      <c r="AH27" s="462">
        <v>116</v>
      </c>
      <c r="AI27" s="463"/>
      <c r="AJ27" s="463"/>
      <c r="AK27" s="463"/>
      <c r="AL27" s="505"/>
      <c r="AM27" s="462">
        <v>382029</v>
      </c>
      <c r="AN27" s="463"/>
      <c r="AO27" s="463"/>
      <c r="AP27" s="463"/>
      <c r="AQ27" s="463"/>
      <c r="AR27" s="505"/>
      <c r="AS27" s="462">
        <v>3293</v>
      </c>
      <c r="AT27" s="463"/>
      <c r="AU27" s="463"/>
      <c r="AV27" s="463"/>
      <c r="AW27" s="463"/>
      <c r="AX27" s="464"/>
      <c r="AY27" s="506" t="s">
        <v>185</v>
      </c>
      <c r="AZ27" s="507"/>
      <c r="BA27" s="507"/>
      <c r="BB27" s="507"/>
      <c r="BC27" s="507"/>
      <c r="BD27" s="507"/>
      <c r="BE27" s="507"/>
      <c r="BF27" s="507"/>
      <c r="BG27" s="507"/>
      <c r="BH27" s="507"/>
      <c r="BI27" s="507"/>
      <c r="BJ27" s="507"/>
      <c r="BK27" s="507"/>
      <c r="BL27" s="507"/>
      <c r="BM27" s="508"/>
      <c r="BN27" s="530">
        <v>470183</v>
      </c>
      <c r="BO27" s="531"/>
      <c r="BP27" s="531"/>
      <c r="BQ27" s="531"/>
      <c r="BR27" s="531"/>
      <c r="BS27" s="531"/>
      <c r="BT27" s="531"/>
      <c r="BU27" s="532"/>
      <c r="BV27" s="530">
        <v>470183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8" customHeight="1" x14ac:dyDescent="0.2">
      <c r="A28" s="178"/>
      <c r="B28" s="582"/>
      <c r="C28" s="558"/>
      <c r="D28" s="559"/>
      <c r="E28" s="461" t="s">
        <v>186</v>
      </c>
      <c r="F28" s="441"/>
      <c r="G28" s="441"/>
      <c r="H28" s="441"/>
      <c r="I28" s="441"/>
      <c r="J28" s="441"/>
      <c r="K28" s="442"/>
      <c r="L28" s="462">
        <v>1</v>
      </c>
      <c r="M28" s="463"/>
      <c r="N28" s="463"/>
      <c r="O28" s="463"/>
      <c r="P28" s="505"/>
      <c r="Q28" s="462">
        <v>6950</v>
      </c>
      <c r="R28" s="463"/>
      <c r="S28" s="463"/>
      <c r="T28" s="463"/>
      <c r="U28" s="463"/>
      <c r="V28" s="505"/>
      <c r="W28" s="557"/>
      <c r="X28" s="558"/>
      <c r="Y28" s="559"/>
      <c r="Z28" s="461" t="s">
        <v>187</v>
      </c>
      <c r="AA28" s="441"/>
      <c r="AB28" s="441"/>
      <c r="AC28" s="441"/>
      <c r="AD28" s="441"/>
      <c r="AE28" s="441"/>
      <c r="AF28" s="441"/>
      <c r="AG28" s="442"/>
      <c r="AH28" s="462" t="s">
        <v>188</v>
      </c>
      <c r="AI28" s="463"/>
      <c r="AJ28" s="463"/>
      <c r="AK28" s="463"/>
      <c r="AL28" s="505"/>
      <c r="AM28" s="462" t="s">
        <v>189</v>
      </c>
      <c r="AN28" s="463"/>
      <c r="AO28" s="463"/>
      <c r="AP28" s="463"/>
      <c r="AQ28" s="463"/>
      <c r="AR28" s="505"/>
      <c r="AS28" s="462" t="s">
        <v>188</v>
      </c>
      <c r="AT28" s="463"/>
      <c r="AU28" s="463"/>
      <c r="AV28" s="463"/>
      <c r="AW28" s="463"/>
      <c r="AX28" s="464"/>
      <c r="AY28" s="565" t="s">
        <v>190</v>
      </c>
      <c r="AZ28" s="566"/>
      <c r="BA28" s="566"/>
      <c r="BB28" s="567"/>
      <c r="BC28" s="371" t="s">
        <v>49</v>
      </c>
      <c r="BD28" s="372"/>
      <c r="BE28" s="372"/>
      <c r="BF28" s="372"/>
      <c r="BG28" s="372"/>
      <c r="BH28" s="372"/>
      <c r="BI28" s="372"/>
      <c r="BJ28" s="372"/>
      <c r="BK28" s="372"/>
      <c r="BL28" s="372"/>
      <c r="BM28" s="373"/>
      <c r="BN28" s="374">
        <v>4909920</v>
      </c>
      <c r="BO28" s="375"/>
      <c r="BP28" s="375"/>
      <c r="BQ28" s="375"/>
      <c r="BR28" s="375"/>
      <c r="BS28" s="375"/>
      <c r="BT28" s="375"/>
      <c r="BU28" s="376"/>
      <c r="BV28" s="374">
        <v>5457856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8" customHeight="1" x14ac:dyDescent="0.2">
      <c r="A29" s="178"/>
      <c r="B29" s="582"/>
      <c r="C29" s="558"/>
      <c r="D29" s="559"/>
      <c r="E29" s="461" t="s">
        <v>191</v>
      </c>
      <c r="F29" s="441"/>
      <c r="G29" s="441"/>
      <c r="H29" s="441"/>
      <c r="I29" s="441"/>
      <c r="J29" s="441"/>
      <c r="K29" s="442"/>
      <c r="L29" s="462">
        <v>42</v>
      </c>
      <c r="M29" s="463"/>
      <c r="N29" s="463"/>
      <c r="O29" s="463"/>
      <c r="P29" s="505"/>
      <c r="Q29" s="462">
        <v>6410</v>
      </c>
      <c r="R29" s="463"/>
      <c r="S29" s="463"/>
      <c r="T29" s="463"/>
      <c r="U29" s="463"/>
      <c r="V29" s="505"/>
      <c r="W29" s="560"/>
      <c r="X29" s="561"/>
      <c r="Y29" s="562"/>
      <c r="Z29" s="461" t="s">
        <v>192</v>
      </c>
      <c r="AA29" s="441"/>
      <c r="AB29" s="441"/>
      <c r="AC29" s="441"/>
      <c r="AD29" s="441"/>
      <c r="AE29" s="441"/>
      <c r="AF29" s="441"/>
      <c r="AG29" s="442"/>
      <c r="AH29" s="462">
        <v>3033</v>
      </c>
      <c r="AI29" s="463"/>
      <c r="AJ29" s="463"/>
      <c r="AK29" s="463"/>
      <c r="AL29" s="505"/>
      <c r="AM29" s="462">
        <v>9448065</v>
      </c>
      <c r="AN29" s="463"/>
      <c r="AO29" s="463"/>
      <c r="AP29" s="463"/>
      <c r="AQ29" s="463"/>
      <c r="AR29" s="505"/>
      <c r="AS29" s="462">
        <v>3115</v>
      </c>
      <c r="AT29" s="463"/>
      <c r="AU29" s="463"/>
      <c r="AV29" s="463"/>
      <c r="AW29" s="463"/>
      <c r="AX29" s="464"/>
      <c r="AY29" s="568"/>
      <c r="AZ29" s="569"/>
      <c r="BA29" s="569"/>
      <c r="BB29" s="570"/>
      <c r="BC29" s="445" t="s">
        <v>193</v>
      </c>
      <c r="BD29" s="446"/>
      <c r="BE29" s="446"/>
      <c r="BF29" s="446"/>
      <c r="BG29" s="446"/>
      <c r="BH29" s="446"/>
      <c r="BI29" s="446"/>
      <c r="BJ29" s="446"/>
      <c r="BK29" s="446"/>
      <c r="BL29" s="446"/>
      <c r="BM29" s="447"/>
      <c r="BN29" s="411">
        <v>3506539</v>
      </c>
      <c r="BO29" s="412"/>
      <c r="BP29" s="412"/>
      <c r="BQ29" s="412"/>
      <c r="BR29" s="412"/>
      <c r="BS29" s="412"/>
      <c r="BT29" s="412"/>
      <c r="BU29" s="413"/>
      <c r="BV29" s="411">
        <v>3506407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8"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194</v>
      </c>
      <c r="X30" s="579"/>
      <c r="Y30" s="579"/>
      <c r="Z30" s="579"/>
      <c r="AA30" s="579"/>
      <c r="AB30" s="579"/>
      <c r="AC30" s="579"/>
      <c r="AD30" s="579"/>
      <c r="AE30" s="579"/>
      <c r="AF30" s="579"/>
      <c r="AG30" s="580"/>
      <c r="AH30" s="538">
        <v>100.2</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51</v>
      </c>
      <c r="BD30" s="528"/>
      <c r="BE30" s="528"/>
      <c r="BF30" s="528"/>
      <c r="BG30" s="528"/>
      <c r="BH30" s="528"/>
      <c r="BI30" s="528"/>
      <c r="BJ30" s="528"/>
      <c r="BK30" s="528"/>
      <c r="BL30" s="528"/>
      <c r="BM30" s="529"/>
      <c r="BN30" s="530">
        <v>15607583</v>
      </c>
      <c r="BO30" s="531"/>
      <c r="BP30" s="531"/>
      <c r="BQ30" s="531"/>
      <c r="BR30" s="531"/>
      <c r="BS30" s="531"/>
      <c r="BT30" s="531"/>
      <c r="BU30" s="532"/>
      <c r="BV30" s="530">
        <v>15293881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7" customHeight="1" x14ac:dyDescent="0.2">
      <c r="A31" s="178"/>
      <c r="B31" s="200"/>
      <c r="DI31" s="201"/>
    </row>
    <row r="32" spans="1:113" ht="13.7" customHeight="1" x14ac:dyDescent="0.2">
      <c r="A32" s="178"/>
      <c r="B32" s="202"/>
      <c r="C32" s="574" t="s">
        <v>195</v>
      </c>
      <c r="D32" s="574"/>
      <c r="E32" s="574"/>
      <c r="F32" s="574"/>
      <c r="G32" s="574"/>
      <c r="H32" s="574"/>
      <c r="I32" s="574"/>
      <c r="J32" s="574"/>
      <c r="K32" s="574"/>
      <c r="L32" s="574"/>
      <c r="M32" s="574"/>
      <c r="N32" s="574"/>
      <c r="O32" s="574"/>
      <c r="P32" s="574"/>
      <c r="Q32" s="574"/>
      <c r="R32" s="574"/>
      <c r="S32" s="57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1"/>
    </row>
    <row r="33" spans="1:113" ht="13.7" customHeight="1" x14ac:dyDescent="0.2">
      <c r="A33" s="178"/>
      <c r="B33" s="202"/>
      <c r="C33" s="435" t="s">
        <v>201</v>
      </c>
      <c r="D33" s="435"/>
      <c r="E33" s="400" t="s">
        <v>202</v>
      </c>
      <c r="F33" s="400"/>
      <c r="G33" s="400"/>
      <c r="H33" s="400"/>
      <c r="I33" s="400"/>
      <c r="J33" s="400"/>
      <c r="K33" s="400"/>
      <c r="L33" s="400"/>
      <c r="M33" s="400"/>
      <c r="N33" s="400"/>
      <c r="O33" s="400"/>
      <c r="P33" s="400"/>
      <c r="Q33" s="400"/>
      <c r="R33" s="400"/>
      <c r="S33" s="400"/>
      <c r="T33" s="203"/>
      <c r="U33" s="435" t="s">
        <v>203</v>
      </c>
      <c r="V33" s="435"/>
      <c r="W33" s="400" t="s">
        <v>202</v>
      </c>
      <c r="X33" s="400"/>
      <c r="Y33" s="400"/>
      <c r="Z33" s="400"/>
      <c r="AA33" s="400"/>
      <c r="AB33" s="400"/>
      <c r="AC33" s="400"/>
      <c r="AD33" s="400"/>
      <c r="AE33" s="400"/>
      <c r="AF33" s="400"/>
      <c r="AG33" s="400"/>
      <c r="AH33" s="400"/>
      <c r="AI33" s="400"/>
      <c r="AJ33" s="400"/>
      <c r="AK33" s="400"/>
      <c r="AL33" s="203"/>
      <c r="AM33" s="435" t="s">
        <v>204</v>
      </c>
      <c r="AN33" s="435"/>
      <c r="AO33" s="400" t="s">
        <v>205</v>
      </c>
      <c r="AP33" s="400"/>
      <c r="AQ33" s="400"/>
      <c r="AR33" s="400"/>
      <c r="AS33" s="400"/>
      <c r="AT33" s="400"/>
      <c r="AU33" s="400"/>
      <c r="AV33" s="400"/>
      <c r="AW33" s="400"/>
      <c r="AX33" s="400"/>
      <c r="AY33" s="400"/>
      <c r="AZ33" s="400"/>
      <c r="BA33" s="400"/>
      <c r="BB33" s="400"/>
      <c r="BC33" s="400"/>
      <c r="BD33" s="204"/>
      <c r="BE33" s="400" t="s">
        <v>206</v>
      </c>
      <c r="BF33" s="400"/>
      <c r="BG33" s="400" t="s">
        <v>207</v>
      </c>
      <c r="BH33" s="400"/>
      <c r="BI33" s="400"/>
      <c r="BJ33" s="400"/>
      <c r="BK33" s="400"/>
      <c r="BL33" s="400"/>
      <c r="BM33" s="400"/>
      <c r="BN33" s="400"/>
      <c r="BO33" s="400"/>
      <c r="BP33" s="400"/>
      <c r="BQ33" s="400"/>
      <c r="BR33" s="400"/>
      <c r="BS33" s="400"/>
      <c r="BT33" s="400"/>
      <c r="BU33" s="400"/>
      <c r="BV33" s="204"/>
      <c r="BW33" s="435" t="s">
        <v>206</v>
      </c>
      <c r="BX33" s="435"/>
      <c r="BY33" s="400" t="s">
        <v>208</v>
      </c>
      <c r="BZ33" s="400"/>
      <c r="CA33" s="400"/>
      <c r="CB33" s="400"/>
      <c r="CC33" s="400"/>
      <c r="CD33" s="400"/>
      <c r="CE33" s="400"/>
      <c r="CF33" s="400"/>
      <c r="CG33" s="400"/>
      <c r="CH33" s="400"/>
      <c r="CI33" s="400"/>
      <c r="CJ33" s="400"/>
      <c r="CK33" s="400"/>
      <c r="CL33" s="400"/>
      <c r="CM33" s="400"/>
      <c r="CN33" s="203"/>
      <c r="CO33" s="435" t="s">
        <v>204</v>
      </c>
      <c r="CP33" s="435"/>
      <c r="CQ33" s="400" t="s">
        <v>209</v>
      </c>
      <c r="CR33" s="400"/>
      <c r="CS33" s="400"/>
      <c r="CT33" s="400"/>
      <c r="CU33" s="400"/>
      <c r="CV33" s="400"/>
      <c r="CW33" s="400"/>
      <c r="CX33" s="400"/>
      <c r="CY33" s="400"/>
      <c r="CZ33" s="400"/>
      <c r="DA33" s="400"/>
      <c r="DB33" s="400"/>
      <c r="DC33" s="400"/>
      <c r="DD33" s="400"/>
      <c r="DE33" s="400"/>
      <c r="DF33" s="203"/>
      <c r="DG33" s="600" t="s">
        <v>210</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10</v>
      </c>
      <c r="BF34" s="601"/>
      <c r="BG34" s="602" t="str">
        <f>IF('各会計、関係団体の財政状況及び健全化判断比率'!B33="","",'各会計、関係団体の財政状況及び健全化判断比率'!B33)</f>
        <v>公設地方卸売市場事業特別会計</v>
      </c>
      <c r="BH34" s="602"/>
      <c r="BI34" s="602"/>
      <c r="BJ34" s="602"/>
      <c r="BK34" s="602"/>
      <c r="BL34" s="602"/>
      <c r="BM34" s="602"/>
      <c r="BN34" s="602"/>
      <c r="BO34" s="602"/>
      <c r="BP34" s="602"/>
      <c r="BQ34" s="602"/>
      <c r="BR34" s="602"/>
      <c r="BS34" s="602"/>
      <c r="BT34" s="602"/>
      <c r="BU34" s="602"/>
      <c r="BV34" s="178"/>
      <c r="BW34" s="601">
        <f>IF(BY34="","",MAX(C34:D43,U34:V43,AM34:AN43,BE34:BF43)+1)</f>
        <v>12</v>
      </c>
      <c r="BX34" s="601"/>
      <c r="BY34" s="602" t="str">
        <f>IF('各会計、関係団体の財政状況及び健全化判断比率'!B68="","",'各会計、関係団体の財政状況及び健全化判断比率'!B68)</f>
        <v>大分県後期高齢者医療広域連合（後期高齢者医療事業会計）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おおいた勤労者サービスセンター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土地取得特別会計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IF('各会計、関係団体の財政状況及び健全化判断比率'!B32="","",'各会計、関係団体の財政状況及び健全化判断比率'!B32)</f>
        <v>公共下水道事業会計</v>
      </c>
      <c r="AP35" s="602"/>
      <c r="AQ35" s="602"/>
      <c r="AR35" s="602"/>
      <c r="AS35" s="602"/>
      <c r="AT35" s="602"/>
      <c r="AU35" s="602"/>
      <c r="AV35" s="602"/>
      <c r="AW35" s="602"/>
      <c r="AX35" s="602"/>
      <c r="AY35" s="602"/>
      <c r="AZ35" s="602"/>
      <c r="BA35" s="602"/>
      <c r="BB35" s="602"/>
      <c r="BC35" s="602"/>
      <c r="BD35" s="178"/>
      <c r="BE35" s="601">
        <f t="shared" ref="BE35:BE43" si="1">IF(BG35="","",BE34+1)</f>
        <v>11</v>
      </c>
      <c r="BF35" s="601"/>
      <c r="BG35" s="602" t="str">
        <f>IF('各会計、関係団体の財政状況及び健全化判断比率'!B34="","",'各会計、関係団体の財政状況及び健全化判断比率'!B34)</f>
        <v>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13</v>
      </c>
      <c r="BX35" s="601"/>
      <c r="BY35" s="602" t="str">
        <f>IF('各会計、関係団体の財政状況及び健全化判断比率'!B69="","",'各会計、関係団体の財政状況及び健全化判断比率'!B69)</f>
        <v>大分県後期高齢者医療広域連合（普通会計）</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大分精算</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f>IF(E36="","",C35+1)</f>
        <v>3</v>
      </c>
      <c r="D36" s="601"/>
      <c r="E36" s="602" t="str">
        <f>IF('各会計、関係団体の財政状況及び健全化判断比率'!B9="","",'各会計、関係団体の財政状況及び健全化判断比率'!B9)</f>
        <v>母子父子寡婦福祉資金貸付事業特別会計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14</v>
      </c>
      <c r="BX36" s="601"/>
      <c r="BY36" s="602" t="str">
        <f>IF('各会計、関係団体の財政状況及び健全化判断比率'!B70="","",'各会計、関係団体の財政状況及び健全化判断比率'!B70)</f>
        <v>大分県市町村会館管理組合</v>
      </c>
      <c r="BZ36" s="602"/>
      <c r="CA36" s="602"/>
      <c r="CB36" s="602"/>
      <c r="CC36" s="602"/>
      <c r="CD36" s="602"/>
      <c r="CE36" s="602"/>
      <c r="CF36" s="602"/>
      <c r="CG36" s="602"/>
      <c r="CH36" s="602"/>
      <c r="CI36" s="602"/>
      <c r="CJ36" s="602"/>
      <c r="CK36" s="602"/>
      <c r="CL36" s="602"/>
      <c r="CM36" s="602"/>
      <c r="CN36" s="178"/>
      <c r="CO36" s="601">
        <f t="shared" si="3"/>
        <v>17</v>
      </c>
      <c r="CP36" s="601"/>
      <c r="CQ36" s="602" t="str">
        <f>IF('各会計、関係団体の財政状況及び健全化判断比率'!BS9="","",'各会計、関係団体の財政状況及び健全化判断比率'!BS9)</f>
        <v>大分水産物精算</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f>IF(E37="","",C36+1)</f>
        <v>4</v>
      </c>
      <c r="D37" s="601"/>
      <c r="E37" s="602" t="str">
        <f>IF('各会計、関係団体の財政状況及び健全化判断比率'!B10="","",'各会計、関係団体の財政状況及び健全化判断比率'!B10)</f>
        <v>大分駅南土地区画整理清算事業特別会計</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f t="shared" si="3"/>
        <v>18</v>
      </c>
      <c r="CP37" s="601"/>
      <c r="CQ37" s="602" t="str">
        <f>IF('各会計、関係団体の財政状況及び健全化判断比率'!BS10="","",'各会計、関係団体の財政状況及び健全化判断比率'!BS10)</f>
        <v>大分市高崎山管理公社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f t="shared" si="3"/>
        <v>19</v>
      </c>
      <c r="CP38" s="601"/>
      <c r="CQ38" s="602" t="str">
        <f>IF('各会計、関係団体の財政状況及び健全化判断比率'!BS11="","",'各会計、関係団体の財政状況及び健全化判断比率'!BS11)</f>
        <v>大分県地域成人病検診協会</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f t="shared" si="3"/>
        <v>20</v>
      </c>
      <c r="CP39" s="601"/>
      <c r="CQ39" s="602" t="str">
        <f>IF('各会計、関係団体の財政状況及び健全化判断比率'!BS12="","",'各会計、関係団体の財政状況及び健全化判断比率'!BS12)</f>
        <v>大分まちなか倶楽部</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7"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04" t="s">
        <v>212</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213</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214</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215</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216</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217</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218</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636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3" customHeight="1" zeroHeight="1" x14ac:dyDescent="0.2"/>
  <cols>
    <col min="1" max="1" width="1.59765625" style="212" customWidth="1"/>
    <col min="2" max="2" width="2.3984375" style="212" customWidth="1"/>
    <col min="3" max="16" width="2.59765625" style="212" customWidth="1"/>
    <col min="17" max="17" width="2.3984375" style="212" customWidth="1"/>
    <col min="18" max="95" width="1.59765625" style="212" customWidth="1"/>
    <col min="96" max="133" width="1.59765625" style="222" customWidth="1"/>
    <col min="134" max="143" width="1.59765625" style="212" customWidth="1"/>
    <col min="144" max="16384" width="0" style="212" hidden="1"/>
  </cols>
  <sheetData>
    <row r="1" spans="2:143" ht="22.6"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219</v>
      </c>
      <c r="DI1" s="748"/>
      <c r="DJ1" s="748"/>
      <c r="DK1" s="748"/>
      <c r="DL1" s="748"/>
      <c r="DM1" s="748"/>
      <c r="DN1" s="749"/>
      <c r="DO1" s="212"/>
      <c r="DP1" s="747" t="s">
        <v>220</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6"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3" customHeight="1" x14ac:dyDescent="0.2">
      <c r="B3" s="688" t="s">
        <v>222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3" customHeight="1" x14ac:dyDescent="0.2">
      <c r="B4" s="688" t="s">
        <v>1</v>
      </c>
      <c r="C4" s="689"/>
      <c r="D4" s="689"/>
      <c r="E4" s="689"/>
      <c r="F4" s="689"/>
      <c r="G4" s="689"/>
      <c r="H4" s="689"/>
      <c r="I4" s="689"/>
      <c r="J4" s="689"/>
      <c r="K4" s="689"/>
      <c r="L4" s="689"/>
      <c r="M4" s="689"/>
      <c r="N4" s="689"/>
      <c r="O4" s="689"/>
      <c r="P4" s="689"/>
      <c r="Q4" s="690"/>
      <c r="R4" s="688" t="s">
        <v>225</v>
      </c>
      <c r="S4" s="689"/>
      <c r="T4" s="689"/>
      <c r="U4" s="689"/>
      <c r="V4" s="689"/>
      <c r="W4" s="689"/>
      <c r="X4" s="689"/>
      <c r="Y4" s="690"/>
      <c r="Z4" s="688" t="s">
        <v>226</v>
      </c>
      <c r="AA4" s="689"/>
      <c r="AB4" s="689"/>
      <c r="AC4" s="690"/>
      <c r="AD4" s="688" t="s">
        <v>227</v>
      </c>
      <c r="AE4" s="689"/>
      <c r="AF4" s="689"/>
      <c r="AG4" s="689"/>
      <c r="AH4" s="689"/>
      <c r="AI4" s="689"/>
      <c r="AJ4" s="689"/>
      <c r="AK4" s="690"/>
      <c r="AL4" s="688" t="s">
        <v>226</v>
      </c>
      <c r="AM4" s="689"/>
      <c r="AN4" s="689"/>
      <c r="AO4" s="690"/>
      <c r="AP4" s="744" t="s">
        <v>228</v>
      </c>
      <c r="AQ4" s="744"/>
      <c r="AR4" s="744"/>
      <c r="AS4" s="744"/>
      <c r="AT4" s="744"/>
      <c r="AU4" s="744"/>
      <c r="AV4" s="744"/>
      <c r="AW4" s="744"/>
      <c r="AX4" s="744"/>
      <c r="AY4" s="744"/>
      <c r="AZ4" s="744"/>
      <c r="BA4" s="744"/>
      <c r="BB4" s="744"/>
      <c r="BC4" s="744"/>
      <c r="BD4" s="744"/>
      <c r="BE4" s="744"/>
      <c r="BF4" s="744"/>
      <c r="BG4" s="744" t="s">
        <v>229</v>
      </c>
      <c r="BH4" s="744"/>
      <c r="BI4" s="744"/>
      <c r="BJ4" s="744"/>
      <c r="BK4" s="744"/>
      <c r="BL4" s="744"/>
      <c r="BM4" s="744"/>
      <c r="BN4" s="744"/>
      <c r="BO4" s="744" t="s">
        <v>226</v>
      </c>
      <c r="BP4" s="744"/>
      <c r="BQ4" s="744"/>
      <c r="BR4" s="744"/>
      <c r="BS4" s="744" t="s">
        <v>230</v>
      </c>
      <c r="BT4" s="744"/>
      <c r="BU4" s="744"/>
      <c r="BV4" s="744"/>
      <c r="BW4" s="744"/>
      <c r="BX4" s="744"/>
      <c r="BY4" s="744"/>
      <c r="BZ4" s="744"/>
      <c r="CA4" s="744"/>
      <c r="CB4" s="744"/>
      <c r="CD4" s="731" t="s">
        <v>231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3" customHeight="1" x14ac:dyDescent="0.2">
      <c r="B5" s="697" t="s">
        <v>232</v>
      </c>
      <c r="C5" s="698"/>
      <c r="D5" s="698"/>
      <c r="E5" s="698"/>
      <c r="F5" s="698"/>
      <c r="G5" s="698"/>
      <c r="H5" s="698"/>
      <c r="I5" s="698"/>
      <c r="J5" s="698"/>
      <c r="K5" s="698"/>
      <c r="L5" s="698"/>
      <c r="M5" s="698"/>
      <c r="N5" s="698"/>
      <c r="O5" s="698"/>
      <c r="P5" s="698"/>
      <c r="Q5" s="699"/>
      <c r="R5" s="682">
        <v>79167622</v>
      </c>
      <c r="S5" s="683"/>
      <c r="T5" s="683"/>
      <c r="U5" s="683"/>
      <c r="V5" s="683"/>
      <c r="W5" s="683"/>
      <c r="X5" s="683"/>
      <c r="Y5" s="726"/>
      <c r="Z5" s="745">
        <v>37.4</v>
      </c>
      <c r="AA5" s="745"/>
      <c r="AB5" s="745"/>
      <c r="AC5" s="745"/>
      <c r="AD5" s="746">
        <v>74390585</v>
      </c>
      <c r="AE5" s="746"/>
      <c r="AF5" s="746"/>
      <c r="AG5" s="746"/>
      <c r="AH5" s="746"/>
      <c r="AI5" s="746"/>
      <c r="AJ5" s="746"/>
      <c r="AK5" s="746"/>
      <c r="AL5" s="727">
        <v>72.7</v>
      </c>
      <c r="AM5" s="702"/>
      <c r="AN5" s="702"/>
      <c r="AO5" s="728"/>
      <c r="AP5" s="697" t="s">
        <v>233</v>
      </c>
      <c r="AQ5" s="698"/>
      <c r="AR5" s="698"/>
      <c r="AS5" s="698"/>
      <c r="AT5" s="698"/>
      <c r="AU5" s="698"/>
      <c r="AV5" s="698"/>
      <c r="AW5" s="698"/>
      <c r="AX5" s="698"/>
      <c r="AY5" s="698"/>
      <c r="AZ5" s="698"/>
      <c r="BA5" s="698"/>
      <c r="BB5" s="698"/>
      <c r="BC5" s="698"/>
      <c r="BD5" s="698"/>
      <c r="BE5" s="698"/>
      <c r="BF5" s="699"/>
      <c r="BG5" s="629">
        <v>71227321</v>
      </c>
      <c r="BH5" s="630"/>
      <c r="BI5" s="630"/>
      <c r="BJ5" s="630"/>
      <c r="BK5" s="630"/>
      <c r="BL5" s="630"/>
      <c r="BM5" s="630"/>
      <c r="BN5" s="631"/>
      <c r="BO5" s="656">
        <v>90</v>
      </c>
      <c r="BP5" s="656"/>
      <c r="BQ5" s="656"/>
      <c r="BR5" s="656"/>
      <c r="BS5" s="657">
        <v>1158833</v>
      </c>
      <c r="BT5" s="657"/>
      <c r="BU5" s="657"/>
      <c r="BV5" s="657"/>
      <c r="BW5" s="657"/>
      <c r="BX5" s="657"/>
      <c r="BY5" s="657"/>
      <c r="BZ5" s="657"/>
      <c r="CA5" s="657"/>
      <c r="CB5" s="715"/>
      <c r="CD5" s="731" t="s">
        <v>228</v>
      </c>
      <c r="CE5" s="732"/>
      <c r="CF5" s="732"/>
      <c r="CG5" s="732"/>
      <c r="CH5" s="732"/>
      <c r="CI5" s="732"/>
      <c r="CJ5" s="732"/>
      <c r="CK5" s="732"/>
      <c r="CL5" s="732"/>
      <c r="CM5" s="732"/>
      <c r="CN5" s="732"/>
      <c r="CO5" s="732"/>
      <c r="CP5" s="732"/>
      <c r="CQ5" s="733"/>
      <c r="CR5" s="731" t="s">
        <v>234</v>
      </c>
      <c r="CS5" s="732"/>
      <c r="CT5" s="732"/>
      <c r="CU5" s="732"/>
      <c r="CV5" s="732"/>
      <c r="CW5" s="732"/>
      <c r="CX5" s="732"/>
      <c r="CY5" s="733"/>
      <c r="CZ5" s="731" t="s">
        <v>226</v>
      </c>
      <c r="DA5" s="732"/>
      <c r="DB5" s="732"/>
      <c r="DC5" s="733"/>
      <c r="DD5" s="731" t="s">
        <v>235</v>
      </c>
      <c r="DE5" s="732"/>
      <c r="DF5" s="732"/>
      <c r="DG5" s="732"/>
      <c r="DH5" s="732"/>
      <c r="DI5" s="732"/>
      <c r="DJ5" s="732"/>
      <c r="DK5" s="732"/>
      <c r="DL5" s="732"/>
      <c r="DM5" s="732"/>
      <c r="DN5" s="732"/>
      <c r="DO5" s="732"/>
      <c r="DP5" s="733"/>
      <c r="DQ5" s="731" t="s">
        <v>236</v>
      </c>
      <c r="DR5" s="732"/>
      <c r="DS5" s="732"/>
      <c r="DT5" s="732"/>
      <c r="DU5" s="732"/>
      <c r="DV5" s="732"/>
      <c r="DW5" s="732"/>
      <c r="DX5" s="732"/>
      <c r="DY5" s="732"/>
      <c r="DZ5" s="732"/>
      <c r="EA5" s="732"/>
      <c r="EB5" s="732"/>
      <c r="EC5" s="733"/>
    </row>
    <row r="6" spans="2:143" ht="11.3" customHeight="1" x14ac:dyDescent="0.2">
      <c r="B6" s="626" t="s">
        <v>237</v>
      </c>
      <c r="C6" s="627"/>
      <c r="D6" s="627"/>
      <c r="E6" s="627"/>
      <c r="F6" s="627"/>
      <c r="G6" s="627"/>
      <c r="H6" s="627"/>
      <c r="I6" s="627"/>
      <c r="J6" s="627"/>
      <c r="K6" s="627"/>
      <c r="L6" s="627"/>
      <c r="M6" s="627"/>
      <c r="N6" s="627"/>
      <c r="O6" s="627"/>
      <c r="P6" s="627"/>
      <c r="Q6" s="628"/>
      <c r="R6" s="629">
        <v>1766661</v>
      </c>
      <c r="S6" s="630"/>
      <c r="T6" s="630"/>
      <c r="U6" s="630"/>
      <c r="V6" s="630"/>
      <c r="W6" s="630"/>
      <c r="X6" s="630"/>
      <c r="Y6" s="631"/>
      <c r="Z6" s="656">
        <v>0.8</v>
      </c>
      <c r="AA6" s="656"/>
      <c r="AB6" s="656"/>
      <c r="AC6" s="656"/>
      <c r="AD6" s="657">
        <v>1766661</v>
      </c>
      <c r="AE6" s="657"/>
      <c r="AF6" s="657"/>
      <c r="AG6" s="657"/>
      <c r="AH6" s="657"/>
      <c r="AI6" s="657"/>
      <c r="AJ6" s="657"/>
      <c r="AK6" s="657"/>
      <c r="AL6" s="632">
        <v>1.7</v>
      </c>
      <c r="AM6" s="633"/>
      <c r="AN6" s="633"/>
      <c r="AO6" s="658"/>
      <c r="AP6" s="626" t="s">
        <v>238</v>
      </c>
      <c r="AQ6" s="627"/>
      <c r="AR6" s="627"/>
      <c r="AS6" s="627"/>
      <c r="AT6" s="627"/>
      <c r="AU6" s="627"/>
      <c r="AV6" s="627"/>
      <c r="AW6" s="627"/>
      <c r="AX6" s="627"/>
      <c r="AY6" s="627"/>
      <c r="AZ6" s="627"/>
      <c r="BA6" s="627"/>
      <c r="BB6" s="627"/>
      <c r="BC6" s="627"/>
      <c r="BD6" s="627"/>
      <c r="BE6" s="627"/>
      <c r="BF6" s="628"/>
      <c r="BG6" s="629">
        <v>71227321</v>
      </c>
      <c r="BH6" s="630"/>
      <c r="BI6" s="630"/>
      <c r="BJ6" s="630"/>
      <c r="BK6" s="630"/>
      <c r="BL6" s="630"/>
      <c r="BM6" s="630"/>
      <c r="BN6" s="631"/>
      <c r="BO6" s="656">
        <v>90</v>
      </c>
      <c r="BP6" s="656"/>
      <c r="BQ6" s="656"/>
      <c r="BR6" s="656"/>
      <c r="BS6" s="657">
        <v>1158833</v>
      </c>
      <c r="BT6" s="657"/>
      <c r="BU6" s="657"/>
      <c r="BV6" s="657"/>
      <c r="BW6" s="657"/>
      <c r="BX6" s="657"/>
      <c r="BY6" s="657"/>
      <c r="BZ6" s="657"/>
      <c r="CA6" s="657"/>
      <c r="CB6" s="715"/>
      <c r="CD6" s="685" t="s">
        <v>239</v>
      </c>
      <c r="CE6" s="686"/>
      <c r="CF6" s="686"/>
      <c r="CG6" s="686"/>
      <c r="CH6" s="686"/>
      <c r="CI6" s="686"/>
      <c r="CJ6" s="686"/>
      <c r="CK6" s="686"/>
      <c r="CL6" s="686"/>
      <c r="CM6" s="686"/>
      <c r="CN6" s="686"/>
      <c r="CO6" s="686"/>
      <c r="CP6" s="686"/>
      <c r="CQ6" s="687"/>
      <c r="CR6" s="629">
        <v>847984</v>
      </c>
      <c r="CS6" s="630"/>
      <c r="CT6" s="630"/>
      <c r="CU6" s="630"/>
      <c r="CV6" s="630"/>
      <c r="CW6" s="630"/>
      <c r="CX6" s="630"/>
      <c r="CY6" s="631"/>
      <c r="CZ6" s="727">
        <v>0.4</v>
      </c>
      <c r="DA6" s="702"/>
      <c r="DB6" s="702"/>
      <c r="DC6" s="730"/>
      <c r="DD6" s="635" t="s">
        <v>131</v>
      </c>
      <c r="DE6" s="630"/>
      <c r="DF6" s="630"/>
      <c r="DG6" s="630"/>
      <c r="DH6" s="630"/>
      <c r="DI6" s="630"/>
      <c r="DJ6" s="630"/>
      <c r="DK6" s="630"/>
      <c r="DL6" s="630"/>
      <c r="DM6" s="630"/>
      <c r="DN6" s="630"/>
      <c r="DO6" s="630"/>
      <c r="DP6" s="631"/>
      <c r="DQ6" s="635">
        <v>847662</v>
      </c>
      <c r="DR6" s="630"/>
      <c r="DS6" s="630"/>
      <c r="DT6" s="630"/>
      <c r="DU6" s="630"/>
      <c r="DV6" s="630"/>
      <c r="DW6" s="630"/>
      <c r="DX6" s="630"/>
      <c r="DY6" s="630"/>
      <c r="DZ6" s="630"/>
      <c r="EA6" s="630"/>
      <c r="EB6" s="630"/>
      <c r="EC6" s="674"/>
    </row>
    <row r="7" spans="2:143" ht="11.3" customHeight="1" x14ac:dyDescent="0.2">
      <c r="B7" s="626" t="s">
        <v>240</v>
      </c>
      <c r="C7" s="627"/>
      <c r="D7" s="627"/>
      <c r="E7" s="627"/>
      <c r="F7" s="627"/>
      <c r="G7" s="627"/>
      <c r="H7" s="627"/>
      <c r="I7" s="627"/>
      <c r="J7" s="627"/>
      <c r="K7" s="627"/>
      <c r="L7" s="627"/>
      <c r="M7" s="627"/>
      <c r="N7" s="627"/>
      <c r="O7" s="627"/>
      <c r="P7" s="627"/>
      <c r="Q7" s="628"/>
      <c r="R7" s="629">
        <v>45014</v>
      </c>
      <c r="S7" s="630"/>
      <c r="T7" s="630"/>
      <c r="U7" s="630"/>
      <c r="V7" s="630"/>
      <c r="W7" s="630"/>
      <c r="X7" s="630"/>
      <c r="Y7" s="631"/>
      <c r="Z7" s="656">
        <v>0</v>
      </c>
      <c r="AA7" s="656"/>
      <c r="AB7" s="656"/>
      <c r="AC7" s="656"/>
      <c r="AD7" s="657">
        <v>45014</v>
      </c>
      <c r="AE7" s="657"/>
      <c r="AF7" s="657"/>
      <c r="AG7" s="657"/>
      <c r="AH7" s="657"/>
      <c r="AI7" s="657"/>
      <c r="AJ7" s="657"/>
      <c r="AK7" s="657"/>
      <c r="AL7" s="632">
        <v>0</v>
      </c>
      <c r="AM7" s="633"/>
      <c r="AN7" s="633"/>
      <c r="AO7" s="658"/>
      <c r="AP7" s="626" t="s">
        <v>241</v>
      </c>
      <c r="AQ7" s="627"/>
      <c r="AR7" s="627"/>
      <c r="AS7" s="627"/>
      <c r="AT7" s="627"/>
      <c r="AU7" s="627"/>
      <c r="AV7" s="627"/>
      <c r="AW7" s="627"/>
      <c r="AX7" s="627"/>
      <c r="AY7" s="627"/>
      <c r="AZ7" s="627"/>
      <c r="BA7" s="627"/>
      <c r="BB7" s="627"/>
      <c r="BC7" s="627"/>
      <c r="BD7" s="627"/>
      <c r="BE7" s="627"/>
      <c r="BF7" s="628"/>
      <c r="BG7" s="629">
        <v>30422656</v>
      </c>
      <c r="BH7" s="630"/>
      <c r="BI7" s="630"/>
      <c r="BJ7" s="630"/>
      <c r="BK7" s="630"/>
      <c r="BL7" s="630"/>
      <c r="BM7" s="630"/>
      <c r="BN7" s="631"/>
      <c r="BO7" s="656">
        <v>38.4</v>
      </c>
      <c r="BP7" s="656"/>
      <c r="BQ7" s="656"/>
      <c r="BR7" s="656"/>
      <c r="BS7" s="657">
        <v>1158833</v>
      </c>
      <c r="BT7" s="657"/>
      <c r="BU7" s="657"/>
      <c r="BV7" s="657"/>
      <c r="BW7" s="657"/>
      <c r="BX7" s="657"/>
      <c r="BY7" s="657"/>
      <c r="BZ7" s="657"/>
      <c r="CA7" s="657"/>
      <c r="CB7" s="715"/>
      <c r="CD7" s="666" t="s">
        <v>242</v>
      </c>
      <c r="CE7" s="667"/>
      <c r="CF7" s="667"/>
      <c r="CG7" s="667"/>
      <c r="CH7" s="667"/>
      <c r="CI7" s="667"/>
      <c r="CJ7" s="667"/>
      <c r="CK7" s="667"/>
      <c r="CL7" s="667"/>
      <c r="CM7" s="667"/>
      <c r="CN7" s="667"/>
      <c r="CO7" s="667"/>
      <c r="CP7" s="667"/>
      <c r="CQ7" s="668"/>
      <c r="CR7" s="629">
        <v>14836795</v>
      </c>
      <c r="CS7" s="630"/>
      <c r="CT7" s="630"/>
      <c r="CU7" s="630"/>
      <c r="CV7" s="630"/>
      <c r="CW7" s="630"/>
      <c r="CX7" s="630"/>
      <c r="CY7" s="631"/>
      <c r="CZ7" s="656">
        <v>7.3</v>
      </c>
      <c r="DA7" s="656"/>
      <c r="DB7" s="656"/>
      <c r="DC7" s="656"/>
      <c r="DD7" s="635">
        <v>1016292</v>
      </c>
      <c r="DE7" s="630"/>
      <c r="DF7" s="630"/>
      <c r="DG7" s="630"/>
      <c r="DH7" s="630"/>
      <c r="DI7" s="630"/>
      <c r="DJ7" s="630"/>
      <c r="DK7" s="630"/>
      <c r="DL7" s="630"/>
      <c r="DM7" s="630"/>
      <c r="DN7" s="630"/>
      <c r="DO7" s="630"/>
      <c r="DP7" s="631"/>
      <c r="DQ7" s="635">
        <v>12866571</v>
      </c>
      <c r="DR7" s="630"/>
      <c r="DS7" s="630"/>
      <c r="DT7" s="630"/>
      <c r="DU7" s="630"/>
      <c r="DV7" s="630"/>
      <c r="DW7" s="630"/>
      <c r="DX7" s="630"/>
      <c r="DY7" s="630"/>
      <c r="DZ7" s="630"/>
      <c r="EA7" s="630"/>
      <c r="EB7" s="630"/>
      <c r="EC7" s="674"/>
    </row>
    <row r="8" spans="2:143" ht="11.3" customHeight="1" x14ac:dyDescent="0.2">
      <c r="B8" s="626" t="s">
        <v>243</v>
      </c>
      <c r="C8" s="627"/>
      <c r="D8" s="627"/>
      <c r="E8" s="627"/>
      <c r="F8" s="627"/>
      <c r="G8" s="627"/>
      <c r="H8" s="627"/>
      <c r="I8" s="627"/>
      <c r="J8" s="627"/>
      <c r="K8" s="627"/>
      <c r="L8" s="627"/>
      <c r="M8" s="627"/>
      <c r="N8" s="627"/>
      <c r="O8" s="627"/>
      <c r="P8" s="627"/>
      <c r="Q8" s="628"/>
      <c r="R8" s="629">
        <v>279081</v>
      </c>
      <c r="S8" s="630"/>
      <c r="T8" s="630"/>
      <c r="U8" s="630"/>
      <c r="V8" s="630"/>
      <c r="W8" s="630"/>
      <c r="X8" s="630"/>
      <c r="Y8" s="631"/>
      <c r="Z8" s="656">
        <v>0.1</v>
      </c>
      <c r="AA8" s="656"/>
      <c r="AB8" s="656"/>
      <c r="AC8" s="656"/>
      <c r="AD8" s="657">
        <v>279081</v>
      </c>
      <c r="AE8" s="657"/>
      <c r="AF8" s="657"/>
      <c r="AG8" s="657"/>
      <c r="AH8" s="657"/>
      <c r="AI8" s="657"/>
      <c r="AJ8" s="657"/>
      <c r="AK8" s="657"/>
      <c r="AL8" s="632">
        <v>0.3</v>
      </c>
      <c r="AM8" s="633"/>
      <c r="AN8" s="633"/>
      <c r="AO8" s="658"/>
      <c r="AP8" s="626" t="s">
        <v>244</v>
      </c>
      <c r="AQ8" s="627"/>
      <c r="AR8" s="627"/>
      <c r="AS8" s="627"/>
      <c r="AT8" s="627"/>
      <c r="AU8" s="627"/>
      <c r="AV8" s="627"/>
      <c r="AW8" s="627"/>
      <c r="AX8" s="627"/>
      <c r="AY8" s="627"/>
      <c r="AZ8" s="627"/>
      <c r="BA8" s="627"/>
      <c r="BB8" s="627"/>
      <c r="BC8" s="627"/>
      <c r="BD8" s="627"/>
      <c r="BE8" s="627"/>
      <c r="BF8" s="628"/>
      <c r="BG8" s="629">
        <v>821473</v>
      </c>
      <c r="BH8" s="630"/>
      <c r="BI8" s="630"/>
      <c r="BJ8" s="630"/>
      <c r="BK8" s="630"/>
      <c r="BL8" s="630"/>
      <c r="BM8" s="630"/>
      <c r="BN8" s="631"/>
      <c r="BO8" s="656">
        <v>1</v>
      </c>
      <c r="BP8" s="656"/>
      <c r="BQ8" s="656"/>
      <c r="BR8" s="656"/>
      <c r="BS8" s="657" t="s">
        <v>131</v>
      </c>
      <c r="BT8" s="657"/>
      <c r="BU8" s="657"/>
      <c r="BV8" s="657"/>
      <c r="BW8" s="657"/>
      <c r="BX8" s="657"/>
      <c r="BY8" s="657"/>
      <c r="BZ8" s="657"/>
      <c r="CA8" s="657"/>
      <c r="CB8" s="715"/>
      <c r="CD8" s="666" t="s">
        <v>245</v>
      </c>
      <c r="CE8" s="667"/>
      <c r="CF8" s="667"/>
      <c r="CG8" s="667"/>
      <c r="CH8" s="667"/>
      <c r="CI8" s="667"/>
      <c r="CJ8" s="667"/>
      <c r="CK8" s="667"/>
      <c r="CL8" s="667"/>
      <c r="CM8" s="667"/>
      <c r="CN8" s="667"/>
      <c r="CO8" s="667"/>
      <c r="CP8" s="667"/>
      <c r="CQ8" s="668"/>
      <c r="CR8" s="629">
        <v>94410215</v>
      </c>
      <c r="CS8" s="630"/>
      <c r="CT8" s="630"/>
      <c r="CU8" s="630"/>
      <c r="CV8" s="630"/>
      <c r="CW8" s="630"/>
      <c r="CX8" s="630"/>
      <c r="CY8" s="631"/>
      <c r="CZ8" s="656">
        <v>46.2</v>
      </c>
      <c r="DA8" s="656"/>
      <c r="DB8" s="656"/>
      <c r="DC8" s="656"/>
      <c r="DD8" s="635">
        <v>696686</v>
      </c>
      <c r="DE8" s="630"/>
      <c r="DF8" s="630"/>
      <c r="DG8" s="630"/>
      <c r="DH8" s="630"/>
      <c r="DI8" s="630"/>
      <c r="DJ8" s="630"/>
      <c r="DK8" s="630"/>
      <c r="DL8" s="630"/>
      <c r="DM8" s="630"/>
      <c r="DN8" s="630"/>
      <c r="DO8" s="630"/>
      <c r="DP8" s="631"/>
      <c r="DQ8" s="635">
        <v>36850820</v>
      </c>
      <c r="DR8" s="630"/>
      <c r="DS8" s="630"/>
      <c r="DT8" s="630"/>
      <c r="DU8" s="630"/>
      <c r="DV8" s="630"/>
      <c r="DW8" s="630"/>
      <c r="DX8" s="630"/>
      <c r="DY8" s="630"/>
      <c r="DZ8" s="630"/>
      <c r="EA8" s="630"/>
      <c r="EB8" s="630"/>
      <c r="EC8" s="674"/>
    </row>
    <row r="9" spans="2:143" ht="11.3" customHeight="1" x14ac:dyDescent="0.2">
      <c r="B9" s="626" t="s">
        <v>246</v>
      </c>
      <c r="C9" s="627"/>
      <c r="D9" s="627"/>
      <c r="E9" s="627"/>
      <c r="F9" s="627"/>
      <c r="G9" s="627"/>
      <c r="H9" s="627"/>
      <c r="I9" s="627"/>
      <c r="J9" s="627"/>
      <c r="K9" s="627"/>
      <c r="L9" s="627"/>
      <c r="M9" s="627"/>
      <c r="N9" s="627"/>
      <c r="O9" s="627"/>
      <c r="P9" s="627"/>
      <c r="Q9" s="628"/>
      <c r="R9" s="629">
        <v>297679</v>
      </c>
      <c r="S9" s="630"/>
      <c r="T9" s="630"/>
      <c r="U9" s="630"/>
      <c r="V9" s="630"/>
      <c r="W9" s="630"/>
      <c r="X9" s="630"/>
      <c r="Y9" s="631"/>
      <c r="Z9" s="656">
        <v>0.1</v>
      </c>
      <c r="AA9" s="656"/>
      <c r="AB9" s="656"/>
      <c r="AC9" s="656"/>
      <c r="AD9" s="657">
        <v>297679</v>
      </c>
      <c r="AE9" s="657"/>
      <c r="AF9" s="657"/>
      <c r="AG9" s="657"/>
      <c r="AH9" s="657"/>
      <c r="AI9" s="657"/>
      <c r="AJ9" s="657"/>
      <c r="AK9" s="657"/>
      <c r="AL9" s="632">
        <v>0.3</v>
      </c>
      <c r="AM9" s="633"/>
      <c r="AN9" s="633"/>
      <c r="AO9" s="658"/>
      <c r="AP9" s="626" t="s">
        <v>247</v>
      </c>
      <c r="AQ9" s="627"/>
      <c r="AR9" s="627"/>
      <c r="AS9" s="627"/>
      <c r="AT9" s="627"/>
      <c r="AU9" s="627"/>
      <c r="AV9" s="627"/>
      <c r="AW9" s="627"/>
      <c r="AX9" s="627"/>
      <c r="AY9" s="627"/>
      <c r="AZ9" s="627"/>
      <c r="BA9" s="627"/>
      <c r="BB9" s="627"/>
      <c r="BC9" s="627"/>
      <c r="BD9" s="627"/>
      <c r="BE9" s="627"/>
      <c r="BF9" s="628"/>
      <c r="BG9" s="629">
        <v>23991790</v>
      </c>
      <c r="BH9" s="630"/>
      <c r="BI9" s="630"/>
      <c r="BJ9" s="630"/>
      <c r="BK9" s="630"/>
      <c r="BL9" s="630"/>
      <c r="BM9" s="630"/>
      <c r="BN9" s="631"/>
      <c r="BO9" s="656">
        <v>30.3</v>
      </c>
      <c r="BP9" s="656"/>
      <c r="BQ9" s="656"/>
      <c r="BR9" s="656"/>
      <c r="BS9" s="657" t="s">
        <v>131</v>
      </c>
      <c r="BT9" s="657"/>
      <c r="BU9" s="657"/>
      <c r="BV9" s="657"/>
      <c r="BW9" s="657"/>
      <c r="BX9" s="657"/>
      <c r="BY9" s="657"/>
      <c r="BZ9" s="657"/>
      <c r="CA9" s="657"/>
      <c r="CB9" s="715"/>
      <c r="CD9" s="666" t="s">
        <v>248</v>
      </c>
      <c r="CE9" s="667"/>
      <c r="CF9" s="667"/>
      <c r="CG9" s="667"/>
      <c r="CH9" s="667"/>
      <c r="CI9" s="667"/>
      <c r="CJ9" s="667"/>
      <c r="CK9" s="667"/>
      <c r="CL9" s="667"/>
      <c r="CM9" s="667"/>
      <c r="CN9" s="667"/>
      <c r="CO9" s="667"/>
      <c r="CP9" s="667"/>
      <c r="CQ9" s="668"/>
      <c r="CR9" s="629">
        <v>20815040</v>
      </c>
      <c r="CS9" s="630"/>
      <c r="CT9" s="630"/>
      <c r="CU9" s="630"/>
      <c r="CV9" s="630"/>
      <c r="CW9" s="630"/>
      <c r="CX9" s="630"/>
      <c r="CY9" s="631"/>
      <c r="CZ9" s="656">
        <v>10.199999999999999</v>
      </c>
      <c r="DA9" s="656"/>
      <c r="DB9" s="656"/>
      <c r="DC9" s="656"/>
      <c r="DD9" s="635">
        <v>2653843</v>
      </c>
      <c r="DE9" s="630"/>
      <c r="DF9" s="630"/>
      <c r="DG9" s="630"/>
      <c r="DH9" s="630"/>
      <c r="DI9" s="630"/>
      <c r="DJ9" s="630"/>
      <c r="DK9" s="630"/>
      <c r="DL9" s="630"/>
      <c r="DM9" s="630"/>
      <c r="DN9" s="630"/>
      <c r="DO9" s="630"/>
      <c r="DP9" s="631"/>
      <c r="DQ9" s="635">
        <v>13966194</v>
      </c>
      <c r="DR9" s="630"/>
      <c r="DS9" s="630"/>
      <c r="DT9" s="630"/>
      <c r="DU9" s="630"/>
      <c r="DV9" s="630"/>
      <c r="DW9" s="630"/>
      <c r="DX9" s="630"/>
      <c r="DY9" s="630"/>
      <c r="DZ9" s="630"/>
      <c r="EA9" s="630"/>
      <c r="EB9" s="630"/>
      <c r="EC9" s="674"/>
    </row>
    <row r="10" spans="2:143" ht="11.3" customHeight="1" x14ac:dyDescent="0.2">
      <c r="B10" s="626" t="s">
        <v>249</v>
      </c>
      <c r="C10" s="627"/>
      <c r="D10" s="627"/>
      <c r="E10" s="627"/>
      <c r="F10" s="627"/>
      <c r="G10" s="627"/>
      <c r="H10" s="627"/>
      <c r="I10" s="627"/>
      <c r="J10" s="627"/>
      <c r="K10" s="627"/>
      <c r="L10" s="627"/>
      <c r="M10" s="627"/>
      <c r="N10" s="627"/>
      <c r="O10" s="627"/>
      <c r="P10" s="627"/>
      <c r="Q10" s="628"/>
      <c r="R10" s="629" t="s">
        <v>131</v>
      </c>
      <c r="S10" s="630"/>
      <c r="T10" s="630"/>
      <c r="U10" s="630"/>
      <c r="V10" s="630"/>
      <c r="W10" s="630"/>
      <c r="X10" s="630"/>
      <c r="Y10" s="631"/>
      <c r="Z10" s="656" t="s">
        <v>131</v>
      </c>
      <c r="AA10" s="656"/>
      <c r="AB10" s="656"/>
      <c r="AC10" s="656"/>
      <c r="AD10" s="657" t="s">
        <v>131</v>
      </c>
      <c r="AE10" s="657"/>
      <c r="AF10" s="657"/>
      <c r="AG10" s="657"/>
      <c r="AH10" s="657"/>
      <c r="AI10" s="657"/>
      <c r="AJ10" s="657"/>
      <c r="AK10" s="657"/>
      <c r="AL10" s="632" t="s">
        <v>131</v>
      </c>
      <c r="AM10" s="633"/>
      <c r="AN10" s="633"/>
      <c r="AO10" s="658"/>
      <c r="AP10" s="626" t="s">
        <v>250</v>
      </c>
      <c r="AQ10" s="627"/>
      <c r="AR10" s="627"/>
      <c r="AS10" s="627"/>
      <c r="AT10" s="627"/>
      <c r="AU10" s="627"/>
      <c r="AV10" s="627"/>
      <c r="AW10" s="627"/>
      <c r="AX10" s="627"/>
      <c r="AY10" s="627"/>
      <c r="AZ10" s="627"/>
      <c r="BA10" s="627"/>
      <c r="BB10" s="627"/>
      <c r="BC10" s="627"/>
      <c r="BD10" s="627"/>
      <c r="BE10" s="627"/>
      <c r="BF10" s="628"/>
      <c r="BG10" s="629">
        <v>1512843</v>
      </c>
      <c r="BH10" s="630"/>
      <c r="BI10" s="630"/>
      <c r="BJ10" s="630"/>
      <c r="BK10" s="630"/>
      <c r="BL10" s="630"/>
      <c r="BM10" s="630"/>
      <c r="BN10" s="631"/>
      <c r="BO10" s="656">
        <v>1.9</v>
      </c>
      <c r="BP10" s="656"/>
      <c r="BQ10" s="656"/>
      <c r="BR10" s="656"/>
      <c r="BS10" s="657" t="s">
        <v>131</v>
      </c>
      <c r="BT10" s="657"/>
      <c r="BU10" s="657"/>
      <c r="BV10" s="657"/>
      <c r="BW10" s="657"/>
      <c r="BX10" s="657"/>
      <c r="BY10" s="657"/>
      <c r="BZ10" s="657"/>
      <c r="CA10" s="657"/>
      <c r="CB10" s="715"/>
      <c r="CD10" s="666" t="s">
        <v>251</v>
      </c>
      <c r="CE10" s="667"/>
      <c r="CF10" s="667"/>
      <c r="CG10" s="667"/>
      <c r="CH10" s="667"/>
      <c r="CI10" s="667"/>
      <c r="CJ10" s="667"/>
      <c r="CK10" s="667"/>
      <c r="CL10" s="667"/>
      <c r="CM10" s="667"/>
      <c r="CN10" s="667"/>
      <c r="CO10" s="667"/>
      <c r="CP10" s="667"/>
      <c r="CQ10" s="668"/>
      <c r="CR10" s="629">
        <v>189238</v>
      </c>
      <c r="CS10" s="630"/>
      <c r="CT10" s="630"/>
      <c r="CU10" s="630"/>
      <c r="CV10" s="630"/>
      <c r="CW10" s="630"/>
      <c r="CX10" s="630"/>
      <c r="CY10" s="631"/>
      <c r="CZ10" s="656">
        <v>0.1</v>
      </c>
      <c r="DA10" s="656"/>
      <c r="DB10" s="656"/>
      <c r="DC10" s="656"/>
      <c r="DD10" s="635" t="s">
        <v>131</v>
      </c>
      <c r="DE10" s="630"/>
      <c r="DF10" s="630"/>
      <c r="DG10" s="630"/>
      <c r="DH10" s="630"/>
      <c r="DI10" s="630"/>
      <c r="DJ10" s="630"/>
      <c r="DK10" s="630"/>
      <c r="DL10" s="630"/>
      <c r="DM10" s="630"/>
      <c r="DN10" s="630"/>
      <c r="DO10" s="630"/>
      <c r="DP10" s="631"/>
      <c r="DQ10" s="635">
        <v>55711</v>
      </c>
      <c r="DR10" s="630"/>
      <c r="DS10" s="630"/>
      <c r="DT10" s="630"/>
      <c r="DU10" s="630"/>
      <c r="DV10" s="630"/>
      <c r="DW10" s="630"/>
      <c r="DX10" s="630"/>
      <c r="DY10" s="630"/>
      <c r="DZ10" s="630"/>
      <c r="EA10" s="630"/>
      <c r="EB10" s="630"/>
      <c r="EC10" s="674"/>
    </row>
    <row r="11" spans="2:143" ht="11.3" customHeight="1" x14ac:dyDescent="0.2">
      <c r="B11" s="626" t="s">
        <v>252</v>
      </c>
      <c r="C11" s="627"/>
      <c r="D11" s="627"/>
      <c r="E11" s="627"/>
      <c r="F11" s="627"/>
      <c r="G11" s="627"/>
      <c r="H11" s="627"/>
      <c r="I11" s="627"/>
      <c r="J11" s="627"/>
      <c r="K11" s="627"/>
      <c r="L11" s="627"/>
      <c r="M11" s="627"/>
      <c r="N11" s="627"/>
      <c r="O11" s="627"/>
      <c r="P11" s="627"/>
      <c r="Q11" s="628"/>
      <c r="R11" s="629">
        <v>11399484</v>
      </c>
      <c r="S11" s="630"/>
      <c r="T11" s="630"/>
      <c r="U11" s="630"/>
      <c r="V11" s="630"/>
      <c r="W11" s="630"/>
      <c r="X11" s="630"/>
      <c r="Y11" s="631"/>
      <c r="Z11" s="632">
        <v>5.4</v>
      </c>
      <c r="AA11" s="633"/>
      <c r="AB11" s="633"/>
      <c r="AC11" s="634"/>
      <c r="AD11" s="635">
        <v>11399484</v>
      </c>
      <c r="AE11" s="630"/>
      <c r="AF11" s="630"/>
      <c r="AG11" s="630"/>
      <c r="AH11" s="630"/>
      <c r="AI11" s="630"/>
      <c r="AJ11" s="630"/>
      <c r="AK11" s="631"/>
      <c r="AL11" s="632">
        <v>11.1</v>
      </c>
      <c r="AM11" s="633"/>
      <c r="AN11" s="633"/>
      <c r="AO11" s="658"/>
      <c r="AP11" s="626" t="s">
        <v>253</v>
      </c>
      <c r="AQ11" s="627"/>
      <c r="AR11" s="627"/>
      <c r="AS11" s="627"/>
      <c r="AT11" s="627"/>
      <c r="AU11" s="627"/>
      <c r="AV11" s="627"/>
      <c r="AW11" s="627"/>
      <c r="AX11" s="627"/>
      <c r="AY11" s="627"/>
      <c r="AZ11" s="627"/>
      <c r="BA11" s="627"/>
      <c r="BB11" s="627"/>
      <c r="BC11" s="627"/>
      <c r="BD11" s="627"/>
      <c r="BE11" s="627"/>
      <c r="BF11" s="628"/>
      <c r="BG11" s="629">
        <v>4096550</v>
      </c>
      <c r="BH11" s="630"/>
      <c r="BI11" s="630"/>
      <c r="BJ11" s="630"/>
      <c r="BK11" s="630"/>
      <c r="BL11" s="630"/>
      <c r="BM11" s="630"/>
      <c r="BN11" s="631"/>
      <c r="BO11" s="656">
        <v>5.2</v>
      </c>
      <c r="BP11" s="656"/>
      <c r="BQ11" s="656"/>
      <c r="BR11" s="656"/>
      <c r="BS11" s="657">
        <v>1158833</v>
      </c>
      <c r="BT11" s="657"/>
      <c r="BU11" s="657"/>
      <c r="BV11" s="657"/>
      <c r="BW11" s="657"/>
      <c r="BX11" s="657"/>
      <c r="BY11" s="657"/>
      <c r="BZ11" s="657"/>
      <c r="CA11" s="657"/>
      <c r="CB11" s="715"/>
      <c r="CD11" s="666" t="s">
        <v>254</v>
      </c>
      <c r="CE11" s="667"/>
      <c r="CF11" s="667"/>
      <c r="CG11" s="667"/>
      <c r="CH11" s="667"/>
      <c r="CI11" s="667"/>
      <c r="CJ11" s="667"/>
      <c r="CK11" s="667"/>
      <c r="CL11" s="667"/>
      <c r="CM11" s="667"/>
      <c r="CN11" s="667"/>
      <c r="CO11" s="667"/>
      <c r="CP11" s="667"/>
      <c r="CQ11" s="668"/>
      <c r="CR11" s="629">
        <v>2789622</v>
      </c>
      <c r="CS11" s="630"/>
      <c r="CT11" s="630"/>
      <c r="CU11" s="630"/>
      <c r="CV11" s="630"/>
      <c r="CW11" s="630"/>
      <c r="CX11" s="630"/>
      <c r="CY11" s="631"/>
      <c r="CZ11" s="656">
        <v>1.4</v>
      </c>
      <c r="DA11" s="656"/>
      <c r="DB11" s="656"/>
      <c r="DC11" s="656"/>
      <c r="DD11" s="635">
        <v>1348755</v>
      </c>
      <c r="DE11" s="630"/>
      <c r="DF11" s="630"/>
      <c r="DG11" s="630"/>
      <c r="DH11" s="630"/>
      <c r="DI11" s="630"/>
      <c r="DJ11" s="630"/>
      <c r="DK11" s="630"/>
      <c r="DL11" s="630"/>
      <c r="DM11" s="630"/>
      <c r="DN11" s="630"/>
      <c r="DO11" s="630"/>
      <c r="DP11" s="631"/>
      <c r="DQ11" s="635">
        <v>1414152</v>
      </c>
      <c r="DR11" s="630"/>
      <c r="DS11" s="630"/>
      <c r="DT11" s="630"/>
      <c r="DU11" s="630"/>
      <c r="DV11" s="630"/>
      <c r="DW11" s="630"/>
      <c r="DX11" s="630"/>
      <c r="DY11" s="630"/>
      <c r="DZ11" s="630"/>
      <c r="EA11" s="630"/>
      <c r="EB11" s="630"/>
      <c r="EC11" s="674"/>
    </row>
    <row r="12" spans="2:143" ht="11.3" customHeight="1" x14ac:dyDescent="0.2">
      <c r="B12" s="626" t="s">
        <v>255</v>
      </c>
      <c r="C12" s="627"/>
      <c r="D12" s="627"/>
      <c r="E12" s="627"/>
      <c r="F12" s="627"/>
      <c r="G12" s="627"/>
      <c r="H12" s="627"/>
      <c r="I12" s="627"/>
      <c r="J12" s="627"/>
      <c r="K12" s="627"/>
      <c r="L12" s="627"/>
      <c r="M12" s="627"/>
      <c r="N12" s="627"/>
      <c r="O12" s="627"/>
      <c r="P12" s="627"/>
      <c r="Q12" s="628"/>
      <c r="R12" s="629">
        <v>82109</v>
      </c>
      <c r="S12" s="630"/>
      <c r="T12" s="630"/>
      <c r="U12" s="630"/>
      <c r="V12" s="630"/>
      <c r="W12" s="630"/>
      <c r="X12" s="630"/>
      <c r="Y12" s="631"/>
      <c r="Z12" s="656">
        <v>0</v>
      </c>
      <c r="AA12" s="656"/>
      <c r="AB12" s="656"/>
      <c r="AC12" s="656"/>
      <c r="AD12" s="657">
        <v>82109</v>
      </c>
      <c r="AE12" s="657"/>
      <c r="AF12" s="657"/>
      <c r="AG12" s="657"/>
      <c r="AH12" s="657"/>
      <c r="AI12" s="657"/>
      <c r="AJ12" s="657"/>
      <c r="AK12" s="657"/>
      <c r="AL12" s="632">
        <v>0.1</v>
      </c>
      <c r="AM12" s="633"/>
      <c r="AN12" s="633"/>
      <c r="AO12" s="658"/>
      <c r="AP12" s="626" t="s">
        <v>256</v>
      </c>
      <c r="AQ12" s="627"/>
      <c r="AR12" s="627"/>
      <c r="AS12" s="627"/>
      <c r="AT12" s="627"/>
      <c r="AU12" s="627"/>
      <c r="AV12" s="627"/>
      <c r="AW12" s="627"/>
      <c r="AX12" s="627"/>
      <c r="AY12" s="627"/>
      <c r="AZ12" s="627"/>
      <c r="BA12" s="627"/>
      <c r="BB12" s="627"/>
      <c r="BC12" s="627"/>
      <c r="BD12" s="627"/>
      <c r="BE12" s="627"/>
      <c r="BF12" s="628"/>
      <c r="BG12" s="629">
        <v>36017626</v>
      </c>
      <c r="BH12" s="630"/>
      <c r="BI12" s="630"/>
      <c r="BJ12" s="630"/>
      <c r="BK12" s="630"/>
      <c r="BL12" s="630"/>
      <c r="BM12" s="630"/>
      <c r="BN12" s="631"/>
      <c r="BO12" s="656">
        <v>45.5</v>
      </c>
      <c r="BP12" s="656"/>
      <c r="BQ12" s="656"/>
      <c r="BR12" s="656"/>
      <c r="BS12" s="657" t="s">
        <v>131</v>
      </c>
      <c r="BT12" s="657"/>
      <c r="BU12" s="657"/>
      <c r="BV12" s="657"/>
      <c r="BW12" s="657"/>
      <c r="BX12" s="657"/>
      <c r="BY12" s="657"/>
      <c r="BZ12" s="657"/>
      <c r="CA12" s="657"/>
      <c r="CB12" s="715"/>
      <c r="CD12" s="666" t="s">
        <v>257</v>
      </c>
      <c r="CE12" s="667"/>
      <c r="CF12" s="667"/>
      <c r="CG12" s="667"/>
      <c r="CH12" s="667"/>
      <c r="CI12" s="667"/>
      <c r="CJ12" s="667"/>
      <c r="CK12" s="667"/>
      <c r="CL12" s="667"/>
      <c r="CM12" s="667"/>
      <c r="CN12" s="667"/>
      <c r="CO12" s="667"/>
      <c r="CP12" s="667"/>
      <c r="CQ12" s="668"/>
      <c r="CR12" s="629">
        <v>7023462</v>
      </c>
      <c r="CS12" s="630"/>
      <c r="CT12" s="630"/>
      <c r="CU12" s="630"/>
      <c r="CV12" s="630"/>
      <c r="CW12" s="630"/>
      <c r="CX12" s="630"/>
      <c r="CY12" s="631"/>
      <c r="CZ12" s="656">
        <v>3.4</v>
      </c>
      <c r="DA12" s="656"/>
      <c r="DB12" s="656"/>
      <c r="DC12" s="656"/>
      <c r="DD12" s="635">
        <v>80281</v>
      </c>
      <c r="DE12" s="630"/>
      <c r="DF12" s="630"/>
      <c r="DG12" s="630"/>
      <c r="DH12" s="630"/>
      <c r="DI12" s="630"/>
      <c r="DJ12" s="630"/>
      <c r="DK12" s="630"/>
      <c r="DL12" s="630"/>
      <c r="DM12" s="630"/>
      <c r="DN12" s="630"/>
      <c r="DO12" s="630"/>
      <c r="DP12" s="631"/>
      <c r="DQ12" s="635">
        <v>3737230</v>
      </c>
      <c r="DR12" s="630"/>
      <c r="DS12" s="630"/>
      <c r="DT12" s="630"/>
      <c r="DU12" s="630"/>
      <c r="DV12" s="630"/>
      <c r="DW12" s="630"/>
      <c r="DX12" s="630"/>
      <c r="DY12" s="630"/>
      <c r="DZ12" s="630"/>
      <c r="EA12" s="630"/>
      <c r="EB12" s="630"/>
      <c r="EC12" s="674"/>
    </row>
    <row r="13" spans="2:143" ht="11.3" customHeight="1" x14ac:dyDescent="0.2">
      <c r="B13" s="626" t="s">
        <v>258</v>
      </c>
      <c r="C13" s="627"/>
      <c r="D13" s="627"/>
      <c r="E13" s="627"/>
      <c r="F13" s="627"/>
      <c r="G13" s="627"/>
      <c r="H13" s="627"/>
      <c r="I13" s="627"/>
      <c r="J13" s="627"/>
      <c r="K13" s="627"/>
      <c r="L13" s="627"/>
      <c r="M13" s="627"/>
      <c r="N13" s="627"/>
      <c r="O13" s="627"/>
      <c r="P13" s="627"/>
      <c r="Q13" s="628"/>
      <c r="R13" s="629" t="s">
        <v>131</v>
      </c>
      <c r="S13" s="630"/>
      <c r="T13" s="630"/>
      <c r="U13" s="630"/>
      <c r="V13" s="630"/>
      <c r="W13" s="630"/>
      <c r="X13" s="630"/>
      <c r="Y13" s="631"/>
      <c r="Z13" s="656" t="s">
        <v>131</v>
      </c>
      <c r="AA13" s="656"/>
      <c r="AB13" s="656"/>
      <c r="AC13" s="656"/>
      <c r="AD13" s="657" t="s">
        <v>131</v>
      </c>
      <c r="AE13" s="657"/>
      <c r="AF13" s="657"/>
      <c r="AG13" s="657"/>
      <c r="AH13" s="657"/>
      <c r="AI13" s="657"/>
      <c r="AJ13" s="657"/>
      <c r="AK13" s="657"/>
      <c r="AL13" s="632" t="s">
        <v>131</v>
      </c>
      <c r="AM13" s="633"/>
      <c r="AN13" s="633"/>
      <c r="AO13" s="658"/>
      <c r="AP13" s="626" t="s">
        <v>259</v>
      </c>
      <c r="AQ13" s="627"/>
      <c r="AR13" s="627"/>
      <c r="AS13" s="627"/>
      <c r="AT13" s="627"/>
      <c r="AU13" s="627"/>
      <c r="AV13" s="627"/>
      <c r="AW13" s="627"/>
      <c r="AX13" s="627"/>
      <c r="AY13" s="627"/>
      <c r="AZ13" s="627"/>
      <c r="BA13" s="627"/>
      <c r="BB13" s="627"/>
      <c r="BC13" s="627"/>
      <c r="BD13" s="627"/>
      <c r="BE13" s="627"/>
      <c r="BF13" s="628"/>
      <c r="BG13" s="629">
        <v>35870942</v>
      </c>
      <c r="BH13" s="630"/>
      <c r="BI13" s="630"/>
      <c r="BJ13" s="630"/>
      <c r="BK13" s="630"/>
      <c r="BL13" s="630"/>
      <c r="BM13" s="630"/>
      <c r="BN13" s="631"/>
      <c r="BO13" s="656">
        <v>45.3</v>
      </c>
      <c r="BP13" s="656"/>
      <c r="BQ13" s="656"/>
      <c r="BR13" s="656"/>
      <c r="BS13" s="657" t="s">
        <v>131</v>
      </c>
      <c r="BT13" s="657"/>
      <c r="BU13" s="657"/>
      <c r="BV13" s="657"/>
      <c r="BW13" s="657"/>
      <c r="BX13" s="657"/>
      <c r="BY13" s="657"/>
      <c r="BZ13" s="657"/>
      <c r="CA13" s="657"/>
      <c r="CB13" s="715"/>
      <c r="CD13" s="666" t="s">
        <v>260</v>
      </c>
      <c r="CE13" s="667"/>
      <c r="CF13" s="667"/>
      <c r="CG13" s="667"/>
      <c r="CH13" s="667"/>
      <c r="CI13" s="667"/>
      <c r="CJ13" s="667"/>
      <c r="CK13" s="667"/>
      <c r="CL13" s="667"/>
      <c r="CM13" s="667"/>
      <c r="CN13" s="667"/>
      <c r="CO13" s="667"/>
      <c r="CP13" s="667"/>
      <c r="CQ13" s="668"/>
      <c r="CR13" s="629">
        <v>20020244</v>
      </c>
      <c r="CS13" s="630"/>
      <c r="CT13" s="630"/>
      <c r="CU13" s="630"/>
      <c r="CV13" s="630"/>
      <c r="CW13" s="630"/>
      <c r="CX13" s="630"/>
      <c r="CY13" s="631"/>
      <c r="CZ13" s="656">
        <v>9.8000000000000007</v>
      </c>
      <c r="DA13" s="656"/>
      <c r="DB13" s="656"/>
      <c r="DC13" s="656"/>
      <c r="DD13" s="635">
        <v>9578189</v>
      </c>
      <c r="DE13" s="630"/>
      <c r="DF13" s="630"/>
      <c r="DG13" s="630"/>
      <c r="DH13" s="630"/>
      <c r="DI13" s="630"/>
      <c r="DJ13" s="630"/>
      <c r="DK13" s="630"/>
      <c r="DL13" s="630"/>
      <c r="DM13" s="630"/>
      <c r="DN13" s="630"/>
      <c r="DO13" s="630"/>
      <c r="DP13" s="631"/>
      <c r="DQ13" s="635">
        <v>13274615</v>
      </c>
      <c r="DR13" s="630"/>
      <c r="DS13" s="630"/>
      <c r="DT13" s="630"/>
      <c r="DU13" s="630"/>
      <c r="DV13" s="630"/>
      <c r="DW13" s="630"/>
      <c r="DX13" s="630"/>
      <c r="DY13" s="630"/>
      <c r="DZ13" s="630"/>
      <c r="EA13" s="630"/>
      <c r="EB13" s="630"/>
      <c r="EC13" s="674"/>
    </row>
    <row r="14" spans="2:143" ht="11.3" customHeight="1" x14ac:dyDescent="0.2">
      <c r="B14" s="626" t="s">
        <v>261</v>
      </c>
      <c r="C14" s="627"/>
      <c r="D14" s="627"/>
      <c r="E14" s="627"/>
      <c r="F14" s="627"/>
      <c r="G14" s="627"/>
      <c r="H14" s="627"/>
      <c r="I14" s="627"/>
      <c r="J14" s="627"/>
      <c r="K14" s="627"/>
      <c r="L14" s="627"/>
      <c r="M14" s="627"/>
      <c r="N14" s="627"/>
      <c r="O14" s="627"/>
      <c r="P14" s="627"/>
      <c r="Q14" s="628"/>
      <c r="R14" s="629" t="s">
        <v>131</v>
      </c>
      <c r="S14" s="630"/>
      <c r="T14" s="630"/>
      <c r="U14" s="630"/>
      <c r="V14" s="630"/>
      <c r="W14" s="630"/>
      <c r="X14" s="630"/>
      <c r="Y14" s="631"/>
      <c r="Z14" s="656" t="s">
        <v>131</v>
      </c>
      <c r="AA14" s="656"/>
      <c r="AB14" s="656"/>
      <c r="AC14" s="656"/>
      <c r="AD14" s="657" t="s">
        <v>131</v>
      </c>
      <c r="AE14" s="657"/>
      <c r="AF14" s="657"/>
      <c r="AG14" s="657"/>
      <c r="AH14" s="657"/>
      <c r="AI14" s="657"/>
      <c r="AJ14" s="657"/>
      <c r="AK14" s="657"/>
      <c r="AL14" s="632" t="s">
        <v>131</v>
      </c>
      <c r="AM14" s="633"/>
      <c r="AN14" s="633"/>
      <c r="AO14" s="658"/>
      <c r="AP14" s="626" t="s">
        <v>262</v>
      </c>
      <c r="AQ14" s="627"/>
      <c r="AR14" s="627"/>
      <c r="AS14" s="627"/>
      <c r="AT14" s="627"/>
      <c r="AU14" s="627"/>
      <c r="AV14" s="627"/>
      <c r="AW14" s="627"/>
      <c r="AX14" s="627"/>
      <c r="AY14" s="627"/>
      <c r="AZ14" s="627"/>
      <c r="BA14" s="627"/>
      <c r="BB14" s="627"/>
      <c r="BC14" s="627"/>
      <c r="BD14" s="627"/>
      <c r="BE14" s="627"/>
      <c r="BF14" s="628"/>
      <c r="BG14" s="629">
        <v>1441808</v>
      </c>
      <c r="BH14" s="630"/>
      <c r="BI14" s="630"/>
      <c r="BJ14" s="630"/>
      <c r="BK14" s="630"/>
      <c r="BL14" s="630"/>
      <c r="BM14" s="630"/>
      <c r="BN14" s="631"/>
      <c r="BO14" s="656">
        <v>1.8</v>
      </c>
      <c r="BP14" s="656"/>
      <c r="BQ14" s="656"/>
      <c r="BR14" s="656"/>
      <c r="BS14" s="657" t="s">
        <v>131</v>
      </c>
      <c r="BT14" s="657"/>
      <c r="BU14" s="657"/>
      <c r="BV14" s="657"/>
      <c r="BW14" s="657"/>
      <c r="BX14" s="657"/>
      <c r="BY14" s="657"/>
      <c r="BZ14" s="657"/>
      <c r="CA14" s="657"/>
      <c r="CB14" s="715"/>
      <c r="CD14" s="666" t="s">
        <v>263</v>
      </c>
      <c r="CE14" s="667"/>
      <c r="CF14" s="667"/>
      <c r="CG14" s="667"/>
      <c r="CH14" s="667"/>
      <c r="CI14" s="667"/>
      <c r="CJ14" s="667"/>
      <c r="CK14" s="667"/>
      <c r="CL14" s="667"/>
      <c r="CM14" s="667"/>
      <c r="CN14" s="667"/>
      <c r="CO14" s="667"/>
      <c r="CP14" s="667"/>
      <c r="CQ14" s="668"/>
      <c r="CR14" s="629">
        <v>4732561</v>
      </c>
      <c r="CS14" s="630"/>
      <c r="CT14" s="630"/>
      <c r="CU14" s="630"/>
      <c r="CV14" s="630"/>
      <c r="CW14" s="630"/>
      <c r="CX14" s="630"/>
      <c r="CY14" s="631"/>
      <c r="CZ14" s="656">
        <v>2.2999999999999998</v>
      </c>
      <c r="DA14" s="656"/>
      <c r="DB14" s="656"/>
      <c r="DC14" s="656"/>
      <c r="DD14" s="635">
        <v>298774</v>
      </c>
      <c r="DE14" s="630"/>
      <c r="DF14" s="630"/>
      <c r="DG14" s="630"/>
      <c r="DH14" s="630"/>
      <c r="DI14" s="630"/>
      <c r="DJ14" s="630"/>
      <c r="DK14" s="630"/>
      <c r="DL14" s="630"/>
      <c r="DM14" s="630"/>
      <c r="DN14" s="630"/>
      <c r="DO14" s="630"/>
      <c r="DP14" s="631"/>
      <c r="DQ14" s="635">
        <v>4482703</v>
      </c>
      <c r="DR14" s="630"/>
      <c r="DS14" s="630"/>
      <c r="DT14" s="630"/>
      <c r="DU14" s="630"/>
      <c r="DV14" s="630"/>
      <c r="DW14" s="630"/>
      <c r="DX14" s="630"/>
      <c r="DY14" s="630"/>
      <c r="DZ14" s="630"/>
      <c r="EA14" s="630"/>
      <c r="EB14" s="630"/>
      <c r="EC14" s="674"/>
    </row>
    <row r="15" spans="2:143" ht="11.3" customHeight="1" x14ac:dyDescent="0.2">
      <c r="B15" s="626" t="s">
        <v>264</v>
      </c>
      <c r="C15" s="627"/>
      <c r="D15" s="627"/>
      <c r="E15" s="627"/>
      <c r="F15" s="627"/>
      <c r="G15" s="627"/>
      <c r="H15" s="627"/>
      <c r="I15" s="627"/>
      <c r="J15" s="627"/>
      <c r="K15" s="627"/>
      <c r="L15" s="627"/>
      <c r="M15" s="627"/>
      <c r="N15" s="627"/>
      <c r="O15" s="627"/>
      <c r="P15" s="627"/>
      <c r="Q15" s="628"/>
      <c r="R15" s="629" t="s">
        <v>131</v>
      </c>
      <c r="S15" s="630"/>
      <c r="T15" s="630"/>
      <c r="U15" s="630"/>
      <c r="V15" s="630"/>
      <c r="W15" s="630"/>
      <c r="X15" s="630"/>
      <c r="Y15" s="631"/>
      <c r="Z15" s="656" t="s">
        <v>131</v>
      </c>
      <c r="AA15" s="656"/>
      <c r="AB15" s="656"/>
      <c r="AC15" s="656"/>
      <c r="AD15" s="657" t="s">
        <v>131</v>
      </c>
      <c r="AE15" s="657"/>
      <c r="AF15" s="657"/>
      <c r="AG15" s="657"/>
      <c r="AH15" s="657"/>
      <c r="AI15" s="657"/>
      <c r="AJ15" s="657"/>
      <c r="AK15" s="657"/>
      <c r="AL15" s="632" t="s">
        <v>131</v>
      </c>
      <c r="AM15" s="633"/>
      <c r="AN15" s="633"/>
      <c r="AO15" s="658"/>
      <c r="AP15" s="626" t="s">
        <v>265</v>
      </c>
      <c r="AQ15" s="627"/>
      <c r="AR15" s="627"/>
      <c r="AS15" s="627"/>
      <c r="AT15" s="627"/>
      <c r="AU15" s="627"/>
      <c r="AV15" s="627"/>
      <c r="AW15" s="627"/>
      <c r="AX15" s="627"/>
      <c r="AY15" s="627"/>
      <c r="AZ15" s="627"/>
      <c r="BA15" s="627"/>
      <c r="BB15" s="627"/>
      <c r="BC15" s="627"/>
      <c r="BD15" s="627"/>
      <c r="BE15" s="627"/>
      <c r="BF15" s="628"/>
      <c r="BG15" s="629">
        <v>3345231</v>
      </c>
      <c r="BH15" s="630"/>
      <c r="BI15" s="630"/>
      <c r="BJ15" s="630"/>
      <c r="BK15" s="630"/>
      <c r="BL15" s="630"/>
      <c r="BM15" s="630"/>
      <c r="BN15" s="631"/>
      <c r="BO15" s="656">
        <v>4.2</v>
      </c>
      <c r="BP15" s="656"/>
      <c r="BQ15" s="656"/>
      <c r="BR15" s="656"/>
      <c r="BS15" s="657" t="s">
        <v>131</v>
      </c>
      <c r="BT15" s="657"/>
      <c r="BU15" s="657"/>
      <c r="BV15" s="657"/>
      <c r="BW15" s="657"/>
      <c r="BX15" s="657"/>
      <c r="BY15" s="657"/>
      <c r="BZ15" s="657"/>
      <c r="CA15" s="657"/>
      <c r="CB15" s="715"/>
      <c r="CD15" s="666" t="s">
        <v>266</v>
      </c>
      <c r="CE15" s="667"/>
      <c r="CF15" s="667"/>
      <c r="CG15" s="667"/>
      <c r="CH15" s="667"/>
      <c r="CI15" s="667"/>
      <c r="CJ15" s="667"/>
      <c r="CK15" s="667"/>
      <c r="CL15" s="667"/>
      <c r="CM15" s="667"/>
      <c r="CN15" s="667"/>
      <c r="CO15" s="667"/>
      <c r="CP15" s="667"/>
      <c r="CQ15" s="668"/>
      <c r="CR15" s="629">
        <v>19606450</v>
      </c>
      <c r="CS15" s="630"/>
      <c r="CT15" s="630"/>
      <c r="CU15" s="630"/>
      <c r="CV15" s="630"/>
      <c r="CW15" s="630"/>
      <c r="CX15" s="630"/>
      <c r="CY15" s="631"/>
      <c r="CZ15" s="656">
        <v>9.6</v>
      </c>
      <c r="DA15" s="656"/>
      <c r="DB15" s="656"/>
      <c r="DC15" s="656"/>
      <c r="DD15" s="635">
        <v>4159093</v>
      </c>
      <c r="DE15" s="630"/>
      <c r="DF15" s="630"/>
      <c r="DG15" s="630"/>
      <c r="DH15" s="630"/>
      <c r="DI15" s="630"/>
      <c r="DJ15" s="630"/>
      <c r="DK15" s="630"/>
      <c r="DL15" s="630"/>
      <c r="DM15" s="630"/>
      <c r="DN15" s="630"/>
      <c r="DO15" s="630"/>
      <c r="DP15" s="631"/>
      <c r="DQ15" s="635">
        <v>14269840</v>
      </c>
      <c r="DR15" s="630"/>
      <c r="DS15" s="630"/>
      <c r="DT15" s="630"/>
      <c r="DU15" s="630"/>
      <c r="DV15" s="630"/>
      <c r="DW15" s="630"/>
      <c r="DX15" s="630"/>
      <c r="DY15" s="630"/>
      <c r="DZ15" s="630"/>
      <c r="EA15" s="630"/>
      <c r="EB15" s="630"/>
      <c r="EC15" s="674"/>
    </row>
    <row r="16" spans="2:143" ht="11.3" customHeight="1" x14ac:dyDescent="0.2">
      <c r="B16" s="626" t="s">
        <v>267</v>
      </c>
      <c r="C16" s="627"/>
      <c r="D16" s="627"/>
      <c r="E16" s="627"/>
      <c r="F16" s="627"/>
      <c r="G16" s="627"/>
      <c r="H16" s="627"/>
      <c r="I16" s="627"/>
      <c r="J16" s="627"/>
      <c r="K16" s="627"/>
      <c r="L16" s="627"/>
      <c r="M16" s="627"/>
      <c r="N16" s="627"/>
      <c r="O16" s="627"/>
      <c r="P16" s="627"/>
      <c r="Q16" s="628"/>
      <c r="R16" s="629">
        <v>74947</v>
      </c>
      <c r="S16" s="630"/>
      <c r="T16" s="630"/>
      <c r="U16" s="630"/>
      <c r="V16" s="630"/>
      <c r="W16" s="630"/>
      <c r="X16" s="630"/>
      <c r="Y16" s="631"/>
      <c r="Z16" s="656">
        <v>0</v>
      </c>
      <c r="AA16" s="656"/>
      <c r="AB16" s="656"/>
      <c r="AC16" s="656"/>
      <c r="AD16" s="657">
        <v>74947</v>
      </c>
      <c r="AE16" s="657"/>
      <c r="AF16" s="657"/>
      <c r="AG16" s="657"/>
      <c r="AH16" s="657"/>
      <c r="AI16" s="657"/>
      <c r="AJ16" s="657"/>
      <c r="AK16" s="657"/>
      <c r="AL16" s="632">
        <v>0.1</v>
      </c>
      <c r="AM16" s="633"/>
      <c r="AN16" s="633"/>
      <c r="AO16" s="658"/>
      <c r="AP16" s="626" t="s">
        <v>268</v>
      </c>
      <c r="AQ16" s="627"/>
      <c r="AR16" s="627"/>
      <c r="AS16" s="627"/>
      <c r="AT16" s="627"/>
      <c r="AU16" s="627"/>
      <c r="AV16" s="627"/>
      <c r="AW16" s="627"/>
      <c r="AX16" s="627"/>
      <c r="AY16" s="627"/>
      <c r="AZ16" s="627"/>
      <c r="BA16" s="627"/>
      <c r="BB16" s="627"/>
      <c r="BC16" s="627"/>
      <c r="BD16" s="627"/>
      <c r="BE16" s="627"/>
      <c r="BF16" s="628"/>
      <c r="BG16" s="629" t="s">
        <v>131</v>
      </c>
      <c r="BH16" s="630"/>
      <c r="BI16" s="630"/>
      <c r="BJ16" s="630"/>
      <c r="BK16" s="630"/>
      <c r="BL16" s="630"/>
      <c r="BM16" s="630"/>
      <c r="BN16" s="631"/>
      <c r="BO16" s="656" t="s">
        <v>131</v>
      </c>
      <c r="BP16" s="656"/>
      <c r="BQ16" s="656"/>
      <c r="BR16" s="656"/>
      <c r="BS16" s="657" t="s">
        <v>131</v>
      </c>
      <c r="BT16" s="657"/>
      <c r="BU16" s="657"/>
      <c r="BV16" s="657"/>
      <c r="BW16" s="657"/>
      <c r="BX16" s="657"/>
      <c r="BY16" s="657"/>
      <c r="BZ16" s="657"/>
      <c r="CA16" s="657"/>
      <c r="CB16" s="715"/>
      <c r="CD16" s="666" t="s">
        <v>269</v>
      </c>
      <c r="CE16" s="667"/>
      <c r="CF16" s="667"/>
      <c r="CG16" s="667"/>
      <c r="CH16" s="667"/>
      <c r="CI16" s="667"/>
      <c r="CJ16" s="667"/>
      <c r="CK16" s="667"/>
      <c r="CL16" s="667"/>
      <c r="CM16" s="667"/>
      <c r="CN16" s="667"/>
      <c r="CO16" s="667"/>
      <c r="CP16" s="667"/>
      <c r="CQ16" s="668"/>
      <c r="CR16" s="629">
        <v>159056</v>
      </c>
      <c r="CS16" s="630"/>
      <c r="CT16" s="630"/>
      <c r="CU16" s="630"/>
      <c r="CV16" s="630"/>
      <c r="CW16" s="630"/>
      <c r="CX16" s="630"/>
      <c r="CY16" s="631"/>
      <c r="CZ16" s="656">
        <v>0.1</v>
      </c>
      <c r="DA16" s="656"/>
      <c r="DB16" s="656"/>
      <c r="DC16" s="656"/>
      <c r="DD16" s="635" t="s">
        <v>131</v>
      </c>
      <c r="DE16" s="630"/>
      <c r="DF16" s="630"/>
      <c r="DG16" s="630"/>
      <c r="DH16" s="630"/>
      <c r="DI16" s="630"/>
      <c r="DJ16" s="630"/>
      <c r="DK16" s="630"/>
      <c r="DL16" s="630"/>
      <c r="DM16" s="630"/>
      <c r="DN16" s="630"/>
      <c r="DO16" s="630"/>
      <c r="DP16" s="631"/>
      <c r="DQ16" s="635">
        <v>41403</v>
      </c>
      <c r="DR16" s="630"/>
      <c r="DS16" s="630"/>
      <c r="DT16" s="630"/>
      <c r="DU16" s="630"/>
      <c r="DV16" s="630"/>
      <c r="DW16" s="630"/>
      <c r="DX16" s="630"/>
      <c r="DY16" s="630"/>
      <c r="DZ16" s="630"/>
      <c r="EA16" s="630"/>
      <c r="EB16" s="630"/>
      <c r="EC16" s="674"/>
    </row>
    <row r="17" spans="2:133" ht="11.3" customHeight="1" x14ac:dyDescent="0.2">
      <c r="B17" s="626" t="s">
        <v>270</v>
      </c>
      <c r="C17" s="627"/>
      <c r="D17" s="627"/>
      <c r="E17" s="627"/>
      <c r="F17" s="627"/>
      <c r="G17" s="627"/>
      <c r="H17" s="627"/>
      <c r="I17" s="627"/>
      <c r="J17" s="627"/>
      <c r="K17" s="627"/>
      <c r="L17" s="627"/>
      <c r="M17" s="627"/>
      <c r="N17" s="627"/>
      <c r="O17" s="627"/>
      <c r="P17" s="627"/>
      <c r="Q17" s="628"/>
      <c r="R17" s="629">
        <v>1032698</v>
      </c>
      <c r="S17" s="630"/>
      <c r="T17" s="630"/>
      <c r="U17" s="630"/>
      <c r="V17" s="630"/>
      <c r="W17" s="630"/>
      <c r="X17" s="630"/>
      <c r="Y17" s="631"/>
      <c r="Z17" s="656">
        <v>0.5</v>
      </c>
      <c r="AA17" s="656"/>
      <c r="AB17" s="656"/>
      <c r="AC17" s="656"/>
      <c r="AD17" s="657">
        <v>1032698</v>
      </c>
      <c r="AE17" s="657"/>
      <c r="AF17" s="657"/>
      <c r="AG17" s="657"/>
      <c r="AH17" s="657"/>
      <c r="AI17" s="657"/>
      <c r="AJ17" s="657"/>
      <c r="AK17" s="657"/>
      <c r="AL17" s="632">
        <v>1</v>
      </c>
      <c r="AM17" s="633"/>
      <c r="AN17" s="633"/>
      <c r="AO17" s="658"/>
      <c r="AP17" s="626" t="s">
        <v>271</v>
      </c>
      <c r="AQ17" s="627"/>
      <c r="AR17" s="627"/>
      <c r="AS17" s="627"/>
      <c r="AT17" s="627"/>
      <c r="AU17" s="627"/>
      <c r="AV17" s="627"/>
      <c r="AW17" s="627"/>
      <c r="AX17" s="627"/>
      <c r="AY17" s="627"/>
      <c r="AZ17" s="627"/>
      <c r="BA17" s="627"/>
      <c r="BB17" s="627"/>
      <c r="BC17" s="627"/>
      <c r="BD17" s="627"/>
      <c r="BE17" s="627"/>
      <c r="BF17" s="628"/>
      <c r="BG17" s="629" t="s">
        <v>131</v>
      </c>
      <c r="BH17" s="630"/>
      <c r="BI17" s="630"/>
      <c r="BJ17" s="630"/>
      <c r="BK17" s="630"/>
      <c r="BL17" s="630"/>
      <c r="BM17" s="630"/>
      <c r="BN17" s="631"/>
      <c r="BO17" s="656" t="s">
        <v>131</v>
      </c>
      <c r="BP17" s="656"/>
      <c r="BQ17" s="656"/>
      <c r="BR17" s="656"/>
      <c r="BS17" s="657" t="s">
        <v>131</v>
      </c>
      <c r="BT17" s="657"/>
      <c r="BU17" s="657"/>
      <c r="BV17" s="657"/>
      <c r="BW17" s="657"/>
      <c r="BX17" s="657"/>
      <c r="BY17" s="657"/>
      <c r="BZ17" s="657"/>
      <c r="CA17" s="657"/>
      <c r="CB17" s="715"/>
      <c r="CD17" s="666" t="s">
        <v>272</v>
      </c>
      <c r="CE17" s="667"/>
      <c r="CF17" s="667"/>
      <c r="CG17" s="667"/>
      <c r="CH17" s="667"/>
      <c r="CI17" s="667"/>
      <c r="CJ17" s="667"/>
      <c r="CK17" s="667"/>
      <c r="CL17" s="667"/>
      <c r="CM17" s="667"/>
      <c r="CN17" s="667"/>
      <c r="CO17" s="667"/>
      <c r="CP17" s="667"/>
      <c r="CQ17" s="668"/>
      <c r="CR17" s="629">
        <v>19042881</v>
      </c>
      <c r="CS17" s="630"/>
      <c r="CT17" s="630"/>
      <c r="CU17" s="630"/>
      <c r="CV17" s="630"/>
      <c r="CW17" s="630"/>
      <c r="CX17" s="630"/>
      <c r="CY17" s="631"/>
      <c r="CZ17" s="656">
        <v>9.3000000000000007</v>
      </c>
      <c r="DA17" s="656"/>
      <c r="DB17" s="656"/>
      <c r="DC17" s="656"/>
      <c r="DD17" s="635" t="s">
        <v>131</v>
      </c>
      <c r="DE17" s="630"/>
      <c r="DF17" s="630"/>
      <c r="DG17" s="630"/>
      <c r="DH17" s="630"/>
      <c r="DI17" s="630"/>
      <c r="DJ17" s="630"/>
      <c r="DK17" s="630"/>
      <c r="DL17" s="630"/>
      <c r="DM17" s="630"/>
      <c r="DN17" s="630"/>
      <c r="DO17" s="630"/>
      <c r="DP17" s="631"/>
      <c r="DQ17" s="635">
        <v>18171773</v>
      </c>
      <c r="DR17" s="630"/>
      <c r="DS17" s="630"/>
      <c r="DT17" s="630"/>
      <c r="DU17" s="630"/>
      <c r="DV17" s="630"/>
      <c r="DW17" s="630"/>
      <c r="DX17" s="630"/>
      <c r="DY17" s="630"/>
      <c r="DZ17" s="630"/>
      <c r="EA17" s="630"/>
      <c r="EB17" s="630"/>
      <c r="EC17" s="674"/>
    </row>
    <row r="18" spans="2:133" ht="11.3" customHeight="1" x14ac:dyDescent="0.2">
      <c r="B18" s="626" t="s">
        <v>273</v>
      </c>
      <c r="C18" s="627"/>
      <c r="D18" s="627"/>
      <c r="E18" s="627"/>
      <c r="F18" s="627"/>
      <c r="G18" s="627"/>
      <c r="H18" s="627"/>
      <c r="I18" s="627"/>
      <c r="J18" s="627"/>
      <c r="K18" s="627"/>
      <c r="L18" s="627"/>
      <c r="M18" s="627"/>
      <c r="N18" s="627"/>
      <c r="O18" s="627"/>
      <c r="P18" s="627"/>
      <c r="Q18" s="628"/>
      <c r="R18" s="629">
        <v>1246158</v>
      </c>
      <c r="S18" s="630"/>
      <c r="T18" s="630"/>
      <c r="U18" s="630"/>
      <c r="V18" s="630"/>
      <c r="W18" s="630"/>
      <c r="X18" s="630"/>
      <c r="Y18" s="631"/>
      <c r="Z18" s="656">
        <v>0.6</v>
      </c>
      <c r="AA18" s="656"/>
      <c r="AB18" s="656"/>
      <c r="AC18" s="656"/>
      <c r="AD18" s="657">
        <v>1170675</v>
      </c>
      <c r="AE18" s="657"/>
      <c r="AF18" s="657"/>
      <c r="AG18" s="657"/>
      <c r="AH18" s="657"/>
      <c r="AI18" s="657"/>
      <c r="AJ18" s="657"/>
      <c r="AK18" s="657"/>
      <c r="AL18" s="632">
        <v>1.1000000238418579</v>
      </c>
      <c r="AM18" s="633"/>
      <c r="AN18" s="633"/>
      <c r="AO18" s="658"/>
      <c r="AP18" s="626" t="s">
        <v>274</v>
      </c>
      <c r="AQ18" s="627"/>
      <c r="AR18" s="627"/>
      <c r="AS18" s="627"/>
      <c r="AT18" s="627"/>
      <c r="AU18" s="627"/>
      <c r="AV18" s="627"/>
      <c r="AW18" s="627"/>
      <c r="AX18" s="627"/>
      <c r="AY18" s="627"/>
      <c r="AZ18" s="627"/>
      <c r="BA18" s="627"/>
      <c r="BB18" s="627"/>
      <c r="BC18" s="627"/>
      <c r="BD18" s="627"/>
      <c r="BE18" s="627"/>
      <c r="BF18" s="628"/>
      <c r="BG18" s="629" t="s">
        <v>131</v>
      </c>
      <c r="BH18" s="630"/>
      <c r="BI18" s="630"/>
      <c r="BJ18" s="630"/>
      <c r="BK18" s="630"/>
      <c r="BL18" s="630"/>
      <c r="BM18" s="630"/>
      <c r="BN18" s="631"/>
      <c r="BO18" s="656" t="s">
        <v>131</v>
      </c>
      <c r="BP18" s="656"/>
      <c r="BQ18" s="656"/>
      <c r="BR18" s="656"/>
      <c r="BS18" s="657" t="s">
        <v>131</v>
      </c>
      <c r="BT18" s="657"/>
      <c r="BU18" s="657"/>
      <c r="BV18" s="657"/>
      <c r="BW18" s="657"/>
      <c r="BX18" s="657"/>
      <c r="BY18" s="657"/>
      <c r="BZ18" s="657"/>
      <c r="CA18" s="657"/>
      <c r="CB18" s="715"/>
      <c r="CD18" s="666" t="s">
        <v>275</v>
      </c>
      <c r="CE18" s="667"/>
      <c r="CF18" s="667"/>
      <c r="CG18" s="667"/>
      <c r="CH18" s="667"/>
      <c r="CI18" s="667"/>
      <c r="CJ18" s="667"/>
      <c r="CK18" s="667"/>
      <c r="CL18" s="667"/>
      <c r="CM18" s="667"/>
      <c r="CN18" s="667"/>
      <c r="CO18" s="667"/>
      <c r="CP18" s="667"/>
      <c r="CQ18" s="668"/>
      <c r="CR18" s="629" t="s">
        <v>131</v>
      </c>
      <c r="CS18" s="630"/>
      <c r="CT18" s="630"/>
      <c r="CU18" s="630"/>
      <c r="CV18" s="630"/>
      <c r="CW18" s="630"/>
      <c r="CX18" s="630"/>
      <c r="CY18" s="631"/>
      <c r="CZ18" s="656" t="s">
        <v>131</v>
      </c>
      <c r="DA18" s="656"/>
      <c r="DB18" s="656"/>
      <c r="DC18" s="656"/>
      <c r="DD18" s="635" t="s">
        <v>131</v>
      </c>
      <c r="DE18" s="630"/>
      <c r="DF18" s="630"/>
      <c r="DG18" s="630"/>
      <c r="DH18" s="630"/>
      <c r="DI18" s="630"/>
      <c r="DJ18" s="630"/>
      <c r="DK18" s="630"/>
      <c r="DL18" s="630"/>
      <c r="DM18" s="630"/>
      <c r="DN18" s="630"/>
      <c r="DO18" s="630"/>
      <c r="DP18" s="631"/>
      <c r="DQ18" s="635" t="s">
        <v>131</v>
      </c>
      <c r="DR18" s="630"/>
      <c r="DS18" s="630"/>
      <c r="DT18" s="630"/>
      <c r="DU18" s="630"/>
      <c r="DV18" s="630"/>
      <c r="DW18" s="630"/>
      <c r="DX18" s="630"/>
      <c r="DY18" s="630"/>
      <c r="DZ18" s="630"/>
      <c r="EA18" s="630"/>
      <c r="EB18" s="630"/>
      <c r="EC18" s="674"/>
    </row>
    <row r="19" spans="2:133" ht="11.3" customHeight="1" x14ac:dyDescent="0.2">
      <c r="B19" s="626" t="s">
        <v>276</v>
      </c>
      <c r="C19" s="627"/>
      <c r="D19" s="627"/>
      <c r="E19" s="627"/>
      <c r="F19" s="627"/>
      <c r="G19" s="627"/>
      <c r="H19" s="627"/>
      <c r="I19" s="627"/>
      <c r="J19" s="627"/>
      <c r="K19" s="627"/>
      <c r="L19" s="627"/>
      <c r="M19" s="627"/>
      <c r="N19" s="627"/>
      <c r="O19" s="627"/>
      <c r="P19" s="627"/>
      <c r="Q19" s="628"/>
      <c r="R19" s="629">
        <v>522408</v>
      </c>
      <c r="S19" s="630"/>
      <c r="T19" s="630"/>
      <c r="U19" s="630"/>
      <c r="V19" s="630"/>
      <c r="W19" s="630"/>
      <c r="X19" s="630"/>
      <c r="Y19" s="631"/>
      <c r="Z19" s="656">
        <v>0.2</v>
      </c>
      <c r="AA19" s="656"/>
      <c r="AB19" s="656"/>
      <c r="AC19" s="656"/>
      <c r="AD19" s="657">
        <v>522408</v>
      </c>
      <c r="AE19" s="657"/>
      <c r="AF19" s="657"/>
      <c r="AG19" s="657"/>
      <c r="AH19" s="657"/>
      <c r="AI19" s="657"/>
      <c r="AJ19" s="657"/>
      <c r="AK19" s="657"/>
      <c r="AL19" s="632">
        <v>0.5</v>
      </c>
      <c r="AM19" s="633"/>
      <c r="AN19" s="633"/>
      <c r="AO19" s="658"/>
      <c r="AP19" s="626" t="s">
        <v>277</v>
      </c>
      <c r="AQ19" s="627"/>
      <c r="AR19" s="627"/>
      <c r="AS19" s="627"/>
      <c r="AT19" s="627"/>
      <c r="AU19" s="627"/>
      <c r="AV19" s="627"/>
      <c r="AW19" s="627"/>
      <c r="AX19" s="627"/>
      <c r="AY19" s="627"/>
      <c r="AZ19" s="627"/>
      <c r="BA19" s="627"/>
      <c r="BB19" s="627"/>
      <c r="BC19" s="627"/>
      <c r="BD19" s="627"/>
      <c r="BE19" s="627"/>
      <c r="BF19" s="628"/>
      <c r="BG19" s="629">
        <v>7940301</v>
      </c>
      <c r="BH19" s="630"/>
      <c r="BI19" s="630"/>
      <c r="BJ19" s="630"/>
      <c r="BK19" s="630"/>
      <c r="BL19" s="630"/>
      <c r="BM19" s="630"/>
      <c r="BN19" s="631"/>
      <c r="BO19" s="656">
        <v>10</v>
      </c>
      <c r="BP19" s="656"/>
      <c r="BQ19" s="656"/>
      <c r="BR19" s="656"/>
      <c r="BS19" s="657" t="s">
        <v>131</v>
      </c>
      <c r="BT19" s="657"/>
      <c r="BU19" s="657"/>
      <c r="BV19" s="657"/>
      <c r="BW19" s="657"/>
      <c r="BX19" s="657"/>
      <c r="BY19" s="657"/>
      <c r="BZ19" s="657"/>
      <c r="CA19" s="657"/>
      <c r="CB19" s="715"/>
      <c r="CD19" s="666" t="s">
        <v>278</v>
      </c>
      <c r="CE19" s="667"/>
      <c r="CF19" s="667"/>
      <c r="CG19" s="667"/>
      <c r="CH19" s="667"/>
      <c r="CI19" s="667"/>
      <c r="CJ19" s="667"/>
      <c r="CK19" s="667"/>
      <c r="CL19" s="667"/>
      <c r="CM19" s="667"/>
      <c r="CN19" s="667"/>
      <c r="CO19" s="667"/>
      <c r="CP19" s="667"/>
      <c r="CQ19" s="668"/>
      <c r="CR19" s="629" t="s">
        <v>131</v>
      </c>
      <c r="CS19" s="630"/>
      <c r="CT19" s="630"/>
      <c r="CU19" s="630"/>
      <c r="CV19" s="630"/>
      <c r="CW19" s="630"/>
      <c r="CX19" s="630"/>
      <c r="CY19" s="631"/>
      <c r="CZ19" s="656" t="s">
        <v>131</v>
      </c>
      <c r="DA19" s="656"/>
      <c r="DB19" s="656"/>
      <c r="DC19" s="656"/>
      <c r="DD19" s="635" t="s">
        <v>131</v>
      </c>
      <c r="DE19" s="630"/>
      <c r="DF19" s="630"/>
      <c r="DG19" s="630"/>
      <c r="DH19" s="630"/>
      <c r="DI19" s="630"/>
      <c r="DJ19" s="630"/>
      <c r="DK19" s="630"/>
      <c r="DL19" s="630"/>
      <c r="DM19" s="630"/>
      <c r="DN19" s="630"/>
      <c r="DO19" s="630"/>
      <c r="DP19" s="631"/>
      <c r="DQ19" s="635" t="s">
        <v>131</v>
      </c>
      <c r="DR19" s="630"/>
      <c r="DS19" s="630"/>
      <c r="DT19" s="630"/>
      <c r="DU19" s="630"/>
      <c r="DV19" s="630"/>
      <c r="DW19" s="630"/>
      <c r="DX19" s="630"/>
      <c r="DY19" s="630"/>
      <c r="DZ19" s="630"/>
      <c r="EA19" s="630"/>
      <c r="EB19" s="630"/>
      <c r="EC19" s="674"/>
    </row>
    <row r="20" spans="2:133" ht="11.3" customHeight="1" x14ac:dyDescent="0.2">
      <c r="B20" s="626" t="s">
        <v>279</v>
      </c>
      <c r="C20" s="627"/>
      <c r="D20" s="627"/>
      <c r="E20" s="627"/>
      <c r="F20" s="627"/>
      <c r="G20" s="627"/>
      <c r="H20" s="627"/>
      <c r="I20" s="627"/>
      <c r="J20" s="627"/>
      <c r="K20" s="627"/>
      <c r="L20" s="627"/>
      <c r="M20" s="627"/>
      <c r="N20" s="627"/>
      <c r="O20" s="627"/>
      <c r="P20" s="627"/>
      <c r="Q20" s="628"/>
      <c r="R20" s="629">
        <v>25445</v>
      </c>
      <c r="S20" s="630"/>
      <c r="T20" s="630"/>
      <c r="U20" s="630"/>
      <c r="V20" s="630"/>
      <c r="W20" s="630"/>
      <c r="X20" s="630"/>
      <c r="Y20" s="631"/>
      <c r="Z20" s="656">
        <v>0</v>
      </c>
      <c r="AA20" s="656"/>
      <c r="AB20" s="656"/>
      <c r="AC20" s="656"/>
      <c r="AD20" s="657">
        <v>25445</v>
      </c>
      <c r="AE20" s="657"/>
      <c r="AF20" s="657"/>
      <c r="AG20" s="657"/>
      <c r="AH20" s="657"/>
      <c r="AI20" s="657"/>
      <c r="AJ20" s="657"/>
      <c r="AK20" s="657"/>
      <c r="AL20" s="632">
        <v>0</v>
      </c>
      <c r="AM20" s="633"/>
      <c r="AN20" s="633"/>
      <c r="AO20" s="658"/>
      <c r="AP20" s="626" t="s">
        <v>280</v>
      </c>
      <c r="AQ20" s="627"/>
      <c r="AR20" s="627"/>
      <c r="AS20" s="627"/>
      <c r="AT20" s="627"/>
      <c r="AU20" s="627"/>
      <c r="AV20" s="627"/>
      <c r="AW20" s="627"/>
      <c r="AX20" s="627"/>
      <c r="AY20" s="627"/>
      <c r="AZ20" s="627"/>
      <c r="BA20" s="627"/>
      <c r="BB20" s="627"/>
      <c r="BC20" s="627"/>
      <c r="BD20" s="627"/>
      <c r="BE20" s="627"/>
      <c r="BF20" s="628"/>
      <c r="BG20" s="629">
        <v>7940301</v>
      </c>
      <c r="BH20" s="630"/>
      <c r="BI20" s="630"/>
      <c r="BJ20" s="630"/>
      <c r="BK20" s="630"/>
      <c r="BL20" s="630"/>
      <c r="BM20" s="630"/>
      <c r="BN20" s="631"/>
      <c r="BO20" s="656">
        <v>10</v>
      </c>
      <c r="BP20" s="656"/>
      <c r="BQ20" s="656"/>
      <c r="BR20" s="656"/>
      <c r="BS20" s="657" t="s">
        <v>131</v>
      </c>
      <c r="BT20" s="657"/>
      <c r="BU20" s="657"/>
      <c r="BV20" s="657"/>
      <c r="BW20" s="657"/>
      <c r="BX20" s="657"/>
      <c r="BY20" s="657"/>
      <c r="BZ20" s="657"/>
      <c r="CA20" s="657"/>
      <c r="CB20" s="715"/>
      <c r="CD20" s="666" t="s">
        <v>281</v>
      </c>
      <c r="CE20" s="667"/>
      <c r="CF20" s="667"/>
      <c r="CG20" s="667"/>
      <c r="CH20" s="667"/>
      <c r="CI20" s="667"/>
      <c r="CJ20" s="667"/>
      <c r="CK20" s="667"/>
      <c r="CL20" s="667"/>
      <c r="CM20" s="667"/>
      <c r="CN20" s="667"/>
      <c r="CO20" s="667"/>
      <c r="CP20" s="667"/>
      <c r="CQ20" s="668"/>
      <c r="CR20" s="629">
        <v>204473548</v>
      </c>
      <c r="CS20" s="630"/>
      <c r="CT20" s="630"/>
      <c r="CU20" s="630"/>
      <c r="CV20" s="630"/>
      <c r="CW20" s="630"/>
      <c r="CX20" s="630"/>
      <c r="CY20" s="631"/>
      <c r="CZ20" s="656">
        <v>100</v>
      </c>
      <c r="DA20" s="656"/>
      <c r="DB20" s="656"/>
      <c r="DC20" s="656"/>
      <c r="DD20" s="635">
        <v>19831913</v>
      </c>
      <c r="DE20" s="630"/>
      <c r="DF20" s="630"/>
      <c r="DG20" s="630"/>
      <c r="DH20" s="630"/>
      <c r="DI20" s="630"/>
      <c r="DJ20" s="630"/>
      <c r="DK20" s="630"/>
      <c r="DL20" s="630"/>
      <c r="DM20" s="630"/>
      <c r="DN20" s="630"/>
      <c r="DO20" s="630"/>
      <c r="DP20" s="631"/>
      <c r="DQ20" s="635">
        <v>119978674</v>
      </c>
      <c r="DR20" s="630"/>
      <c r="DS20" s="630"/>
      <c r="DT20" s="630"/>
      <c r="DU20" s="630"/>
      <c r="DV20" s="630"/>
      <c r="DW20" s="630"/>
      <c r="DX20" s="630"/>
      <c r="DY20" s="630"/>
      <c r="DZ20" s="630"/>
      <c r="EA20" s="630"/>
      <c r="EB20" s="630"/>
      <c r="EC20" s="674"/>
    </row>
    <row r="21" spans="2:133" ht="11.3" customHeight="1" x14ac:dyDescent="0.2">
      <c r="B21" s="626" t="s">
        <v>282</v>
      </c>
      <c r="C21" s="627"/>
      <c r="D21" s="627"/>
      <c r="E21" s="627"/>
      <c r="F21" s="627"/>
      <c r="G21" s="627"/>
      <c r="H21" s="627"/>
      <c r="I21" s="627"/>
      <c r="J21" s="627"/>
      <c r="K21" s="627"/>
      <c r="L21" s="627"/>
      <c r="M21" s="627"/>
      <c r="N21" s="627"/>
      <c r="O21" s="627"/>
      <c r="P21" s="627"/>
      <c r="Q21" s="628"/>
      <c r="R21" s="629">
        <v>21955</v>
      </c>
      <c r="S21" s="630"/>
      <c r="T21" s="630"/>
      <c r="U21" s="630"/>
      <c r="V21" s="630"/>
      <c r="W21" s="630"/>
      <c r="X21" s="630"/>
      <c r="Y21" s="631"/>
      <c r="Z21" s="656">
        <v>0</v>
      </c>
      <c r="AA21" s="656"/>
      <c r="AB21" s="656"/>
      <c r="AC21" s="656"/>
      <c r="AD21" s="657">
        <v>21955</v>
      </c>
      <c r="AE21" s="657"/>
      <c r="AF21" s="657"/>
      <c r="AG21" s="657"/>
      <c r="AH21" s="657"/>
      <c r="AI21" s="657"/>
      <c r="AJ21" s="657"/>
      <c r="AK21" s="657"/>
      <c r="AL21" s="632">
        <v>0</v>
      </c>
      <c r="AM21" s="633"/>
      <c r="AN21" s="633"/>
      <c r="AO21" s="658"/>
      <c r="AP21" s="722" t="s">
        <v>283</v>
      </c>
      <c r="AQ21" s="729"/>
      <c r="AR21" s="729"/>
      <c r="AS21" s="729"/>
      <c r="AT21" s="729"/>
      <c r="AU21" s="729"/>
      <c r="AV21" s="729"/>
      <c r="AW21" s="729"/>
      <c r="AX21" s="729"/>
      <c r="AY21" s="729"/>
      <c r="AZ21" s="729"/>
      <c r="BA21" s="729"/>
      <c r="BB21" s="729"/>
      <c r="BC21" s="729"/>
      <c r="BD21" s="729"/>
      <c r="BE21" s="729"/>
      <c r="BF21" s="724"/>
      <c r="BG21" s="629">
        <v>28740</v>
      </c>
      <c r="BH21" s="630"/>
      <c r="BI21" s="630"/>
      <c r="BJ21" s="630"/>
      <c r="BK21" s="630"/>
      <c r="BL21" s="630"/>
      <c r="BM21" s="630"/>
      <c r="BN21" s="631"/>
      <c r="BO21" s="656">
        <v>0</v>
      </c>
      <c r="BP21" s="656"/>
      <c r="BQ21" s="656"/>
      <c r="BR21" s="656"/>
      <c r="BS21" s="657" t="s">
        <v>131</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3" customHeight="1" x14ac:dyDescent="0.2">
      <c r="B22" s="692" t="s">
        <v>284</v>
      </c>
      <c r="C22" s="693"/>
      <c r="D22" s="693"/>
      <c r="E22" s="693"/>
      <c r="F22" s="693"/>
      <c r="G22" s="693"/>
      <c r="H22" s="693"/>
      <c r="I22" s="693"/>
      <c r="J22" s="693"/>
      <c r="K22" s="693"/>
      <c r="L22" s="693"/>
      <c r="M22" s="693"/>
      <c r="N22" s="693"/>
      <c r="O22" s="693"/>
      <c r="P22" s="693"/>
      <c r="Q22" s="694"/>
      <c r="R22" s="629">
        <v>676350</v>
      </c>
      <c r="S22" s="630"/>
      <c r="T22" s="630"/>
      <c r="U22" s="630"/>
      <c r="V22" s="630"/>
      <c r="W22" s="630"/>
      <c r="X22" s="630"/>
      <c r="Y22" s="631"/>
      <c r="Z22" s="656">
        <v>0.3</v>
      </c>
      <c r="AA22" s="656"/>
      <c r="AB22" s="656"/>
      <c r="AC22" s="656"/>
      <c r="AD22" s="657">
        <v>600867</v>
      </c>
      <c r="AE22" s="657"/>
      <c r="AF22" s="657"/>
      <c r="AG22" s="657"/>
      <c r="AH22" s="657"/>
      <c r="AI22" s="657"/>
      <c r="AJ22" s="657"/>
      <c r="AK22" s="657"/>
      <c r="AL22" s="632">
        <v>0.60000002384185791</v>
      </c>
      <c r="AM22" s="633"/>
      <c r="AN22" s="633"/>
      <c r="AO22" s="658"/>
      <c r="AP22" s="722" t="s">
        <v>285</v>
      </c>
      <c r="AQ22" s="729"/>
      <c r="AR22" s="729"/>
      <c r="AS22" s="729"/>
      <c r="AT22" s="729"/>
      <c r="AU22" s="729"/>
      <c r="AV22" s="729"/>
      <c r="AW22" s="729"/>
      <c r="AX22" s="729"/>
      <c r="AY22" s="729"/>
      <c r="AZ22" s="729"/>
      <c r="BA22" s="729"/>
      <c r="BB22" s="729"/>
      <c r="BC22" s="729"/>
      <c r="BD22" s="729"/>
      <c r="BE22" s="729"/>
      <c r="BF22" s="724"/>
      <c r="BG22" s="629">
        <v>3134524</v>
      </c>
      <c r="BH22" s="630"/>
      <c r="BI22" s="630"/>
      <c r="BJ22" s="630"/>
      <c r="BK22" s="630"/>
      <c r="BL22" s="630"/>
      <c r="BM22" s="630"/>
      <c r="BN22" s="631"/>
      <c r="BO22" s="656">
        <v>4</v>
      </c>
      <c r="BP22" s="656"/>
      <c r="BQ22" s="656"/>
      <c r="BR22" s="656"/>
      <c r="BS22" s="657" t="s">
        <v>131</v>
      </c>
      <c r="BT22" s="657"/>
      <c r="BU22" s="657"/>
      <c r="BV22" s="657"/>
      <c r="BW22" s="657"/>
      <c r="BX22" s="657"/>
      <c r="BY22" s="657"/>
      <c r="BZ22" s="657"/>
      <c r="CA22" s="657"/>
      <c r="CB22" s="715"/>
      <c r="CD22" s="731" t="s">
        <v>286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3" customHeight="1" x14ac:dyDescent="0.2">
      <c r="B23" s="626" t="s">
        <v>287</v>
      </c>
      <c r="C23" s="627"/>
      <c r="D23" s="627"/>
      <c r="E23" s="627"/>
      <c r="F23" s="627"/>
      <c r="G23" s="627"/>
      <c r="H23" s="627"/>
      <c r="I23" s="627"/>
      <c r="J23" s="627"/>
      <c r="K23" s="627"/>
      <c r="L23" s="627"/>
      <c r="M23" s="627"/>
      <c r="N23" s="627"/>
      <c r="O23" s="627"/>
      <c r="P23" s="627"/>
      <c r="Q23" s="628"/>
      <c r="R23" s="629">
        <v>11999745</v>
      </c>
      <c r="S23" s="630"/>
      <c r="T23" s="630"/>
      <c r="U23" s="630"/>
      <c r="V23" s="630"/>
      <c r="W23" s="630"/>
      <c r="X23" s="630"/>
      <c r="Y23" s="631"/>
      <c r="Z23" s="656">
        <v>5.7</v>
      </c>
      <c r="AA23" s="656"/>
      <c r="AB23" s="656"/>
      <c r="AC23" s="656"/>
      <c r="AD23" s="657">
        <v>10973487</v>
      </c>
      <c r="AE23" s="657"/>
      <c r="AF23" s="657"/>
      <c r="AG23" s="657"/>
      <c r="AH23" s="657"/>
      <c r="AI23" s="657"/>
      <c r="AJ23" s="657"/>
      <c r="AK23" s="657"/>
      <c r="AL23" s="632">
        <v>10.7</v>
      </c>
      <c r="AM23" s="633"/>
      <c r="AN23" s="633"/>
      <c r="AO23" s="658"/>
      <c r="AP23" s="722" t="s">
        <v>288</v>
      </c>
      <c r="AQ23" s="729"/>
      <c r="AR23" s="729"/>
      <c r="AS23" s="729"/>
      <c r="AT23" s="729"/>
      <c r="AU23" s="729"/>
      <c r="AV23" s="729"/>
      <c r="AW23" s="729"/>
      <c r="AX23" s="729"/>
      <c r="AY23" s="729"/>
      <c r="AZ23" s="729"/>
      <c r="BA23" s="729"/>
      <c r="BB23" s="729"/>
      <c r="BC23" s="729"/>
      <c r="BD23" s="729"/>
      <c r="BE23" s="729"/>
      <c r="BF23" s="724"/>
      <c r="BG23" s="629">
        <v>4777037</v>
      </c>
      <c r="BH23" s="630"/>
      <c r="BI23" s="630"/>
      <c r="BJ23" s="630"/>
      <c r="BK23" s="630"/>
      <c r="BL23" s="630"/>
      <c r="BM23" s="630"/>
      <c r="BN23" s="631"/>
      <c r="BO23" s="656">
        <v>6</v>
      </c>
      <c r="BP23" s="656"/>
      <c r="BQ23" s="656"/>
      <c r="BR23" s="656"/>
      <c r="BS23" s="657" t="s">
        <v>131</v>
      </c>
      <c r="BT23" s="657"/>
      <c r="BU23" s="657"/>
      <c r="BV23" s="657"/>
      <c r="BW23" s="657"/>
      <c r="BX23" s="657"/>
      <c r="BY23" s="657"/>
      <c r="BZ23" s="657"/>
      <c r="CA23" s="657"/>
      <c r="CB23" s="715"/>
      <c r="CD23" s="731" t="s">
        <v>228</v>
      </c>
      <c r="CE23" s="732"/>
      <c r="CF23" s="732"/>
      <c r="CG23" s="732"/>
      <c r="CH23" s="732"/>
      <c r="CI23" s="732"/>
      <c r="CJ23" s="732"/>
      <c r="CK23" s="732"/>
      <c r="CL23" s="732"/>
      <c r="CM23" s="732"/>
      <c r="CN23" s="732"/>
      <c r="CO23" s="732"/>
      <c r="CP23" s="732"/>
      <c r="CQ23" s="733"/>
      <c r="CR23" s="731" t="s">
        <v>289</v>
      </c>
      <c r="CS23" s="732"/>
      <c r="CT23" s="732"/>
      <c r="CU23" s="732"/>
      <c r="CV23" s="732"/>
      <c r="CW23" s="732"/>
      <c r="CX23" s="732"/>
      <c r="CY23" s="733"/>
      <c r="CZ23" s="731" t="s">
        <v>290</v>
      </c>
      <c r="DA23" s="732"/>
      <c r="DB23" s="732"/>
      <c r="DC23" s="733"/>
      <c r="DD23" s="731" t="s">
        <v>291</v>
      </c>
      <c r="DE23" s="732"/>
      <c r="DF23" s="732"/>
      <c r="DG23" s="732"/>
      <c r="DH23" s="732"/>
      <c r="DI23" s="732"/>
      <c r="DJ23" s="732"/>
      <c r="DK23" s="733"/>
      <c r="DL23" s="734" t="s">
        <v>292</v>
      </c>
      <c r="DM23" s="735"/>
      <c r="DN23" s="735"/>
      <c r="DO23" s="735"/>
      <c r="DP23" s="735"/>
      <c r="DQ23" s="735"/>
      <c r="DR23" s="735"/>
      <c r="DS23" s="735"/>
      <c r="DT23" s="735"/>
      <c r="DU23" s="735"/>
      <c r="DV23" s="736"/>
      <c r="DW23" s="731" t="s">
        <v>293</v>
      </c>
      <c r="DX23" s="732"/>
      <c r="DY23" s="732"/>
      <c r="DZ23" s="732"/>
      <c r="EA23" s="732"/>
      <c r="EB23" s="732"/>
      <c r="EC23" s="733"/>
    </row>
    <row r="24" spans="2:133" ht="11.3" customHeight="1" x14ac:dyDescent="0.2">
      <c r="B24" s="626" t="s">
        <v>294</v>
      </c>
      <c r="C24" s="627"/>
      <c r="D24" s="627"/>
      <c r="E24" s="627"/>
      <c r="F24" s="627"/>
      <c r="G24" s="627"/>
      <c r="H24" s="627"/>
      <c r="I24" s="627"/>
      <c r="J24" s="627"/>
      <c r="K24" s="627"/>
      <c r="L24" s="627"/>
      <c r="M24" s="627"/>
      <c r="N24" s="627"/>
      <c r="O24" s="627"/>
      <c r="P24" s="627"/>
      <c r="Q24" s="628"/>
      <c r="R24" s="629">
        <v>10973487</v>
      </c>
      <c r="S24" s="630"/>
      <c r="T24" s="630"/>
      <c r="U24" s="630"/>
      <c r="V24" s="630"/>
      <c r="W24" s="630"/>
      <c r="X24" s="630"/>
      <c r="Y24" s="631"/>
      <c r="Z24" s="656">
        <v>5.2</v>
      </c>
      <c r="AA24" s="656"/>
      <c r="AB24" s="656"/>
      <c r="AC24" s="656"/>
      <c r="AD24" s="657">
        <v>10973487</v>
      </c>
      <c r="AE24" s="657"/>
      <c r="AF24" s="657"/>
      <c r="AG24" s="657"/>
      <c r="AH24" s="657"/>
      <c r="AI24" s="657"/>
      <c r="AJ24" s="657"/>
      <c r="AK24" s="657"/>
      <c r="AL24" s="632">
        <v>10.7</v>
      </c>
      <c r="AM24" s="633"/>
      <c r="AN24" s="633"/>
      <c r="AO24" s="658"/>
      <c r="AP24" s="722" t="s">
        <v>295</v>
      </c>
      <c r="AQ24" s="729"/>
      <c r="AR24" s="729"/>
      <c r="AS24" s="729"/>
      <c r="AT24" s="729"/>
      <c r="AU24" s="729"/>
      <c r="AV24" s="729"/>
      <c r="AW24" s="729"/>
      <c r="AX24" s="729"/>
      <c r="AY24" s="729"/>
      <c r="AZ24" s="729"/>
      <c r="BA24" s="729"/>
      <c r="BB24" s="729"/>
      <c r="BC24" s="729"/>
      <c r="BD24" s="729"/>
      <c r="BE24" s="729"/>
      <c r="BF24" s="724"/>
      <c r="BG24" s="629" t="s">
        <v>131</v>
      </c>
      <c r="BH24" s="630"/>
      <c r="BI24" s="630"/>
      <c r="BJ24" s="630"/>
      <c r="BK24" s="630"/>
      <c r="BL24" s="630"/>
      <c r="BM24" s="630"/>
      <c r="BN24" s="631"/>
      <c r="BO24" s="656" t="s">
        <v>131</v>
      </c>
      <c r="BP24" s="656"/>
      <c r="BQ24" s="656"/>
      <c r="BR24" s="656"/>
      <c r="BS24" s="657" t="s">
        <v>131</v>
      </c>
      <c r="BT24" s="657"/>
      <c r="BU24" s="657"/>
      <c r="BV24" s="657"/>
      <c r="BW24" s="657"/>
      <c r="BX24" s="657"/>
      <c r="BY24" s="657"/>
      <c r="BZ24" s="657"/>
      <c r="CA24" s="657"/>
      <c r="CB24" s="715"/>
      <c r="CD24" s="685" t="s">
        <v>296</v>
      </c>
      <c r="CE24" s="686"/>
      <c r="CF24" s="686"/>
      <c r="CG24" s="686"/>
      <c r="CH24" s="686"/>
      <c r="CI24" s="686"/>
      <c r="CJ24" s="686"/>
      <c r="CK24" s="686"/>
      <c r="CL24" s="686"/>
      <c r="CM24" s="686"/>
      <c r="CN24" s="686"/>
      <c r="CO24" s="686"/>
      <c r="CP24" s="686"/>
      <c r="CQ24" s="687"/>
      <c r="CR24" s="682">
        <v>121851215</v>
      </c>
      <c r="CS24" s="683"/>
      <c r="CT24" s="683"/>
      <c r="CU24" s="683"/>
      <c r="CV24" s="683"/>
      <c r="CW24" s="683"/>
      <c r="CX24" s="683"/>
      <c r="CY24" s="726"/>
      <c r="CZ24" s="727">
        <v>59.6</v>
      </c>
      <c r="DA24" s="702"/>
      <c r="DB24" s="702"/>
      <c r="DC24" s="730"/>
      <c r="DD24" s="725">
        <v>64452966</v>
      </c>
      <c r="DE24" s="683"/>
      <c r="DF24" s="683"/>
      <c r="DG24" s="683"/>
      <c r="DH24" s="683"/>
      <c r="DI24" s="683"/>
      <c r="DJ24" s="683"/>
      <c r="DK24" s="726"/>
      <c r="DL24" s="725">
        <v>63753221</v>
      </c>
      <c r="DM24" s="683"/>
      <c r="DN24" s="683"/>
      <c r="DO24" s="683"/>
      <c r="DP24" s="683"/>
      <c r="DQ24" s="683"/>
      <c r="DR24" s="683"/>
      <c r="DS24" s="683"/>
      <c r="DT24" s="683"/>
      <c r="DU24" s="683"/>
      <c r="DV24" s="726"/>
      <c r="DW24" s="727">
        <v>58.3</v>
      </c>
      <c r="DX24" s="702"/>
      <c r="DY24" s="702"/>
      <c r="DZ24" s="702"/>
      <c r="EA24" s="702"/>
      <c r="EB24" s="702"/>
      <c r="EC24" s="728"/>
    </row>
    <row r="25" spans="2:133" ht="11.3" customHeight="1" x14ac:dyDescent="0.2">
      <c r="B25" s="626" t="s">
        <v>297</v>
      </c>
      <c r="C25" s="627"/>
      <c r="D25" s="627"/>
      <c r="E25" s="627"/>
      <c r="F25" s="627"/>
      <c r="G25" s="627"/>
      <c r="H25" s="627"/>
      <c r="I25" s="627"/>
      <c r="J25" s="627"/>
      <c r="K25" s="627"/>
      <c r="L25" s="627"/>
      <c r="M25" s="627"/>
      <c r="N25" s="627"/>
      <c r="O25" s="627"/>
      <c r="P25" s="627"/>
      <c r="Q25" s="628"/>
      <c r="R25" s="629">
        <v>1026258</v>
      </c>
      <c r="S25" s="630"/>
      <c r="T25" s="630"/>
      <c r="U25" s="630"/>
      <c r="V25" s="630"/>
      <c r="W25" s="630"/>
      <c r="X25" s="630"/>
      <c r="Y25" s="631"/>
      <c r="Z25" s="656">
        <v>0.5</v>
      </c>
      <c r="AA25" s="656"/>
      <c r="AB25" s="656"/>
      <c r="AC25" s="656"/>
      <c r="AD25" s="657" t="s">
        <v>131</v>
      </c>
      <c r="AE25" s="657"/>
      <c r="AF25" s="657"/>
      <c r="AG25" s="657"/>
      <c r="AH25" s="657"/>
      <c r="AI25" s="657"/>
      <c r="AJ25" s="657"/>
      <c r="AK25" s="657"/>
      <c r="AL25" s="632" t="s">
        <v>131</v>
      </c>
      <c r="AM25" s="633"/>
      <c r="AN25" s="633"/>
      <c r="AO25" s="658"/>
      <c r="AP25" s="722" t="s">
        <v>298</v>
      </c>
      <c r="AQ25" s="729"/>
      <c r="AR25" s="729"/>
      <c r="AS25" s="729"/>
      <c r="AT25" s="729"/>
      <c r="AU25" s="729"/>
      <c r="AV25" s="729"/>
      <c r="AW25" s="729"/>
      <c r="AX25" s="729"/>
      <c r="AY25" s="729"/>
      <c r="AZ25" s="729"/>
      <c r="BA25" s="729"/>
      <c r="BB25" s="729"/>
      <c r="BC25" s="729"/>
      <c r="BD25" s="729"/>
      <c r="BE25" s="729"/>
      <c r="BF25" s="724"/>
      <c r="BG25" s="629" t="s">
        <v>131</v>
      </c>
      <c r="BH25" s="630"/>
      <c r="BI25" s="630"/>
      <c r="BJ25" s="630"/>
      <c r="BK25" s="630"/>
      <c r="BL25" s="630"/>
      <c r="BM25" s="630"/>
      <c r="BN25" s="631"/>
      <c r="BO25" s="656" t="s">
        <v>131</v>
      </c>
      <c r="BP25" s="656"/>
      <c r="BQ25" s="656"/>
      <c r="BR25" s="656"/>
      <c r="BS25" s="657" t="s">
        <v>131</v>
      </c>
      <c r="BT25" s="657"/>
      <c r="BU25" s="657"/>
      <c r="BV25" s="657"/>
      <c r="BW25" s="657"/>
      <c r="BX25" s="657"/>
      <c r="BY25" s="657"/>
      <c r="BZ25" s="657"/>
      <c r="CA25" s="657"/>
      <c r="CB25" s="715"/>
      <c r="CD25" s="666" t="s">
        <v>299</v>
      </c>
      <c r="CE25" s="667"/>
      <c r="CF25" s="667"/>
      <c r="CG25" s="667"/>
      <c r="CH25" s="667"/>
      <c r="CI25" s="667"/>
      <c r="CJ25" s="667"/>
      <c r="CK25" s="667"/>
      <c r="CL25" s="667"/>
      <c r="CM25" s="667"/>
      <c r="CN25" s="667"/>
      <c r="CO25" s="667"/>
      <c r="CP25" s="667"/>
      <c r="CQ25" s="668"/>
      <c r="CR25" s="629">
        <v>29882659</v>
      </c>
      <c r="CS25" s="640"/>
      <c r="CT25" s="640"/>
      <c r="CU25" s="640"/>
      <c r="CV25" s="640"/>
      <c r="CW25" s="640"/>
      <c r="CX25" s="640"/>
      <c r="CY25" s="641"/>
      <c r="CZ25" s="632">
        <v>14.6</v>
      </c>
      <c r="DA25" s="642"/>
      <c r="DB25" s="642"/>
      <c r="DC25" s="643"/>
      <c r="DD25" s="635">
        <v>28440890</v>
      </c>
      <c r="DE25" s="640"/>
      <c r="DF25" s="640"/>
      <c r="DG25" s="640"/>
      <c r="DH25" s="640"/>
      <c r="DI25" s="640"/>
      <c r="DJ25" s="640"/>
      <c r="DK25" s="641"/>
      <c r="DL25" s="635">
        <v>27779897</v>
      </c>
      <c r="DM25" s="640"/>
      <c r="DN25" s="640"/>
      <c r="DO25" s="640"/>
      <c r="DP25" s="640"/>
      <c r="DQ25" s="640"/>
      <c r="DR25" s="640"/>
      <c r="DS25" s="640"/>
      <c r="DT25" s="640"/>
      <c r="DU25" s="640"/>
      <c r="DV25" s="641"/>
      <c r="DW25" s="632">
        <v>25.4</v>
      </c>
      <c r="DX25" s="642"/>
      <c r="DY25" s="642"/>
      <c r="DZ25" s="642"/>
      <c r="EA25" s="642"/>
      <c r="EB25" s="642"/>
      <c r="EC25" s="669"/>
    </row>
    <row r="26" spans="2:133" ht="11.3" customHeight="1" x14ac:dyDescent="0.2">
      <c r="B26" s="626" t="s">
        <v>300</v>
      </c>
      <c r="C26" s="627"/>
      <c r="D26" s="627"/>
      <c r="E26" s="627"/>
      <c r="F26" s="627"/>
      <c r="G26" s="627"/>
      <c r="H26" s="627"/>
      <c r="I26" s="627"/>
      <c r="J26" s="627"/>
      <c r="K26" s="627"/>
      <c r="L26" s="627"/>
      <c r="M26" s="627"/>
      <c r="N26" s="627"/>
      <c r="O26" s="627"/>
      <c r="P26" s="627"/>
      <c r="Q26" s="628"/>
      <c r="R26" s="629" t="s">
        <v>131</v>
      </c>
      <c r="S26" s="630"/>
      <c r="T26" s="630"/>
      <c r="U26" s="630"/>
      <c r="V26" s="630"/>
      <c r="W26" s="630"/>
      <c r="X26" s="630"/>
      <c r="Y26" s="631"/>
      <c r="Z26" s="656" t="s">
        <v>131</v>
      </c>
      <c r="AA26" s="656"/>
      <c r="AB26" s="656"/>
      <c r="AC26" s="656"/>
      <c r="AD26" s="657" t="s">
        <v>131</v>
      </c>
      <c r="AE26" s="657"/>
      <c r="AF26" s="657"/>
      <c r="AG26" s="657"/>
      <c r="AH26" s="657"/>
      <c r="AI26" s="657"/>
      <c r="AJ26" s="657"/>
      <c r="AK26" s="657"/>
      <c r="AL26" s="632" t="s">
        <v>131</v>
      </c>
      <c r="AM26" s="633"/>
      <c r="AN26" s="633"/>
      <c r="AO26" s="658"/>
      <c r="AP26" s="722" t="s">
        <v>301</v>
      </c>
      <c r="AQ26" s="723"/>
      <c r="AR26" s="723"/>
      <c r="AS26" s="723"/>
      <c r="AT26" s="723"/>
      <c r="AU26" s="723"/>
      <c r="AV26" s="723"/>
      <c r="AW26" s="723"/>
      <c r="AX26" s="723"/>
      <c r="AY26" s="723"/>
      <c r="AZ26" s="723"/>
      <c r="BA26" s="723"/>
      <c r="BB26" s="723"/>
      <c r="BC26" s="723"/>
      <c r="BD26" s="723"/>
      <c r="BE26" s="723"/>
      <c r="BF26" s="724"/>
      <c r="BG26" s="629" t="s">
        <v>131</v>
      </c>
      <c r="BH26" s="630"/>
      <c r="BI26" s="630"/>
      <c r="BJ26" s="630"/>
      <c r="BK26" s="630"/>
      <c r="BL26" s="630"/>
      <c r="BM26" s="630"/>
      <c r="BN26" s="631"/>
      <c r="BO26" s="656" t="s">
        <v>131</v>
      </c>
      <c r="BP26" s="656"/>
      <c r="BQ26" s="656"/>
      <c r="BR26" s="656"/>
      <c r="BS26" s="657" t="s">
        <v>131</v>
      </c>
      <c r="BT26" s="657"/>
      <c r="BU26" s="657"/>
      <c r="BV26" s="657"/>
      <c r="BW26" s="657"/>
      <c r="BX26" s="657"/>
      <c r="BY26" s="657"/>
      <c r="BZ26" s="657"/>
      <c r="CA26" s="657"/>
      <c r="CB26" s="715"/>
      <c r="CD26" s="666" t="s">
        <v>302</v>
      </c>
      <c r="CE26" s="667"/>
      <c r="CF26" s="667"/>
      <c r="CG26" s="667"/>
      <c r="CH26" s="667"/>
      <c r="CI26" s="667"/>
      <c r="CJ26" s="667"/>
      <c r="CK26" s="667"/>
      <c r="CL26" s="667"/>
      <c r="CM26" s="667"/>
      <c r="CN26" s="667"/>
      <c r="CO26" s="667"/>
      <c r="CP26" s="667"/>
      <c r="CQ26" s="668"/>
      <c r="CR26" s="629">
        <v>18880818</v>
      </c>
      <c r="CS26" s="630"/>
      <c r="CT26" s="630"/>
      <c r="CU26" s="630"/>
      <c r="CV26" s="630"/>
      <c r="CW26" s="630"/>
      <c r="CX26" s="630"/>
      <c r="CY26" s="631"/>
      <c r="CZ26" s="632">
        <v>9.1999999999999993</v>
      </c>
      <c r="DA26" s="642"/>
      <c r="DB26" s="642"/>
      <c r="DC26" s="643"/>
      <c r="DD26" s="635">
        <v>18020859</v>
      </c>
      <c r="DE26" s="630"/>
      <c r="DF26" s="630"/>
      <c r="DG26" s="630"/>
      <c r="DH26" s="630"/>
      <c r="DI26" s="630"/>
      <c r="DJ26" s="630"/>
      <c r="DK26" s="631"/>
      <c r="DL26" s="635" t="s">
        <v>131</v>
      </c>
      <c r="DM26" s="630"/>
      <c r="DN26" s="630"/>
      <c r="DO26" s="630"/>
      <c r="DP26" s="630"/>
      <c r="DQ26" s="630"/>
      <c r="DR26" s="630"/>
      <c r="DS26" s="630"/>
      <c r="DT26" s="630"/>
      <c r="DU26" s="630"/>
      <c r="DV26" s="631"/>
      <c r="DW26" s="632" t="s">
        <v>131</v>
      </c>
      <c r="DX26" s="642"/>
      <c r="DY26" s="642"/>
      <c r="DZ26" s="642"/>
      <c r="EA26" s="642"/>
      <c r="EB26" s="642"/>
      <c r="EC26" s="669"/>
    </row>
    <row r="27" spans="2:133" ht="11.3" customHeight="1" x14ac:dyDescent="0.2">
      <c r="B27" s="626" t="s">
        <v>303</v>
      </c>
      <c r="C27" s="627"/>
      <c r="D27" s="627"/>
      <c r="E27" s="627"/>
      <c r="F27" s="627"/>
      <c r="G27" s="627"/>
      <c r="H27" s="627"/>
      <c r="I27" s="627"/>
      <c r="J27" s="627"/>
      <c r="K27" s="627"/>
      <c r="L27" s="627"/>
      <c r="M27" s="627"/>
      <c r="N27" s="627"/>
      <c r="O27" s="627"/>
      <c r="P27" s="627"/>
      <c r="Q27" s="628"/>
      <c r="R27" s="629">
        <v>107391198</v>
      </c>
      <c r="S27" s="630"/>
      <c r="T27" s="630"/>
      <c r="U27" s="630"/>
      <c r="V27" s="630"/>
      <c r="W27" s="630"/>
      <c r="X27" s="630"/>
      <c r="Y27" s="631"/>
      <c r="Z27" s="656">
        <v>50.7</v>
      </c>
      <c r="AA27" s="656"/>
      <c r="AB27" s="656"/>
      <c r="AC27" s="656"/>
      <c r="AD27" s="657">
        <v>101512420</v>
      </c>
      <c r="AE27" s="657"/>
      <c r="AF27" s="657"/>
      <c r="AG27" s="657"/>
      <c r="AH27" s="657"/>
      <c r="AI27" s="657"/>
      <c r="AJ27" s="657"/>
      <c r="AK27" s="657"/>
      <c r="AL27" s="632">
        <v>99.199996948242188</v>
      </c>
      <c r="AM27" s="633"/>
      <c r="AN27" s="633"/>
      <c r="AO27" s="658"/>
      <c r="AP27" s="626" t="s">
        <v>304</v>
      </c>
      <c r="AQ27" s="627"/>
      <c r="AR27" s="627"/>
      <c r="AS27" s="627"/>
      <c r="AT27" s="627"/>
      <c r="AU27" s="627"/>
      <c r="AV27" s="627"/>
      <c r="AW27" s="627"/>
      <c r="AX27" s="627"/>
      <c r="AY27" s="627"/>
      <c r="AZ27" s="627"/>
      <c r="BA27" s="627"/>
      <c r="BB27" s="627"/>
      <c r="BC27" s="627"/>
      <c r="BD27" s="627"/>
      <c r="BE27" s="627"/>
      <c r="BF27" s="628"/>
      <c r="BG27" s="629">
        <v>79167622</v>
      </c>
      <c r="BH27" s="630"/>
      <c r="BI27" s="630"/>
      <c r="BJ27" s="630"/>
      <c r="BK27" s="630"/>
      <c r="BL27" s="630"/>
      <c r="BM27" s="630"/>
      <c r="BN27" s="631"/>
      <c r="BO27" s="656">
        <v>100</v>
      </c>
      <c r="BP27" s="656"/>
      <c r="BQ27" s="656"/>
      <c r="BR27" s="656"/>
      <c r="BS27" s="657">
        <v>1158833</v>
      </c>
      <c r="BT27" s="657"/>
      <c r="BU27" s="657"/>
      <c r="BV27" s="657"/>
      <c r="BW27" s="657"/>
      <c r="BX27" s="657"/>
      <c r="BY27" s="657"/>
      <c r="BZ27" s="657"/>
      <c r="CA27" s="657"/>
      <c r="CB27" s="715"/>
      <c r="CD27" s="666" t="s">
        <v>305</v>
      </c>
      <c r="CE27" s="667"/>
      <c r="CF27" s="667"/>
      <c r="CG27" s="667"/>
      <c r="CH27" s="667"/>
      <c r="CI27" s="667"/>
      <c r="CJ27" s="667"/>
      <c r="CK27" s="667"/>
      <c r="CL27" s="667"/>
      <c r="CM27" s="667"/>
      <c r="CN27" s="667"/>
      <c r="CO27" s="667"/>
      <c r="CP27" s="667"/>
      <c r="CQ27" s="668"/>
      <c r="CR27" s="629">
        <v>72925675</v>
      </c>
      <c r="CS27" s="640"/>
      <c r="CT27" s="640"/>
      <c r="CU27" s="640"/>
      <c r="CV27" s="640"/>
      <c r="CW27" s="640"/>
      <c r="CX27" s="640"/>
      <c r="CY27" s="641"/>
      <c r="CZ27" s="632">
        <v>35.700000000000003</v>
      </c>
      <c r="DA27" s="642"/>
      <c r="DB27" s="642"/>
      <c r="DC27" s="643"/>
      <c r="DD27" s="635">
        <v>17840303</v>
      </c>
      <c r="DE27" s="640"/>
      <c r="DF27" s="640"/>
      <c r="DG27" s="640"/>
      <c r="DH27" s="640"/>
      <c r="DI27" s="640"/>
      <c r="DJ27" s="640"/>
      <c r="DK27" s="641"/>
      <c r="DL27" s="635">
        <v>17801551</v>
      </c>
      <c r="DM27" s="640"/>
      <c r="DN27" s="640"/>
      <c r="DO27" s="640"/>
      <c r="DP27" s="640"/>
      <c r="DQ27" s="640"/>
      <c r="DR27" s="640"/>
      <c r="DS27" s="640"/>
      <c r="DT27" s="640"/>
      <c r="DU27" s="640"/>
      <c r="DV27" s="641"/>
      <c r="DW27" s="632">
        <v>16.3</v>
      </c>
      <c r="DX27" s="642"/>
      <c r="DY27" s="642"/>
      <c r="DZ27" s="642"/>
      <c r="EA27" s="642"/>
      <c r="EB27" s="642"/>
      <c r="EC27" s="669"/>
    </row>
    <row r="28" spans="2:133" ht="11.3" customHeight="1" x14ac:dyDescent="0.2">
      <c r="B28" s="626" t="s">
        <v>306</v>
      </c>
      <c r="C28" s="627"/>
      <c r="D28" s="627"/>
      <c r="E28" s="627"/>
      <c r="F28" s="627"/>
      <c r="G28" s="627"/>
      <c r="H28" s="627"/>
      <c r="I28" s="627"/>
      <c r="J28" s="627"/>
      <c r="K28" s="627"/>
      <c r="L28" s="627"/>
      <c r="M28" s="627"/>
      <c r="N28" s="627"/>
      <c r="O28" s="627"/>
      <c r="P28" s="627"/>
      <c r="Q28" s="628"/>
      <c r="R28" s="629">
        <v>74625</v>
      </c>
      <c r="S28" s="630"/>
      <c r="T28" s="630"/>
      <c r="U28" s="630"/>
      <c r="V28" s="630"/>
      <c r="W28" s="630"/>
      <c r="X28" s="630"/>
      <c r="Y28" s="631"/>
      <c r="Z28" s="656">
        <v>0</v>
      </c>
      <c r="AA28" s="656"/>
      <c r="AB28" s="656"/>
      <c r="AC28" s="656"/>
      <c r="AD28" s="657">
        <v>74625</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307</v>
      </c>
      <c r="CE28" s="667"/>
      <c r="CF28" s="667"/>
      <c r="CG28" s="667"/>
      <c r="CH28" s="667"/>
      <c r="CI28" s="667"/>
      <c r="CJ28" s="667"/>
      <c r="CK28" s="667"/>
      <c r="CL28" s="667"/>
      <c r="CM28" s="667"/>
      <c r="CN28" s="667"/>
      <c r="CO28" s="667"/>
      <c r="CP28" s="667"/>
      <c r="CQ28" s="668"/>
      <c r="CR28" s="629">
        <v>19042881</v>
      </c>
      <c r="CS28" s="630"/>
      <c r="CT28" s="630"/>
      <c r="CU28" s="630"/>
      <c r="CV28" s="630"/>
      <c r="CW28" s="630"/>
      <c r="CX28" s="630"/>
      <c r="CY28" s="631"/>
      <c r="CZ28" s="632">
        <v>9.3000000000000007</v>
      </c>
      <c r="DA28" s="642"/>
      <c r="DB28" s="642"/>
      <c r="DC28" s="643"/>
      <c r="DD28" s="635">
        <v>18171773</v>
      </c>
      <c r="DE28" s="630"/>
      <c r="DF28" s="630"/>
      <c r="DG28" s="630"/>
      <c r="DH28" s="630"/>
      <c r="DI28" s="630"/>
      <c r="DJ28" s="630"/>
      <c r="DK28" s="631"/>
      <c r="DL28" s="635">
        <v>18171773</v>
      </c>
      <c r="DM28" s="630"/>
      <c r="DN28" s="630"/>
      <c r="DO28" s="630"/>
      <c r="DP28" s="630"/>
      <c r="DQ28" s="630"/>
      <c r="DR28" s="630"/>
      <c r="DS28" s="630"/>
      <c r="DT28" s="630"/>
      <c r="DU28" s="630"/>
      <c r="DV28" s="631"/>
      <c r="DW28" s="632">
        <v>16.600000000000001</v>
      </c>
      <c r="DX28" s="642"/>
      <c r="DY28" s="642"/>
      <c r="DZ28" s="642"/>
      <c r="EA28" s="642"/>
      <c r="EB28" s="642"/>
      <c r="EC28" s="669"/>
    </row>
    <row r="29" spans="2:133" ht="11.3" customHeight="1" x14ac:dyDescent="0.2">
      <c r="B29" s="626" t="s">
        <v>308</v>
      </c>
      <c r="C29" s="627"/>
      <c r="D29" s="627"/>
      <c r="E29" s="627"/>
      <c r="F29" s="627"/>
      <c r="G29" s="627"/>
      <c r="H29" s="627"/>
      <c r="I29" s="627"/>
      <c r="J29" s="627"/>
      <c r="K29" s="627"/>
      <c r="L29" s="627"/>
      <c r="M29" s="627"/>
      <c r="N29" s="627"/>
      <c r="O29" s="627"/>
      <c r="P29" s="627"/>
      <c r="Q29" s="628"/>
      <c r="R29" s="629">
        <v>492787</v>
      </c>
      <c r="S29" s="630"/>
      <c r="T29" s="630"/>
      <c r="U29" s="630"/>
      <c r="V29" s="630"/>
      <c r="W29" s="630"/>
      <c r="X29" s="630"/>
      <c r="Y29" s="631"/>
      <c r="Z29" s="656">
        <v>0.2</v>
      </c>
      <c r="AA29" s="656"/>
      <c r="AB29" s="656"/>
      <c r="AC29" s="656"/>
      <c r="AD29" s="657" t="s">
        <v>131</v>
      </c>
      <c r="AE29" s="657"/>
      <c r="AF29" s="657"/>
      <c r="AG29" s="657"/>
      <c r="AH29" s="657"/>
      <c r="AI29" s="657"/>
      <c r="AJ29" s="657"/>
      <c r="AK29" s="657"/>
      <c r="AL29" s="632" t="s">
        <v>131</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309</v>
      </c>
      <c r="CE29" s="717"/>
      <c r="CF29" s="666" t="s">
        <v>71</v>
      </c>
      <c r="CG29" s="667"/>
      <c r="CH29" s="667"/>
      <c r="CI29" s="667"/>
      <c r="CJ29" s="667"/>
      <c r="CK29" s="667"/>
      <c r="CL29" s="667"/>
      <c r="CM29" s="667"/>
      <c r="CN29" s="667"/>
      <c r="CO29" s="667"/>
      <c r="CP29" s="667"/>
      <c r="CQ29" s="668"/>
      <c r="CR29" s="629">
        <v>19042772</v>
      </c>
      <c r="CS29" s="640"/>
      <c r="CT29" s="640"/>
      <c r="CU29" s="640"/>
      <c r="CV29" s="640"/>
      <c r="CW29" s="640"/>
      <c r="CX29" s="640"/>
      <c r="CY29" s="641"/>
      <c r="CZ29" s="632">
        <v>9.3000000000000007</v>
      </c>
      <c r="DA29" s="642"/>
      <c r="DB29" s="642"/>
      <c r="DC29" s="643"/>
      <c r="DD29" s="635">
        <v>18171664</v>
      </c>
      <c r="DE29" s="640"/>
      <c r="DF29" s="640"/>
      <c r="DG29" s="640"/>
      <c r="DH29" s="640"/>
      <c r="DI29" s="640"/>
      <c r="DJ29" s="640"/>
      <c r="DK29" s="641"/>
      <c r="DL29" s="635">
        <v>18171664</v>
      </c>
      <c r="DM29" s="640"/>
      <c r="DN29" s="640"/>
      <c r="DO29" s="640"/>
      <c r="DP29" s="640"/>
      <c r="DQ29" s="640"/>
      <c r="DR29" s="640"/>
      <c r="DS29" s="640"/>
      <c r="DT29" s="640"/>
      <c r="DU29" s="640"/>
      <c r="DV29" s="641"/>
      <c r="DW29" s="632">
        <v>16.600000000000001</v>
      </c>
      <c r="DX29" s="642"/>
      <c r="DY29" s="642"/>
      <c r="DZ29" s="642"/>
      <c r="EA29" s="642"/>
      <c r="EB29" s="642"/>
      <c r="EC29" s="669"/>
    </row>
    <row r="30" spans="2:133" ht="11.3" customHeight="1" x14ac:dyDescent="0.2">
      <c r="B30" s="626" t="s">
        <v>310</v>
      </c>
      <c r="C30" s="627"/>
      <c r="D30" s="627"/>
      <c r="E30" s="627"/>
      <c r="F30" s="627"/>
      <c r="G30" s="627"/>
      <c r="H30" s="627"/>
      <c r="I30" s="627"/>
      <c r="J30" s="627"/>
      <c r="K30" s="627"/>
      <c r="L30" s="627"/>
      <c r="M30" s="627"/>
      <c r="N30" s="627"/>
      <c r="O30" s="627"/>
      <c r="P30" s="627"/>
      <c r="Q30" s="628"/>
      <c r="R30" s="629">
        <v>2226484</v>
      </c>
      <c r="S30" s="630"/>
      <c r="T30" s="630"/>
      <c r="U30" s="630"/>
      <c r="V30" s="630"/>
      <c r="W30" s="630"/>
      <c r="X30" s="630"/>
      <c r="Y30" s="631"/>
      <c r="Z30" s="656">
        <v>1.1000000000000001</v>
      </c>
      <c r="AA30" s="656"/>
      <c r="AB30" s="656"/>
      <c r="AC30" s="656"/>
      <c r="AD30" s="657">
        <v>191571</v>
      </c>
      <c r="AE30" s="657"/>
      <c r="AF30" s="657"/>
      <c r="AG30" s="657"/>
      <c r="AH30" s="657"/>
      <c r="AI30" s="657"/>
      <c r="AJ30" s="657"/>
      <c r="AK30" s="657"/>
      <c r="AL30" s="632">
        <v>0.2</v>
      </c>
      <c r="AM30" s="633"/>
      <c r="AN30" s="633"/>
      <c r="AO30" s="658"/>
      <c r="AP30" s="688" t="s">
        <v>228</v>
      </c>
      <c r="AQ30" s="689"/>
      <c r="AR30" s="689"/>
      <c r="AS30" s="689"/>
      <c r="AT30" s="689"/>
      <c r="AU30" s="689"/>
      <c r="AV30" s="689"/>
      <c r="AW30" s="689"/>
      <c r="AX30" s="689"/>
      <c r="AY30" s="689"/>
      <c r="AZ30" s="689"/>
      <c r="BA30" s="689"/>
      <c r="BB30" s="689"/>
      <c r="BC30" s="689"/>
      <c r="BD30" s="689"/>
      <c r="BE30" s="689"/>
      <c r="BF30" s="690"/>
      <c r="BG30" s="688" t="s">
        <v>311</v>
      </c>
      <c r="BH30" s="713"/>
      <c r="BI30" s="713"/>
      <c r="BJ30" s="713"/>
      <c r="BK30" s="713"/>
      <c r="BL30" s="713"/>
      <c r="BM30" s="713"/>
      <c r="BN30" s="713"/>
      <c r="BO30" s="713"/>
      <c r="BP30" s="713"/>
      <c r="BQ30" s="714"/>
      <c r="BR30" s="688" t="s">
        <v>312</v>
      </c>
      <c r="BS30" s="713"/>
      <c r="BT30" s="713"/>
      <c r="BU30" s="713"/>
      <c r="BV30" s="713"/>
      <c r="BW30" s="713"/>
      <c r="BX30" s="713"/>
      <c r="BY30" s="713"/>
      <c r="BZ30" s="713"/>
      <c r="CA30" s="713"/>
      <c r="CB30" s="714"/>
      <c r="CD30" s="718"/>
      <c r="CE30" s="719"/>
      <c r="CF30" s="666" t="s">
        <v>313</v>
      </c>
      <c r="CG30" s="667"/>
      <c r="CH30" s="667"/>
      <c r="CI30" s="667"/>
      <c r="CJ30" s="667"/>
      <c r="CK30" s="667"/>
      <c r="CL30" s="667"/>
      <c r="CM30" s="667"/>
      <c r="CN30" s="667"/>
      <c r="CO30" s="667"/>
      <c r="CP30" s="667"/>
      <c r="CQ30" s="668"/>
      <c r="CR30" s="629">
        <v>18293853</v>
      </c>
      <c r="CS30" s="630"/>
      <c r="CT30" s="630"/>
      <c r="CU30" s="630"/>
      <c r="CV30" s="630"/>
      <c r="CW30" s="630"/>
      <c r="CX30" s="630"/>
      <c r="CY30" s="631"/>
      <c r="CZ30" s="632">
        <v>8.9</v>
      </c>
      <c r="DA30" s="642"/>
      <c r="DB30" s="642"/>
      <c r="DC30" s="643"/>
      <c r="DD30" s="635">
        <v>17430893</v>
      </c>
      <c r="DE30" s="630"/>
      <c r="DF30" s="630"/>
      <c r="DG30" s="630"/>
      <c r="DH30" s="630"/>
      <c r="DI30" s="630"/>
      <c r="DJ30" s="630"/>
      <c r="DK30" s="631"/>
      <c r="DL30" s="635">
        <v>17430893</v>
      </c>
      <c r="DM30" s="630"/>
      <c r="DN30" s="630"/>
      <c r="DO30" s="630"/>
      <c r="DP30" s="630"/>
      <c r="DQ30" s="630"/>
      <c r="DR30" s="630"/>
      <c r="DS30" s="630"/>
      <c r="DT30" s="630"/>
      <c r="DU30" s="630"/>
      <c r="DV30" s="631"/>
      <c r="DW30" s="632">
        <v>15.9</v>
      </c>
      <c r="DX30" s="642"/>
      <c r="DY30" s="642"/>
      <c r="DZ30" s="642"/>
      <c r="EA30" s="642"/>
      <c r="EB30" s="642"/>
      <c r="EC30" s="669"/>
    </row>
    <row r="31" spans="2:133" ht="11.3" customHeight="1" x14ac:dyDescent="0.2">
      <c r="B31" s="626" t="s">
        <v>314</v>
      </c>
      <c r="C31" s="627"/>
      <c r="D31" s="627"/>
      <c r="E31" s="627"/>
      <c r="F31" s="627"/>
      <c r="G31" s="627"/>
      <c r="H31" s="627"/>
      <c r="I31" s="627"/>
      <c r="J31" s="627"/>
      <c r="K31" s="627"/>
      <c r="L31" s="627"/>
      <c r="M31" s="627"/>
      <c r="N31" s="627"/>
      <c r="O31" s="627"/>
      <c r="P31" s="627"/>
      <c r="Q31" s="628"/>
      <c r="R31" s="629">
        <v>791678</v>
      </c>
      <c r="S31" s="630"/>
      <c r="T31" s="630"/>
      <c r="U31" s="630"/>
      <c r="V31" s="630"/>
      <c r="W31" s="630"/>
      <c r="X31" s="630"/>
      <c r="Y31" s="631"/>
      <c r="Z31" s="656">
        <v>0.4</v>
      </c>
      <c r="AA31" s="656"/>
      <c r="AB31" s="656"/>
      <c r="AC31" s="656"/>
      <c r="AD31" s="657" t="s">
        <v>131</v>
      </c>
      <c r="AE31" s="657"/>
      <c r="AF31" s="657"/>
      <c r="AG31" s="657"/>
      <c r="AH31" s="657"/>
      <c r="AI31" s="657"/>
      <c r="AJ31" s="657"/>
      <c r="AK31" s="657"/>
      <c r="AL31" s="632" t="s">
        <v>131</v>
      </c>
      <c r="AM31" s="633"/>
      <c r="AN31" s="633"/>
      <c r="AO31" s="658"/>
      <c r="AP31" s="704" t="s">
        <v>315</v>
      </c>
      <c r="AQ31" s="705"/>
      <c r="AR31" s="705"/>
      <c r="AS31" s="705"/>
      <c r="AT31" s="710" t="s">
        <v>316</v>
      </c>
      <c r="AU31" s="360"/>
      <c r="AV31" s="360"/>
      <c r="AW31" s="360"/>
      <c r="AX31" s="697" t="s">
        <v>192</v>
      </c>
      <c r="AY31" s="698"/>
      <c r="AZ31" s="698"/>
      <c r="BA31" s="698"/>
      <c r="BB31" s="698"/>
      <c r="BC31" s="698"/>
      <c r="BD31" s="698"/>
      <c r="BE31" s="698"/>
      <c r="BF31" s="699"/>
      <c r="BG31" s="700">
        <v>99.8</v>
      </c>
      <c r="BH31" s="701"/>
      <c r="BI31" s="701"/>
      <c r="BJ31" s="701"/>
      <c r="BK31" s="701"/>
      <c r="BL31" s="701"/>
      <c r="BM31" s="702">
        <v>99.4</v>
      </c>
      <c r="BN31" s="701"/>
      <c r="BO31" s="701"/>
      <c r="BP31" s="701"/>
      <c r="BQ31" s="703"/>
      <c r="BR31" s="700">
        <v>99</v>
      </c>
      <c r="BS31" s="701"/>
      <c r="BT31" s="701"/>
      <c r="BU31" s="701"/>
      <c r="BV31" s="701"/>
      <c r="BW31" s="701"/>
      <c r="BX31" s="702">
        <v>98.6</v>
      </c>
      <c r="BY31" s="701"/>
      <c r="BZ31" s="701"/>
      <c r="CA31" s="701"/>
      <c r="CB31" s="703"/>
      <c r="CD31" s="718"/>
      <c r="CE31" s="719"/>
      <c r="CF31" s="666" t="s">
        <v>317</v>
      </c>
      <c r="CG31" s="667"/>
      <c r="CH31" s="667"/>
      <c r="CI31" s="667"/>
      <c r="CJ31" s="667"/>
      <c r="CK31" s="667"/>
      <c r="CL31" s="667"/>
      <c r="CM31" s="667"/>
      <c r="CN31" s="667"/>
      <c r="CO31" s="667"/>
      <c r="CP31" s="667"/>
      <c r="CQ31" s="668"/>
      <c r="CR31" s="629">
        <v>748919</v>
      </c>
      <c r="CS31" s="640"/>
      <c r="CT31" s="640"/>
      <c r="CU31" s="640"/>
      <c r="CV31" s="640"/>
      <c r="CW31" s="640"/>
      <c r="CX31" s="640"/>
      <c r="CY31" s="641"/>
      <c r="CZ31" s="632">
        <v>0.4</v>
      </c>
      <c r="DA31" s="642"/>
      <c r="DB31" s="642"/>
      <c r="DC31" s="643"/>
      <c r="DD31" s="635">
        <v>740771</v>
      </c>
      <c r="DE31" s="640"/>
      <c r="DF31" s="640"/>
      <c r="DG31" s="640"/>
      <c r="DH31" s="640"/>
      <c r="DI31" s="640"/>
      <c r="DJ31" s="640"/>
      <c r="DK31" s="641"/>
      <c r="DL31" s="635">
        <v>740771</v>
      </c>
      <c r="DM31" s="640"/>
      <c r="DN31" s="640"/>
      <c r="DO31" s="640"/>
      <c r="DP31" s="640"/>
      <c r="DQ31" s="640"/>
      <c r="DR31" s="640"/>
      <c r="DS31" s="640"/>
      <c r="DT31" s="640"/>
      <c r="DU31" s="640"/>
      <c r="DV31" s="641"/>
      <c r="DW31" s="632">
        <v>0.7</v>
      </c>
      <c r="DX31" s="642"/>
      <c r="DY31" s="642"/>
      <c r="DZ31" s="642"/>
      <c r="EA31" s="642"/>
      <c r="EB31" s="642"/>
      <c r="EC31" s="669"/>
    </row>
    <row r="32" spans="2:133" ht="11.3" customHeight="1" x14ac:dyDescent="0.2">
      <c r="B32" s="626" t="s">
        <v>318</v>
      </c>
      <c r="C32" s="627"/>
      <c r="D32" s="627"/>
      <c r="E32" s="627"/>
      <c r="F32" s="627"/>
      <c r="G32" s="627"/>
      <c r="H32" s="627"/>
      <c r="I32" s="627"/>
      <c r="J32" s="627"/>
      <c r="K32" s="627"/>
      <c r="L32" s="627"/>
      <c r="M32" s="627"/>
      <c r="N32" s="627"/>
      <c r="O32" s="627"/>
      <c r="P32" s="627"/>
      <c r="Q32" s="628"/>
      <c r="R32" s="629">
        <v>60017208</v>
      </c>
      <c r="S32" s="630"/>
      <c r="T32" s="630"/>
      <c r="U32" s="630"/>
      <c r="V32" s="630"/>
      <c r="W32" s="630"/>
      <c r="X32" s="630"/>
      <c r="Y32" s="631"/>
      <c r="Z32" s="656">
        <v>28.3</v>
      </c>
      <c r="AA32" s="656"/>
      <c r="AB32" s="656"/>
      <c r="AC32" s="656"/>
      <c r="AD32" s="657" t="s">
        <v>131</v>
      </c>
      <c r="AE32" s="657"/>
      <c r="AF32" s="657"/>
      <c r="AG32" s="657"/>
      <c r="AH32" s="657"/>
      <c r="AI32" s="657"/>
      <c r="AJ32" s="657"/>
      <c r="AK32" s="657"/>
      <c r="AL32" s="632" t="s">
        <v>131</v>
      </c>
      <c r="AM32" s="633"/>
      <c r="AN32" s="633"/>
      <c r="AO32" s="658"/>
      <c r="AP32" s="706"/>
      <c r="AQ32" s="707"/>
      <c r="AR32" s="707"/>
      <c r="AS32" s="707"/>
      <c r="AT32" s="711"/>
      <c r="AU32" s="361" t="s">
        <v>319</v>
      </c>
      <c r="AV32" s="361"/>
      <c r="AW32" s="361"/>
      <c r="AX32" s="626" t="s">
        <v>320</v>
      </c>
      <c r="AY32" s="627"/>
      <c r="AZ32" s="627"/>
      <c r="BA32" s="627"/>
      <c r="BB32" s="627"/>
      <c r="BC32" s="627"/>
      <c r="BD32" s="627"/>
      <c r="BE32" s="627"/>
      <c r="BF32" s="628"/>
      <c r="BG32" s="695">
        <v>99.7</v>
      </c>
      <c r="BH32" s="640"/>
      <c r="BI32" s="640"/>
      <c r="BJ32" s="640"/>
      <c r="BK32" s="640"/>
      <c r="BL32" s="640"/>
      <c r="BM32" s="633">
        <v>99.2</v>
      </c>
      <c r="BN32" s="696"/>
      <c r="BO32" s="696"/>
      <c r="BP32" s="696"/>
      <c r="BQ32" s="673"/>
      <c r="BR32" s="695">
        <v>99.6</v>
      </c>
      <c r="BS32" s="640"/>
      <c r="BT32" s="640"/>
      <c r="BU32" s="640"/>
      <c r="BV32" s="640"/>
      <c r="BW32" s="640"/>
      <c r="BX32" s="633">
        <v>99.1</v>
      </c>
      <c r="BY32" s="696"/>
      <c r="BZ32" s="696"/>
      <c r="CA32" s="696"/>
      <c r="CB32" s="673"/>
      <c r="CD32" s="720"/>
      <c r="CE32" s="721"/>
      <c r="CF32" s="666" t="s">
        <v>321</v>
      </c>
      <c r="CG32" s="667"/>
      <c r="CH32" s="667"/>
      <c r="CI32" s="667"/>
      <c r="CJ32" s="667"/>
      <c r="CK32" s="667"/>
      <c r="CL32" s="667"/>
      <c r="CM32" s="667"/>
      <c r="CN32" s="667"/>
      <c r="CO32" s="667"/>
      <c r="CP32" s="667"/>
      <c r="CQ32" s="668"/>
      <c r="CR32" s="629">
        <v>109</v>
      </c>
      <c r="CS32" s="630"/>
      <c r="CT32" s="630"/>
      <c r="CU32" s="630"/>
      <c r="CV32" s="630"/>
      <c r="CW32" s="630"/>
      <c r="CX32" s="630"/>
      <c r="CY32" s="631"/>
      <c r="CZ32" s="632">
        <v>0</v>
      </c>
      <c r="DA32" s="642"/>
      <c r="DB32" s="642"/>
      <c r="DC32" s="643"/>
      <c r="DD32" s="635">
        <v>109</v>
      </c>
      <c r="DE32" s="630"/>
      <c r="DF32" s="630"/>
      <c r="DG32" s="630"/>
      <c r="DH32" s="630"/>
      <c r="DI32" s="630"/>
      <c r="DJ32" s="630"/>
      <c r="DK32" s="631"/>
      <c r="DL32" s="635">
        <v>109</v>
      </c>
      <c r="DM32" s="630"/>
      <c r="DN32" s="630"/>
      <c r="DO32" s="630"/>
      <c r="DP32" s="630"/>
      <c r="DQ32" s="630"/>
      <c r="DR32" s="630"/>
      <c r="DS32" s="630"/>
      <c r="DT32" s="630"/>
      <c r="DU32" s="630"/>
      <c r="DV32" s="631"/>
      <c r="DW32" s="632">
        <v>0</v>
      </c>
      <c r="DX32" s="642"/>
      <c r="DY32" s="642"/>
      <c r="DZ32" s="642"/>
      <c r="EA32" s="642"/>
      <c r="EB32" s="642"/>
      <c r="EC32" s="669"/>
    </row>
    <row r="33" spans="2:133" ht="11.3" customHeight="1" x14ac:dyDescent="0.2">
      <c r="B33" s="692" t="s">
        <v>322</v>
      </c>
      <c r="C33" s="693"/>
      <c r="D33" s="693"/>
      <c r="E33" s="693"/>
      <c r="F33" s="693"/>
      <c r="G33" s="693"/>
      <c r="H33" s="693"/>
      <c r="I33" s="693"/>
      <c r="J33" s="693"/>
      <c r="K33" s="693"/>
      <c r="L33" s="693"/>
      <c r="M33" s="693"/>
      <c r="N33" s="693"/>
      <c r="O33" s="693"/>
      <c r="P33" s="693"/>
      <c r="Q33" s="694"/>
      <c r="R33" s="629">
        <v>15117</v>
      </c>
      <c r="S33" s="630"/>
      <c r="T33" s="630"/>
      <c r="U33" s="630"/>
      <c r="V33" s="630"/>
      <c r="W33" s="630"/>
      <c r="X33" s="630"/>
      <c r="Y33" s="631"/>
      <c r="Z33" s="656">
        <v>0</v>
      </c>
      <c r="AA33" s="656"/>
      <c r="AB33" s="656"/>
      <c r="AC33" s="656"/>
      <c r="AD33" s="657">
        <v>15117</v>
      </c>
      <c r="AE33" s="657"/>
      <c r="AF33" s="657"/>
      <c r="AG33" s="657"/>
      <c r="AH33" s="657"/>
      <c r="AI33" s="657"/>
      <c r="AJ33" s="657"/>
      <c r="AK33" s="657"/>
      <c r="AL33" s="632">
        <v>0</v>
      </c>
      <c r="AM33" s="633"/>
      <c r="AN33" s="633"/>
      <c r="AO33" s="658"/>
      <c r="AP33" s="708"/>
      <c r="AQ33" s="709"/>
      <c r="AR33" s="709"/>
      <c r="AS33" s="709"/>
      <c r="AT33" s="712"/>
      <c r="AU33" s="362"/>
      <c r="AV33" s="362"/>
      <c r="AW33" s="362"/>
      <c r="AX33" s="606" t="s">
        <v>323</v>
      </c>
      <c r="AY33" s="607"/>
      <c r="AZ33" s="607"/>
      <c r="BA33" s="607"/>
      <c r="BB33" s="607"/>
      <c r="BC33" s="607"/>
      <c r="BD33" s="607"/>
      <c r="BE33" s="607"/>
      <c r="BF33" s="608"/>
      <c r="BG33" s="691">
        <v>99.9</v>
      </c>
      <c r="BH33" s="610"/>
      <c r="BI33" s="610"/>
      <c r="BJ33" s="610"/>
      <c r="BK33" s="610"/>
      <c r="BL33" s="610"/>
      <c r="BM33" s="648">
        <v>99.6</v>
      </c>
      <c r="BN33" s="610"/>
      <c r="BO33" s="610"/>
      <c r="BP33" s="610"/>
      <c r="BQ33" s="659"/>
      <c r="BR33" s="691">
        <v>98.5</v>
      </c>
      <c r="BS33" s="610"/>
      <c r="BT33" s="610"/>
      <c r="BU33" s="610"/>
      <c r="BV33" s="610"/>
      <c r="BW33" s="610"/>
      <c r="BX33" s="648">
        <v>98.1</v>
      </c>
      <c r="BY33" s="610"/>
      <c r="BZ33" s="610"/>
      <c r="CA33" s="610"/>
      <c r="CB33" s="659"/>
      <c r="CD33" s="666" t="s">
        <v>324</v>
      </c>
      <c r="CE33" s="667"/>
      <c r="CF33" s="667"/>
      <c r="CG33" s="667"/>
      <c r="CH33" s="667"/>
      <c r="CI33" s="667"/>
      <c r="CJ33" s="667"/>
      <c r="CK33" s="667"/>
      <c r="CL33" s="667"/>
      <c r="CM33" s="667"/>
      <c r="CN33" s="667"/>
      <c r="CO33" s="667"/>
      <c r="CP33" s="667"/>
      <c r="CQ33" s="668"/>
      <c r="CR33" s="629">
        <v>62631364</v>
      </c>
      <c r="CS33" s="640"/>
      <c r="CT33" s="640"/>
      <c r="CU33" s="640"/>
      <c r="CV33" s="640"/>
      <c r="CW33" s="640"/>
      <c r="CX33" s="640"/>
      <c r="CY33" s="641"/>
      <c r="CZ33" s="632">
        <v>30.6</v>
      </c>
      <c r="DA33" s="642"/>
      <c r="DB33" s="642"/>
      <c r="DC33" s="643"/>
      <c r="DD33" s="635">
        <v>47454771</v>
      </c>
      <c r="DE33" s="640"/>
      <c r="DF33" s="640"/>
      <c r="DG33" s="640"/>
      <c r="DH33" s="640"/>
      <c r="DI33" s="640"/>
      <c r="DJ33" s="640"/>
      <c r="DK33" s="641"/>
      <c r="DL33" s="635">
        <v>36220321</v>
      </c>
      <c r="DM33" s="640"/>
      <c r="DN33" s="640"/>
      <c r="DO33" s="640"/>
      <c r="DP33" s="640"/>
      <c r="DQ33" s="640"/>
      <c r="DR33" s="640"/>
      <c r="DS33" s="640"/>
      <c r="DT33" s="640"/>
      <c r="DU33" s="640"/>
      <c r="DV33" s="641"/>
      <c r="DW33" s="632">
        <v>33.1</v>
      </c>
      <c r="DX33" s="642"/>
      <c r="DY33" s="642"/>
      <c r="DZ33" s="642"/>
      <c r="EA33" s="642"/>
      <c r="EB33" s="642"/>
      <c r="EC33" s="669"/>
    </row>
    <row r="34" spans="2:133" ht="11.3" customHeight="1" x14ac:dyDescent="0.2">
      <c r="B34" s="626" t="s">
        <v>325</v>
      </c>
      <c r="C34" s="627"/>
      <c r="D34" s="627"/>
      <c r="E34" s="627"/>
      <c r="F34" s="627"/>
      <c r="G34" s="627"/>
      <c r="H34" s="627"/>
      <c r="I34" s="627"/>
      <c r="J34" s="627"/>
      <c r="K34" s="627"/>
      <c r="L34" s="627"/>
      <c r="M34" s="627"/>
      <c r="N34" s="627"/>
      <c r="O34" s="627"/>
      <c r="P34" s="627"/>
      <c r="Q34" s="628"/>
      <c r="R34" s="629">
        <v>14938776</v>
      </c>
      <c r="S34" s="630"/>
      <c r="T34" s="630"/>
      <c r="U34" s="630"/>
      <c r="V34" s="630"/>
      <c r="W34" s="630"/>
      <c r="X34" s="630"/>
      <c r="Y34" s="631"/>
      <c r="Z34" s="656">
        <v>7.1</v>
      </c>
      <c r="AA34" s="656"/>
      <c r="AB34" s="656"/>
      <c r="AC34" s="656"/>
      <c r="AD34" s="657" t="s">
        <v>131</v>
      </c>
      <c r="AE34" s="657"/>
      <c r="AF34" s="657"/>
      <c r="AG34" s="657"/>
      <c r="AH34" s="657"/>
      <c r="AI34" s="657"/>
      <c r="AJ34" s="657"/>
      <c r="AK34" s="657"/>
      <c r="AL34" s="632" t="s">
        <v>131</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326</v>
      </c>
      <c r="CE34" s="667"/>
      <c r="CF34" s="667"/>
      <c r="CG34" s="667"/>
      <c r="CH34" s="667"/>
      <c r="CI34" s="667"/>
      <c r="CJ34" s="667"/>
      <c r="CK34" s="667"/>
      <c r="CL34" s="667"/>
      <c r="CM34" s="667"/>
      <c r="CN34" s="667"/>
      <c r="CO34" s="667"/>
      <c r="CP34" s="667"/>
      <c r="CQ34" s="668"/>
      <c r="CR34" s="629">
        <v>25843508</v>
      </c>
      <c r="CS34" s="630"/>
      <c r="CT34" s="630"/>
      <c r="CU34" s="630"/>
      <c r="CV34" s="630"/>
      <c r="CW34" s="630"/>
      <c r="CX34" s="630"/>
      <c r="CY34" s="631"/>
      <c r="CZ34" s="632">
        <v>12.6</v>
      </c>
      <c r="DA34" s="642"/>
      <c r="DB34" s="642"/>
      <c r="DC34" s="643"/>
      <c r="DD34" s="635">
        <v>20170120</v>
      </c>
      <c r="DE34" s="630"/>
      <c r="DF34" s="630"/>
      <c r="DG34" s="630"/>
      <c r="DH34" s="630"/>
      <c r="DI34" s="630"/>
      <c r="DJ34" s="630"/>
      <c r="DK34" s="631"/>
      <c r="DL34" s="635">
        <v>15023012</v>
      </c>
      <c r="DM34" s="630"/>
      <c r="DN34" s="630"/>
      <c r="DO34" s="630"/>
      <c r="DP34" s="630"/>
      <c r="DQ34" s="630"/>
      <c r="DR34" s="630"/>
      <c r="DS34" s="630"/>
      <c r="DT34" s="630"/>
      <c r="DU34" s="630"/>
      <c r="DV34" s="631"/>
      <c r="DW34" s="632">
        <v>13.7</v>
      </c>
      <c r="DX34" s="642"/>
      <c r="DY34" s="642"/>
      <c r="DZ34" s="642"/>
      <c r="EA34" s="642"/>
      <c r="EB34" s="642"/>
      <c r="EC34" s="669"/>
    </row>
    <row r="35" spans="2:133" ht="11.3" customHeight="1" x14ac:dyDescent="0.2">
      <c r="B35" s="626" t="s">
        <v>327</v>
      </c>
      <c r="C35" s="627"/>
      <c r="D35" s="627"/>
      <c r="E35" s="627"/>
      <c r="F35" s="627"/>
      <c r="G35" s="627"/>
      <c r="H35" s="627"/>
      <c r="I35" s="627"/>
      <c r="J35" s="627"/>
      <c r="K35" s="627"/>
      <c r="L35" s="627"/>
      <c r="M35" s="627"/>
      <c r="N35" s="627"/>
      <c r="O35" s="627"/>
      <c r="P35" s="627"/>
      <c r="Q35" s="628"/>
      <c r="R35" s="629">
        <v>319471</v>
      </c>
      <c r="S35" s="630"/>
      <c r="T35" s="630"/>
      <c r="U35" s="630"/>
      <c r="V35" s="630"/>
      <c r="W35" s="630"/>
      <c r="X35" s="630"/>
      <c r="Y35" s="631"/>
      <c r="Z35" s="656">
        <v>0.2</v>
      </c>
      <c r="AA35" s="656"/>
      <c r="AB35" s="656"/>
      <c r="AC35" s="656"/>
      <c r="AD35" s="657" t="s">
        <v>131</v>
      </c>
      <c r="AE35" s="657"/>
      <c r="AF35" s="657"/>
      <c r="AG35" s="657"/>
      <c r="AH35" s="657"/>
      <c r="AI35" s="657"/>
      <c r="AJ35" s="657"/>
      <c r="AK35" s="657"/>
      <c r="AL35" s="632" t="s">
        <v>131</v>
      </c>
      <c r="AM35" s="633"/>
      <c r="AN35" s="633"/>
      <c r="AO35" s="658"/>
      <c r="AP35" s="218"/>
      <c r="AQ35" s="688" t="s">
        <v>328</v>
      </c>
      <c r="AR35" s="689"/>
      <c r="AS35" s="689"/>
      <c r="AT35" s="689"/>
      <c r="AU35" s="689"/>
      <c r="AV35" s="689"/>
      <c r="AW35" s="689"/>
      <c r="AX35" s="689"/>
      <c r="AY35" s="689"/>
      <c r="AZ35" s="689"/>
      <c r="BA35" s="689"/>
      <c r="BB35" s="689"/>
      <c r="BC35" s="689"/>
      <c r="BD35" s="689"/>
      <c r="BE35" s="689"/>
      <c r="BF35" s="690"/>
      <c r="BG35" s="688" t="s">
        <v>329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330</v>
      </c>
      <c r="CE35" s="667"/>
      <c r="CF35" s="667"/>
      <c r="CG35" s="667"/>
      <c r="CH35" s="667"/>
      <c r="CI35" s="667"/>
      <c r="CJ35" s="667"/>
      <c r="CK35" s="667"/>
      <c r="CL35" s="667"/>
      <c r="CM35" s="667"/>
      <c r="CN35" s="667"/>
      <c r="CO35" s="667"/>
      <c r="CP35" s="667"/>
      <c r="CQ35" s="668"/>
      <c r="CR35" s="629">
        <v>3051820</v>
      </c>
      <c r="CS35" s="640"/>
      <c r="CT35" s="640"/>
      <c r="CU35" s="640"/>
      <c r="CV35" s="640"/>
      <c r="CW35" s="640"/>
      <c r="CX35" s="640"/>
      <c r="CY35" s="641"/>
      <c r="CZ35" s="632">
        <v>1.5</v>
      </c>
      <c r="DA35" s="642"/>
      <c r="DB35" s="642"/>
      <c r="DC35" s="643"/>
      <c r="DD35" s="635">
        <v>2247961</v>
      </c>
      <c r="DE35" s="640"/>
      <c r="DF35" s="640"/>
      <c r="DG35" s="640"/>
      <c r="DH35" s="640"/>
      <c r="DI35" s="640"/>
      <c r="DJ35" s="640"/>
      <c r="DK35" s="641"/>
      <c r="DL35" s="635">
        <v>2247961</v>
      </c>
      <c r="DM35" s="640"/>
      <c r="DN35" s="640"/>
      <c r="DO35" s="640"/>
      <c r="DP35" s="640"/>
      <c r="DQ35" s="640"/>
      <c r="DR35" s="640"/>
      <c r="DS35" s="640"/>
      <c r="DT35" s="640"/>
      <c r="DU35" s="640"/>
      <c r="DV35" s="641"/>
      <c r="DW35" s="632">
        <v>2.1</v>
      </c>
      <c r="DX35" s="642"/>
      <c r="DY35" s="642"/>
      <c r="DZ35" s="642"/>
      <c r="EA35" s="642"/>
      <c r="EB35" s="642"/>
      <c r="EC35" s="669"/>
    </row>
    <row r="36" spans="2:133" ht="11.3" customHeight="1" x14ac:dyDescent="0.2">
      <c r="B36" s="626" t="s">
        <v>331</v>
      </c>
      <c r="C36" s="627"/>
      <c r="D36" s="627"/>
      <c r="E36" s="627"/>
      <c r="F36" s="627"/>
      <c r="G36" s="627"/>
      <c r="H36" s="627"/>
      <c r="I36" s="627"/>
      <c r="J36" s="627"/>
      <c r="K36" s="627"/>
      <c r="L36" s="627"/>
      <c r="M36" s="627"/>
      <c r="N36" s="627"/>
      <c r="O36" s="627"/>
      <c r="P36" s="627"/>
      <c r="Q36" s="628"/>
      <c r="R36" s="629">
        <v>1009274</v>
      </c>
      <c r="S36" s="630"/>
      <c r="T36" s="630"/>
      <c r="U36" s="630"/>
      <c r="V36" s="630"/>
      <c r="W36" s="630"/>
      <c r="X36" s="630"/>
      <c r="Y36" s="631"/>
      <c r="Z36" s="656">
        <v>0.5</v>
      </c>
      <c r="AA36" s="656"/>
      <c r="AB36" s="656"/>
      <c r="AC36" s="656"/>
      <c r="AD36" s="657" t="s">
        <v>131</v>
      </c>
      <c r="AE36" s="657"/>
      <c r="AF36" s="657"/>
      <c r="AG36" s="657"/>
      <c r="AH36" s="657"/>
      <c r="AI36" s="657"/>
      <c r="AJ36" s="657"/>
      <c r="AK36" s="657"/>
      <c r="AL36" s="632" t="s">
        <v>131</v>
      </c>
      <c r="AM36" s="633"/>
      <c r="AN36" s="633"/>
      <c r="AO36" s="658"/>
      <c r="AP36" s="218"/>
      <c r="AQ36" s="679" t="s">
        <v>332</v>
      </c>
      <c r="AR36" s="680"/>
      <c r="AS36" s="680"/>
      <c r="AT36" s="680"/>
      <c r="AU36" s="680"/>
      <c r="AV36" s="680"/>
      <c r="AW36" s="680"/>
      <c r="AX36" s="680"/>
      <c r="AY36" s="681"/>
      <c r="AZ36" s="682">
        <v>21268168</v>
      </c>
      <c r="BA36" s="683"/>
      <c r="BB36" s="683"/>
      <c r="BC36" s="683"/>
      <c r="BD36" s="683"/>
      <c r="BE36" s="683"/>
      <c r="BF36" s="684"/>
      <c r="BG36" s="685" t="s">
        <v>333</v>
      </c>
      <c r="BH36" s="686"/>
      <c r="BI36" s="686"/>
      <c r="BJ36" s="686"/>
      <c r="BK36" s="686"/>
      <c r="BL36" s="686"/>
      <c r="BM36" s="686"/>
      <c r="BN36" s="686"/>
      <c r="BO36" s="686"/>
      <c r="BP36" s="686"/>
      <c r="BQ36" s="686"/>
      <c r="BR36" s="686"/>
      <c r="BS36" s="686"/>
      <c r="BT36" s="686"/>
      <c r="BU36" s="687"/>
      <c r="BV36" s="682">
        <v>2813125</v>
      </c>
      <c r="BW36" s="683"/>
      <c r="BX36" s="683"/>
      <c r="BY36" s="683"/>
      <c r="BZ36" s="683"/>
      <c r="CA36" s="683"/>
      <c r="CB36" s="684"/>
      <c r="CD36" s="666" t="s">
        <v>334</v>
      </c>
      <c r="CE36" s="667"/>
      <c r="CF36" s="667"/>
      <c r="CG36" s="667"/>
      <c r="CH36" s="667"/>
      <c r="CI36" s="667"/>
      <c r="CJ36" s="667"/>
      <c r="CK36" s="667"/>
      <c r="CL36" s="667"/>
      <c r="CM36" s="667"/>
      <c r="CN36" s="667"/>
      <c r="CO36" s="667"/>
      <c r="CP36" s="667"/>
      <c r="CQ36" s="668"/>
      <c r="CR36" s="629">
        <v>12100555</v>
      </c>
      <c r="CS36" s="630"/>
      <c r="CT36" s="630"/>
      <c r="CU36" s="630"/>
      <c r="CV36" s="630"/>
      <c r="CW36" s="630"/>
      <c r="CX36" s="630"/>
      <c r="CY36" s="631"/>
      <c r="CZ36" s="632">
        <v>5.9</v>
      </c>
      <c r="DA36" s="642"/>
      <c r="DB36" s="642"/>
      <c r="DC36" s="643"/>
      <c r="DD36" s="635">
        <v>10233091</v>
      </c>
      <c r="DE36" s="630"/>
      <c r="DF36" s="630"/>
      <c r="DG36" s="630"/>
      <c r="DH36" s="630"/>
      <c r="DI36" s="630"/>
      <c r="DJ36" s="630"/>
      <c r="DK36" s="631"/>
      <c r="DL36" s="635">
        <v>6274062</v>
      </c>
      <c r="DM36" s="630"/>
      <c r="DN36" s="630"/>
      <c r="DO36" s="630"/>
      <c r="DP36" s="630"/>
      <c r="DQ36" s="630"/>
      <c r="DR36" s="630"/>
      <c r="DS36" s="630"/>
      <c r="DT36" s="630"/>
      <c r="DU36" s="630"/>
      <c r="DV36" s="631"/>
      <c r="DW36" s="632">
        <v>5.7</v>
      </c>
      <c r="DX36" s="642"/>
      <c r="DY36" s="642"/>
      <c r="DZ36" s="642"/>
      <c r="EA36" s="642"/>
      <c r="EB36" s="642"/>
      <c r="EC36" s="669"/>
    </row>
    <row r="37" spans="2:133" ht="11.3" customHeight="1" x14ac:dyDescent="0.2">
      <c r="B37" s="626" t="s">
        <v>335</v>
      </c>
      <c r="C37" s="627"/>
      <c r="D37" s="627"/>
      <c r="E37" s="627"/>
      <c r="F37" s="627"/>
      <c r="G37" s="627"/>
      <c r="H37" s="627"/>
      <c r="I37" s="627"/>
      <c r="J37" s="627"/>
      <c r="K37" s="627"/>
      <c r="L37" s="627"/>
      <c r="M37" s="627"/>
      <c r="N37" s="627"/>
      <c r="O37" s="627"/>
      <c r="P37" s="627"/>
      <c r="Q37" s="628"/>
      <c r="R37" s="629">
        <v>1290738</v>
      </c>
      <c r="S37" s="630"/>
      <c r="T37" s="630"/>
      <c r="U37" s="630"/>
      <c r="V37" s="630"/>
      <c r="W37" s="630"/>
      <c r="X37" s="630"/>
      <c r="Y37" s="631"/>
      <c r="Z37" s="656">
        <v>0.6</v>
      </c>
      <c r="AA37" s="656"/>
      <c r="AB37" s="656"/>
      <c r="AC37" s="656"/>
      <c r="AD37" s="657" t="s">
        <v>131</v>
      </c>
      <c r="AE37" s="657"/>
      <c r="AF37" s="657"/>
      <c r="AG37" s="657"/>
      <c r="AH37" s="657"/>
      <c r="AI37" s="657"/>
      <c r="AJ37" s="657"/>
      <c r="AK37" s="657"/>
      <c r="AL37" s="632" t="s">
        <v>131</v>
      </c>
      <c r="AM37" s="633"/>
      <c r="AN37" s="633"/>
      <c r="AO37" s="658"/>
      <c r="AQ37" s="670" t="s">
        <v>336</v>
      </c>
      <c r="AR37" s="671"/>
      <c r="AS37" s="671"/>
      <c r="AT37" s="671"/>
      <c r="AU37" s="671"/>
      <c r="AV37" s="671"/>
      <c r="AW37" s="671"/>
      <c r="AX37" s="671"/>
      <c r="AY37" s="672"/>
      <c r="AZ37" s="629">
        <v>3537533</v>
      </c>
      <c r="BA37" s="630"/>
      <c r="BB37" s="630"/>
      <c r="BC37" s="630"/>
      <c r="BD37" s="640"/>
      <c r="BE37" s="640"/>
      <c r="BF37" s="673"/>
      <c r="BG37" s="666" t="s">
        <v>337</v>
      </c>
      <c r="BH37" s="667"/>
      <c r="BI37" s="667"/>
      <c r="BJ37" s="667"/>
      <c r="BK37" s="667"/>
      <c r="BL37" s="667"/>
      <c r="BM37" s="667"/>
      <c r="BN37" s="667"/>
      <c r="BO37" s="667"/>
      <c r="BP37" s="667"/>
      <c r="BQ37" s="667"/>
      <c r="BR37" s="667"/>
      <c r="BS37" s="667"/>
      <c r="BT37" s="667"/>
      <c r="BU37" s="668"/>
      <c r="BV37" s="629">
        <v>1901551</v>
      </c>
      <c r="BW37" s="630"/>
      <c r="BX37" s="630"/>
      <c r="BY37" s="630"/>
      <c r="BZ37" s="630"/>
      <c r="CA37" s="630"/>
      <c r="CB37" s="674"/>
      <c r="CD37" s="666" t="s">
        <v>338</v>
      </c>
      <c r="CE37" s="667"/>
      <c r="CF37" s="667"/>
      <c r="CG37" s="667"/>
      <c r="CH37" s="667"/>
      <c r="CI37" s="667"/>
      <c r="CJ37" s="667"/>
      <c r="CK37" s="667"/>
      <c r="CL37" s="667"/>
      <c r="CM37" s="667"/>
      <c r="CN37" s="667"/>
      <c r="CO37" s="667"/>
      <c r="CP37" s="667"/>
      <c r="CQ37" s="668"/>
      <c r="CR37" s="629">
        <v>36256</v>
      </c>
      <c r="CS37" s="640"/>
      <c r="CT37" s="640"/>
      <c r="CU37" s="640"/>
      <c r="CV37" s="640"/>
      <c r="CW37" s="640"/>
      <c r="CX37" s="640"/>
      <c r="CY37" s="641"/>
      <c r="CZ37" s="632">
        <v>0</v>
      </c>
      <c r="DA37" s="642"/>
      <c r="DB37" s="642"/>
      <c r="DC37" s="643"/>
      <c r="DD37" s="635">
        <v>36256</v>
      </c>
      <c r="DE37" s="640"/>
      <c r="DF37" s="640"/>
      <c r="DG37" s="640"/>
      <c r="DH37" s="640"/>
      <c r="DI37" s="640"/>
      <c r="DJ37" s="640"/>
      <c r="DK37" s="641"/>
      <c r="DL37" s="635">
        <v>15307</v>
      </c>
      <c r="DM37" s="640"/>
      <c r="DN37" s="640"/>
      <c r="DO37" s="640"/>
      <c r="DP37" s="640"/>
      <c r="DQ37" s="640"/>
      <c r="DR37" s="640"/>
      <c r="DS37" s="640"/>
      <c r="DT37" s="640"/>
      <c r="DU37" s="640"/>
      <c r="DV37" s="641"/>
      <c r="DW37" s="632">
        <v>0</v>
      </c>
      <c r="DX37" s="642"/>
      <c r="DY37" s="642"/>
      <c r="DZ37" s="642"/>
      <c r="EA37" s="642"/>
      <c r="EB37" s="642"/>
      <c r="EC37" s="669"/>
    </row>
    <row r="38" spans="2:133" ht="11.3" customHeight="1" x14ac:dyDescent="0.2">
      <c r="B38" s="626" t="s">
        <v>339</v>
      </c>
      <c r="C38" s="627"/>
      <c r="D38" s="627"/>
      <c r="E38" s="627"/>
      <c r="F38" s="627"/>
      <c r="G38" s="627"/>
      <c r="H38" s="627"/>
      <c r="I38" s="627"/>
      <c r="J38" s="627"/>
      <c r="K38" s="627"/>
      <c r="L38" s="627"/>
      <c r="M38" s="627"/>
      <c r="N38" s="627"/>
      <c r="O38" s="627"/>
      <c r="P38" s="627"/>
      <c r="Q38" s="628"/>
      <c r="R38" s="629">
        <v>3740120</v>
      </c>
      <c r="S38" s="630"/>
      <c r="T38" s="630"/>
      <c r="U38" s="630"/>
      <c r="V38" s="630"/>
      <c r="W38" s="630"/>
      <c r="X38" s="630"/>
      <c r="Y38" s="631"/>
      <c r="Z38" s="656">
        <v>1.8</v>
      </c>
      <c r="AA38" s="656"/>
      <c r="AB38" s="656"/>
      <c r="AC38" s="656"/>
      <c r="AD38" s="657" t="s">
        <v>131</v>
      </c>
      <c r="AE38" s="657"/>
      <c r="AF38" s="657"/>
      <c r="AG38" s="657"/>
      <c r="AH38" s="657"/>
      <c r="AI38" s="657"/>
      <c r="AJ38" s="657"/>
      <c r="AK38" s="657"/>
      <c r="AL38" s="632" t="s">
        <v>131</v>
      </c>
      <c r="AM38" s="633"/>
      <c r="AN38" s="633"/>
      <c r="AO38" s="658"/>
      <c r="AQ38" s="670" t="s">
        <v>340</v>
      </c>
      <c r="AR38" s="671"/>
      <c r="AS38" s="671"/>
      <c r="AT38" s="671"/>
      <c r="AU38" s="671"/>
      <c r="AV38" s="671"/>
      <c r="AW38" s="671"/>
      <c r="AX38" s="671"/>
      <c r="AY38" s="672"/>
      <c r="AZ38" s="629">
        <v>321988</v>
      </c>
      <c r="BA38" s="630"/>
      <c r="BB38" s="630"/>
      <c r="BC38" s="630"/>
      <c r="BD38" s="640"/>
      <c r="BE38" s="640"/>
      <c r="BF38" s="673"/>
      <c r="BG38" s="666" t="s">
        <v>341</v>
      </c>
      <c r="BH38" s="667"/>
      <c r="BI38" s="667"/>
      <c r="BJ38" s="667"/>
      <c r="BK38" s="667"/>
      <c r="BL38" s="667"/>
      <c r="BM38" s="667"/>
      <c r="BN38" s="667"/>
      <c r="BO38" s="667"/>
      <c r="BP38" s="667"/>
      <c r="BQ38" s="667"/>
      <c r="BR38" s="667"/>
      <c r="BS38" s="667"/>
      <c r="BT38" s="667"/>
      <c r="BU38" s="668"/>
      <c r="BV38" s="629">
        <v>57980</v>
      </c>
      <c r="BW38" s="630"/>
      <c r="BX38" s="630"/>
      <c r="BY38" s="630"/>
      <c r="BZ38" s="630"/>
      <c r="CA38" s="630"/>
      <c r="CB38" s="674"/>
      <c r="CD38" s="666" t="s">
        <v>342</v>
      </c>
      <c r="CE38" s="667"/>
      <c r="CF38" s="667"/>
      <c r="CG38" s="667"/>
      <c r="CH38" s="667"/>
      <c r="CI38" s="667"/>
      <c r="CJ38" s="667"/>
      <c r="CK38" s="667"/>
      <c r="CL38" s="667"/>
      <c r="CM38" s="667"/>
      <c r="CN38" s="667"/>
      <c r="CO38" s="667"/>
      <c r="CP38" s="667"/>
      <c r="CQ38" s="668"/>
      <c r="CR38" s="629">
        <v>17531993</v>
      </c>
      <c r="CS38" s="630"/>
      <c r="CT38" s="630"/>
      <c r="CU38" s="630"/>
      <c r="CV38" s="630"/>
      <c r="CW38" s="630"/>
      <c r="CX38" s="630"/>
      <c r="CY38" s="631"/>
      <c r="CZ38" s="632">
        <v>8.6</v>
      </c>
      <c r="DA38" s="642"/>
      <c r="DB38" s="642"/>
      <c r="DC38" s="643"/>
      <c r="DD38" s="635">
        <v>14176540</v>
      </c>
      <c r="DE38" s="630"/>
      <c r="DF38" s="630"/>
      <c r="DG38" s="630"/>
      <c r="DH38" s="630"/>
      <c r="DI38" s="630"/>
      <c r="DJ38" s="630"/>
      <c r="DK38" s="631"/>
      <c r="DL38" s="635">
        <v>12675286</v>
      </c>
      <c r="DM38" s="630"/>
      <c r="DN38" s="630"/>
      <c r="DO38" s="630"/>
      <c r="DP38" s="630"/>
      <c r="DQ38" s="630"/>
      <c r="DR38" s="630"/>
      <c r="DS38" s="630"/>
      <c r="DT38" s="630"/>
      <c r="DU38" s="630"/>
      <c r="DV38" s="631"/>
      <c r="DW38" s="632">
        <v>11.6</v>
      </c>
      <c r="DX38" s="642"/>
      <c r="DY38" s="642"/>
      <c r="DZ38" s="642"/>
      <c r="EA38" s="642"/>
      <c r="EB38" s="642"/>
      <c r="EC38" s="669"/>
    </row>
    <row r="39" spans="2:133" ht="11.3" customHeight="1" x14ac:dyDescent="0.2">
      <c r="B39" s="626" t="s">
        <v>343</v>
      </c>
      <c r="C39" s="627"/>
      <c r="D39" s="627"/>
      <c r="E39" s="627"/>
      <c r="F39" s="627"/>
      <c r="G39" s="627"/>
      <c r="H39" s="627"/>
      <c r="I39" s="627"/>
      <c r="J39" s="627"/>
      <c r="K39" s="627"/>
      <c r="L39" s="627"/>
      <c r="M39" s="627"/>
      <c r="N39" s="627"/>
      <c r="O39" s="627"/>
      <c r="P39" s="627"/>
      <c r="Q39" s="628"/>
      <c r="R39" s="629">
        <v>5216704</v>
      </c>
      <c r="S39" s="630"/>
      <c r="T39" s="630"/>
      <c r="U39" s="630"/>
      <c r="V39" s="630"/>
      <c r="W39" s="630"/>
      <c r="X39" s="630"/>
      <c r="Y39" s="631"/>
      <c r="Z39" s="656">
        <v>2.5</v>
      </c>
      <c r="AA39" s="656"/>
      <c r="AB39" s="656"/>
      <c r="AC39" s="656"/>
      <c r="AD39" s="657">
        <v>555638</v>
      </c>
      <c r="AE39" s="657"/>
      <c r="AF39" s="657"/>
      <c r="AG39" s="657"/>
      <c r="AH39" s="657"/>
      <c r="AI39" s="657"/>
      <c r="AJ39" s="657"/>
      <c r="AK39" s="657"/>
      <c r="AL39" s="632">
        <v>0.5</v>
      </c>
      <c r="AM39" s="633"/>
      <c r="AN39" s="633"/>
      <c r="AO39" s="658"/>
      <c r="AQ39" s="670" t="s">
        <v>344</v>
      </c>
      <c r="AR39" s="671"/>
      <c r="AS39" s="671"/>
      <c r="AT39" s="671"/>
      <c r="AU39" s="671"/>
      <c r="AV39" s="671"/>
      <c r="AW39" s="671"/>
      <c r="AX39" s="671"/>
      <c r="AY39" s="672"/>
      <c r="AZ39" s="629" t="s">
        <v>131</v>
      </c>
      <c r="BA39" s="630"/>
      <c r="BB39" s="630"/>
      <c r="BC39" s="630"/>
      <c r="BD39" s="640"/>
      <c r="BE39" s="640"/>
      <c r="BF39" s="673"/>
      <c r="BG39" s="666" t="s">
        <v>345</v>
      </c>
      <c r="BH39" s="667"/>
      <c r="BI39" s="667"/>
      <c r="BJ39" s="667"/>
      <c r="BK39" s="667"/>
      <c r="BL39" s="667"/>
      <c r="BM39" s="667"/>
      <c r="BN39" s="667"/>
      <c r="BO39" s="667"/>
      <c r="BP39" s="667"/>
      <c r="BQ39" s="667"/>
      <c r="BR39" s="667"/>
      <c r="BS39" s="667"/>
      <c r="BT39" s="667"/>
      <c r="BU39" s="668"/>
      <c r="BV39" s="629">
        <v>85465</v>
      </c>
      <c r="BW39" s="630"/>
      <c r="BX39" s="630"/>
      <c r="BY39" s="630"/>
      <c r="BZ39" s="630"/>
      <c r="CA39" s="630"/>
      <c r="CB39" s="674"/>
      <c r="CD39" s="666" t="s">
        <v>346</v>
      </c>
      <c r="CE39" s="667"/>
      <c r="CF39" s="667"/>
      <c r="CG39" s="667"/>
      <c r="CH39" s="667"/>
      <c r="CI39" s="667"/>
      <c r="CJ39" s="667"/>
      <c r="CK39" s="667"/>
      <c r="CL39" s="667"/>
      <c r="CM39" s="667"/>
      <c r="CN39" s="667"/>
      <c r="CO39" s="667"/>
      <c r="CP39" s="667"/>
      <c r="CQ39" s="668"/>
      <c r="CR39" s="629">
        <v>586453</v>
      </c>
      <c r="CS39" s="640"/>
      <c r="CT39" s="640"/>
      <c r="CU39" s="640"/>
      <c r="CV39" s="640"/>
      <c r="CW39" s="640"/>
      <c r="CX39" s="640"/>
      <c r="CY39" s="641"/>
      <c r="CZ39" s="632">
        <v>0.3</v>
      </c>
      <c r="DA39" s="642"/>
      <c r="DB39" s="642"/>
      <c r="DC39" s="643"/>
      <c r="DD39" s="635">
        <v>485452</v>
      </c>
      <c r="DE39" s="640"/>
      <c r="DF39" s="640"/>
      <c r="DG39" s="640"/>
      <c r="DH39" s="640"/>
      <c r="DI39" s="640"/>
      <c r="DJ39" s="640"/>
      <c r="DK39" s="641"/>
      <c r="DL39" s="635" t="s">
        <v>131</v>
      </c>
      <c r="DM39" s="640"/>
      <c r="DN39" s="640"/>
      <c r="DO39" s="640"/>
      <c r="DP39" s="640"/>
      <c r="DQ39" s="640"/>
      <c r="DR39" s="640"/>
      <c r="DS39" s="640"/>
      <c r="DT39" s="640"/>
      <c r="DU39" s="640"/>
      <c r="DV39" s="641"/>
      <c r="DW39" s="632" t="s">
        <v>131</v>
      </c>
      <c r="DX39" s="642"/>
      <c r="DY39" s="642"/>
      <c r="DZ39" s="642"/>
      <c r="EA39" s="642"/>
      <c r="EB39" s="642"/>
      <c r="EC39" s="669"/>
    </row>
    <row r="40" spans="2:133" ht="11.3" customHeight="1" x14ac:dyDescent="0.2">
      <c r="B40" s="626" t="s">
        <v>347</v>
      </c>
      <c r="C40" s="627"/>
      <c r="D40" s="627"/>
      <c r="E40" s="627"/>
      <c r="F40" s="627"/>
      <c r="G40" s="627"/>
      <c r="H40" s="627"/>
      <c r="I40" s="627"/>
      <c r="J40" s="627"/>
      <c r="K40" s="627"/>
      <c r="L40" s="627"/>
      <c r="M40" s="627"/>
      <c r="N40" s="627"/>
      <c r="O40" s="627"/>
      <c r="P40" s="627"/>
      <c r="Q40" s="628"/>
      <c r="R40" s="629">
        <v>14347100</v>
      </c>
      <c r="S40" s="630"/>
      <c r="T40" s="630"/>
      <c r="U40" s="630"/>
      <c r="V40" s="630"/>
      <c r="W40" s="630"/>
      <c r="X40" s="630"/>
      <c r="Y40" s="631"/>
      <c r="Z40" s="656">
        <v>6.8</v>
      </c>
      <c r="AA40" s="656"/>
      <c r="AB40" s="656"/>
      <c r="AC40" s="656"/>
      <c r="AD40" s="657" t="s">
        <v>131</v>
      </c>
      <c r="AE40" s="657"/>
      <c r="AF40" s="657"/>
      <c r="AG40" s="657"/>
      <c r="AH40" s="657"/>
      <c r="AI40" s="657"/>
      <c r="AJ40" s="657"/>
      <c r="AK40" s="657"/>
      <c r="AL40" s="632" t="s">
        <v>131</v>
      </c>
      <c r="AM40" s="633"/>
      <c r="AN40" s="633"/>
      <c r="AO40" s="658"/>
      <c r="AQ40" s="670" t="s">
        <v>348</v>
      </c>
      <c r="AR40" s="671"/>
      <c r="AS40" s="671"/>
      <c r="AT40" s="671"/>
      <c r="AU40" s="671"/>
      <c r="AV40" s="671"/>
      <c r="AW40" s="671"/>
      <c r="AX40" s="671"/>
      <c r="AY40" s="672"/>
      <c r="AZ40" s="629" t="s">
        <v>131</v>
      </c>
      <c r="BA40" s="630"/>
      <c r="BB40" s="630"/>
      <c r="BC40" s="630"/>
      <c r="BD40" s="640"/>
      <c r="BE40" s="640"/>
      <c r="BF40" s="673"/>
      <c r="BG40" s="675" t="s">
        <v>349</v>
      </c>
      <c r="BH40" s="676"/>
      <c r="BI40" s="676"/>
      <c r="BJ40" s="676"/>
      <c r="BK40" s="676"/>
      <c r="BL40" s="363"/>
      <c r="BM40" s="667" t="s">
        <v>350</v>
      </c>
      <c r="BN40" s="667"/>
      <c r="BO40" s="667"/>
      <c r="BP40" s="667"/>
      <c r="BQ40" s="667"/>
      <c r="BR40" s="667"/>
      <c r="BS40" s="667"/>
      <c r="BT40" s="667"/>
      <c r="BU40" s="668"/>
      <c r="BV40" s="629">
        <v>92</v>
      </c>
      <c r="BW40" s="630"/>
      <c r="BX40" s="630"/>
      <c r="BY40" s="630"/>
      <c r="BZ40" s="630"/>
      <c r="CA40" s="630"/>
      <c r="CB40" s="674"/>
      <c r="CD40" s="666" t="s">
        <v>351</v>
      </c>
      <c r="CE40" s="667"/>
      <c r="CF40" s="667"/>
      <c r="CG40" s="667"/>
      <c r="CH40" s="667"/>
      <c r="CI40" s="667"/>
      <c r="CJ40" s="667"/>
      <c r="CK40" s="667"/>
      <c r="CL40" s="667"/>
      <c r="CM40" s="667"/>
      <c r="CN40" s="667"/>
      <c r="CO40" s="667"/>
      <c r="CP40" s="667"/>
      <c r="CQ40" s="668"/>
      <c r="CR40" s="629">
        <v>3517035</v>
      </c>
      <c r="CS40" s="630"/>
      <c r="CT40" s="630"/>
      <c r="CU40" s="630"/>
      <c r="CV40" s="630"/>
      <c r="CW40" s="630"/>
      <c r="CX40" s="630"/>
      <c r="CY40" s="631"/>
      <c r="CZ40" s="632">
        <v>1.7</v>
      </c>
      <c r="DA40" s="642"/>
      <c r="DB40" s="642"/>
      <c r="DC40" s="643"/>
      <c r="DD40" s="635">
        <v>141607</v>
      </c>
      <c r="DE40" s="630"/>
      <c r="DF40" s="630"/>
      <c r="DG40" s="630"/>
      <c r="DH40" s="630"/>
      <c r="DI40" s="630"/>
      <c r="DJ40" s="630"/>
      <c r="DK40" s="631"/>
      <c r="DL40" s="635" t="s">
        <v>131</v>
      </c>
      <c r="DM40" s="630"/>
      <c r="DN40" s="630"/>
      <c r="DO40" s="630"/>
      <c r="DP40" s="630"/>
      <c r="DQ40" s="630"/>
      <c r="DR40" s="630"/>
      <c r="DS40" s="630"/>
      <c r="DT40" s="630"/>
      <c r="DU40" s="630"/>
      <c r="DV40" s="631"/>
      <c r="DW40" s="632" t="s">
        <v>131</v>
      </c>
      <c r="DX40" s="642"/>
      <c r="DY40" s="642"/>
      <c r="DZ40" s="642"/>
      <c r="EA40" s="642"/>
      <c r="EB40" s="642"/>
      <c r="EC40" s="669"/>
    </row>
    <row r="41" spans="2:133" ht="11.3" customHeight="1" x14ac:dyDescent="0.2">
      <c r="B41" s="626" t="s">
        <v>352</v>
      </c>
      <c r="C41" s="627"/>
      <c r="D41" s="627"/>
      <c r="E41" s="627"/>
      <c r="F41" s="627"/>
      <c r="G41" s="627"/>
      <c r="H41" s="627"/>
      <c r="I41" s="627"/>
      <c r="J41" s="627"/>
      <c r="K41" s="627"/>
      <c r="L41" s="627"/>
      <c r="M41" s="627"/>
      <c r="N41" s="627"/>
      <c r="O41" s="627"/>
      <c r="P41" s="627"/>
      <c r="Q41" s="628"/>
      <c r="R41" s="629" t="s">
        <v>131</v>
      </c>
      <c r="S41" s="630"/>
      <c r="T41" s="630"/>
      <c r="U41" s="630"/>
      <c r="V41" s="630"/>
      <c r="W41" s="630"/>
      <c r="X41" s="630"/>
      <c r="Y41" s="631"/>
      <c r="Z41" s="656" t="s">
        <v>131</v>
      </c>
      <c r="AA41" s="656"/>
      <c r="AB41" s="656"/>
      <c r="AC41" s="656"/>
      <c r="AD41" s="657" t="s">
        <v>131</v>
      </c>
      <c r="AE41" s="657"/>
      <c r="AF41" s="657"/>
      <c r="AG41" s="657"/>
      <c r="AH41" s="657"/>
      <c r="AI41" s="657"/>
      <c r="AJ41" s="657"/>
      <c r="AK41" s="657"/>
      <c r="AL41" s="632" t="s">
        <v>131</v>
      </c>
      <c r="AM41" s="633"/>
      <c r="AN41" s="633"/>
      <c r="AO41" s="658"/>
      <c r="AQ41" s="670" t="s">
        <v>353</v>
      </c>
      <c r="AR41" s="671"/>
      <c r="AS41" s="671"/>
      <c r="AT41" s="671"/>
      <c r="AU41" s="671"/>
      <c r="AV41" s="671"/>
      <c r="AW41" s="671"/>
      <c r="AX41" s="671"/>
      <c r="AY41" s="672"/>
      <c r="AZ41" s="629">
        <v>4317761</v>
      </c>
      <c r="BA41" s="630"/>
      <c r="BB41" s="630"/>
      <c r="BC41" s="630"/>
      <c r="BD41" s="640"/>
      <c r="BE41" s="640"/>
      <c r="BF41" s="673"/>
      <c r="BG41" s="675"/>
      <c r="BH41" s="676"/>
      <c r="BI41" s="676"/>
      <c r="BJ41" s="676"/>
      <c r="BK41" s="676"/>
      <c r="BL41" s="363"/>
      <c r="BM41" s="667" t="s">
        <v>354</v>
      </c>
      <c r="BN41" s="667"/>
      <c r="BO41" s="667"/>
      <c r="BP41" s="667"/>
      <c r="BQ41" s="667"/>
      <c r="BR41" s="667"/>
      <c r="BS41" s="667"/>
      <c r="BT41" s="667"/>
      <c r="BU41" s="668"/>
      <c r="BV41" s="629" t="s">
        <v>131</v>
      </c>
      <c r="BW41" s="630"/>
      <c r="BX41" s="630"/>
      <c r="BY41" s="630"/>
      <c r="BZ41" s="630"/>
      <c r="CA41" s="630"/>
      <c r="CB41" s="674"/>
      <c r="CD41" s="666" t="s">
        <v>355</v>
      </c>
      <c r="CE41" s="667"/>
      <c r="CF41" s="667"/>
      <c r="CG41" s="667"/>
      <c r="CH41" s="667"/>
      <c r="CI41" s="667"/>
      <c r="CJ41" s="667"/>
      <c r="CK41" s="667"/>
      <c r="CL41" s="667"/>
      <c r="CM41" s="667"/>
      <c r="CN41" s="667"/>
      <c r="CO41" s="667"/>
      <c r="CP41" s="667"/>
      <c r="CQ41" s="668"/>
      <c r="CR41" s="629" t="s">
        <v>131</v>
      </c>
      <c r="CS41" s="640"/>
      <c r="CT41" s="640"/>
      <c r="CU41" s="640"/>
      <c r="CV41" s="640"/>
      <c r="CW41" s="640"/>
      <c r="CX41" s="640"/>
      <c r="CY41" s="641"/>
      <c r="CZ41" s="632" t="s">
        <v>131</v>
      </c>
      <c r="DA41" s="642"/>
      <c r="DB41" s="642"/>
      <c r="DC41" s="643"/>
      <c r="DD41" s="635" t="s">
        <v>131</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3" customHeight="1" x14ac:dyDescent="0.2">
      <c r="B42" s="626" t="s">
        <v>356</v>
      </c>
      <c r="C42" s="627"/>
      <c r="D42" s="627"/>
      <c r="E42" s="627"/>
      <c r="F42" s="627"/>
      <c r="G42" s="627"/>
      <c r="H42" s="627"/>
      <c r="I42" s="627"/>
      <c r="J42" s="627"/>
      <c r="K42" s="627"/>
      <c r="L42" s="627"/>
      <c r="M42" s="627"/>
      <c r="N42" s="627"/>
      <c r="O42" s="627"/>
      <c r="P42" s="627"/>
      <c r="Q42" s="628"/>
      <c r="R42" s="629" t="s">
        <v>131</v>
      </c>
      <c r="S42" s="630"/>
      <c r="T42" s="630"/>
      <c r="U42" s="630"/>
      <c r="V42" s="630"/>
      <c r="W42" s="630"/>
      <c r="X42" s="630"/>
      <c r="Y42" s="631"/>
      <c r="Z42" s="656" t="s">
        <v>131</v>
      </c>
      <c r="AA42" s="656"/>
      <c r="AB42" s="656"/>
      <c r="AC42" s="656"/>
      <c r="AD42" s="657" t="s">
        <v>131</v>
      </c>
      <c r="AE42" s="657"/>
      <c r="AF42" s="657"/>
      <c r="AG42" s="657"/>
      <c r="AH42" s="657"/>
      <c r="AI42" s="657"/>
      <c r="AJ42" s="657"/>
      <c r="AK42" s="657"/>
      <c r="AL42" s="632" t="s">
        <v>131</v>
      </c>
      <c r="AM42" s="633"/>
      <c r="AN42" s="633"/>
      <c r="AO42" s="658"/>
      <c r="AQ42" s="663" t="s">
        <v>357</v>
      </c>
      <c r="AR42" s="664"/>
      <c r="AS42" s="664"/>
      <c r="AT42" s="664"/>
      <c r="AU42" s="664"/>
      <c r="AV42" s="664"/>
      <c r="AW42" s="664"/>
      <c r="AX42" s="664"/>
      <c r="AY42" s="665"/>
      <c r="AZ42" s="609">
        <v>13090886</v>
      </c>
      <c r="BA42" s="644"/>
      <c r="BB42" s="644"/>
      <c r="BC42" s="644"/>
      <c r="BD42" s="610"/>
      <c r="BE42" s="610"/>
      <c r="BF42" s="659"/>
      <c r="BG42" s="677"/>
      <c r="BH42" s="678"/>
      <c r="BI42" s="678"/>
      <c r="BJ42" s="678"/>
      <c r="BK42" s="678"/>
      <c r="BL42" s="364"/>
      <c r="BM42" s="660" t="s">
        <v>358</v>
      </c>
      <c r="BN42" s="660"/>
      <c r="BO42" s="660"/>
      <c r="BP42" s="660"/>
      <c r="BQ42" s="660"/>
      <c r="BR42" s="660"/>
      <c r="BS42" s="660"/>
      <c r="BT42" s="660"/>
      <c r="BU42" s="661"/>
      <c r="BV42" s="609">
        <v>410</v>
      </c>
      <c r="BW42" s="644"/>
      <c r="BX42" s="644"/>
      <c r="BY42" s="644"/>
      <c r="BZ42" s="644"/>
      <c r="CA42" s="644"/>
      <c r="CB42" s="662"/>
      <c r="CD42" s="626" t="s">
        <v>359</v>
      </c>
      <c r="CE42" s="627"/>
      <c r="CF42" s="627"/>
      <c r="CG42" s="627"/>
      <c r="CH42" s="627"/>
      <c r="CI42" s="627"/>
      <c r="CJ42" s="627"/>
      <c r="CK42" s="627"/>
      <c r="CL42" s="627"/>
      <c r="CM42" s="627"/>
      <c r="CN42" s="627"/>
      <c r="CO42" s="627"/>
      <c r="CP42" s="627"/>
      <c r="CQ42" s="628"/>
      <c r="CR42" s="629">
        <v>19990969</v>
      </c>
      <c r="CS42" s="640"/>
      <c r="CT42" s="640"/>
      <c r="CU42" s="640"/>
      <c r="CV42" s="640"/>
      <c r="CW42" s="640"/>
      <c r="CX42" s="640"/>
      <c r="CY42" s="641"/>
      <c r="CZ42" s="632">
        <v>9.8000000000000007</v>
      </c>
      <c r="DA42" s="642"/>
      <c r="DB42" s="642"/>
      <c r="DC42" s="643"/>
      <c r="DD42" s="635">
        <v>8070937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3" customHeight="1" x14ac:dyDescent="0.2">
      <c r="B43" s="626" t="s">
        <v>360</v>
      </c>
      <c r="C43" s="627"/>
      <c r="D43" s="627"/>
      <c r="E43" s="627"/>
      <c r="F43" s="627"/>
      <c r="G43" s="627"/>
      <c r="H43" s="627"/>
      <c r="I43" s="627"/>
      <c r="J43" s="627"/>
      <c r="K43" s="627"/>
      <c r="L43" s="627"/>
      <c r="M43" s="627"/>
      <c r="N43" s="627"/>
      <c r="O43" s="627"/>
      <c r="P43" s="627"/>
      <c r="Q43" s="628"/>
      <c r="R43" s="629">
        <v>7030800</v>
      </c>
      <c r="S43" s="630"/>
      <c r="T43" s="630"/>
      <c r="U43" s="630"/>
      <c r="V43" s="630"/>
      <c r="W43" s="630"/>
      <c r="X43" s="630"/>
      <c r="Y43" s="631"/>
      <c r="Z43" s="656">
        <v>3.3</v>
      </c>
      <c r="AA43" s="656"/>
      <c r="AB43" s="656"/>
      <c r="AC43" s="656"/>
      <c r="AD43" s="657" t="s">
        <v>131</v>
      </c>
      <c r="AE43" s="657"/>
      <c r="AF43" s="657"/>
      <c r="AG43" s="657"/>
      <c r="AH43" s="657"/>
      <c r="AI43" s="657"/>
      <c r="AJ43" s="657"/>
      <c r="AK43" s="657"/>
      <c r="AL43" s="632" t="s">
        <v>131</v>
      </c>
      <c r="AM43" s="633"/>
      <c r="AN43" s="633"/>
      <c r="AO43" s="658"/>
      <c r="BV43" s="219"/>
      <c r="BW43" s="219"/>
      <c r="BX43" s="219"/>
      <c r="BY43" s="219"/>
      <c r="BZ43" s="219"/>
      <c r="CA43" s="219"/>
      <c r="CB43" s="219"/>
      <c r="CD43" s="626" t="s">
        <v>361</v>
      </c>
      <c r="CE43" s="627"/>
      <c r="CF43" s="627"/>
      <c r="CG43" s="627"/>
      <c r="CH43" s="627"/>
      <c r="CI43" s="627"/>
      <c r="CJ43" s="627"/>
      <c r="CK43" s="627"/>
      <c r="CL43" s="627"/>
      <c r="CM43" s="627"/>
      <c r="CN43" s="627"/>
      <c r="CO43" s="627"/>
      <c r="CP43" s="627"/>
      <c r="CQ43" s="628"/>
      <c r="CR43" s="629">
        <v>269916</v>
      </c>
      <c r="CS43" s="640"/>
      <c r="CT43" s="640"/>
      <c r="CU43" s="640"/>
      <c r="CV43" s="640"/>
      <c r="CW43" s="640"/>
      <c r="CX43" s="640"/>
      <c r="CY43" s="641"/>
      <c r="CZ43" s="632">
        <v>0.1</v>
      </c>
      <c r="DA43" s="642"/>
      <c r="DB43" s="642"/>
      <c r="DC43" s="643"/>
      <c r="DD43" s="635">
        <v>269916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3" customHeight="1" x14ac:dyDescent="0.2">
      <c r="B44" s="606" t="s">
        <v>362</v>
      </c>
      <c r="C44" s="607"/>
      <c r="D44" s="607"/>
      <c r="E44" s="607"/>
      <c r="F44" s="607"/>
      <c r="G44" s="607"/>
      <c r="H44" s="607"/>
      <c r="I44" s="607"/>
      <c r="J44" s="607"/>
      <c r="K44" s="607"/>
      <c r="L44" s="607"/>
      <c r="M44" s="607"/>
      <c r="N44" s="607"/>
      <c r="O44" s="607"/>
      <c r="P44" s="607"/>
      <c r="Q44" s="608"/>
      <c r="R44" s="609">
        <v>211871280</v>
      </c>
      <c r="S44" s="644"/>
      <c r="T44" s="644"/>
      <c r="U44" s="644"/>
      <c r="V44" s="644"/>
      <c r="W44" s="644"/>
      <c r="X44" s="644"/>
      <c r="Y44" s="645"/>
      <c r="Z44" s="646">
        <v>100</v>
      </c>
      <c r="AA44" s="646"/>
      <c r="AB44" s="646"/>
      <c r="AC44" s="646"/>
      <c r="AD44" s="647">
        <v>102349371</v>
      </c>
      <c r="AE44" s="647"/>
      <c r="AF44" s="647"/>
      <c r="AG44" s="647"/>
      <c r="AH44" s="647"/>
      <c r="AI44" s="647"/>
      <c r="AJ44" s="647"/>
      <c r="AK44" s="647"/>
      <c r="AL44" s="612">
        <v>100</v>
      </c>
      <c r="AM44" s="648"/>
      <c r="AN44" s="648"/>
      <c r="AO44" s="649"/>
      <c r="CD44" s="650" t="s">
        <v>309</v>
      </c>
      <c r="CE44" s="651"/>
      <c r="CF44" s="626" t="s">
        <v>363</v>
      </c>
      <c r="CG44" s="627"/>
      <c r="CH44" s="627"/>
      <c r="CI44" s="627"/>
      <c r="CJ44" s="627"/>
      <c r="CK44" s="627"/>
      <c r="CL44" s="627"/>
      <c r="CM44" s="627"/>
      <c r="CN44" s="627"/>
      <c r="CO44" s="627"/>
      <c r="CP44" s="627"/>
      <c r="CQ44" s="628"/>
      <c r="CR44" s="629">
        <v>19831913</v>
      </c>
      <c r="CS44" s="630"/>
      <c r="CT44" s="630"/>
      <c r="CU44" s="630"/>
      <c r="CV44" s="630"/>
      <c r="CW44" s="630"/>
      <c r="CX44" s="630"/>
      <c r="CY44" s="631"/>
      <c r="CZ44" s="632">
        <v>9.6999999999999993</v>
      </c>
      <c r="DA44" s="633"/>
      <c r="DB44" s="633"/>
      <c r="DC44" s="634"/>
      <c r="DD44" s="635">
        <v>8029534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3"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364</v>
      </c>
      <c r="CG45" s="627"/>
      <c r="CH45" s="627"/>
      <c r="CI45" s="627"/>
      <c r="CJ45" s="627"/>
      <c r="CK45" s="627"/>
      <c r="CL45" s="627"/>
      <c r="CM45" s="627"/>
      <c r="CN45" s="627"/>
      <c r="CO45" s="627"/>
      <c r="CP45" s="627"/>
      <c r="CQ45" s="628"/>
      <c r="CR45" s="629">
        <v>8617648</v>
      </c>
      <c r="CS45" s="640"/>
      <c r="CT45" s="640"/>
      <c r="CU45" s="640"/>
      <c r="CV45" s="640"/>
      <c r="CW45" s="640"/>
      <c r="CX45" s="640"/>
      <c r="CY45" s="641"/>
      <c r="CZ45" s="632">
        <v>4.2</v>
      </c>
      <c r="DA45" s="642"/>
      <c r="DB45" s="642"/>
      <c r="DC45" s="643"/>
      <c r="DD45" s="635">
        <v>949925</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3" customHeight="1" x14ac:dyDescent="0.2">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366</v>
      </c>
      <c r="CG46" s="627"/>
      <c r="CH46" s="627"/>
      <c r="CI46" s="627"/>
      <c r="CJ46" s="627"/>
      <c r="CK46" s="627"/>
      <c r="CL46" s="627"/>
      <c r="CM46" s="627"/>
      <c r="CN46" s="627"/>
      <c r="CO46" s="627"/>
      <c r="CP46" s="627"/>
      <c r="CQ46" s="628"/>
      <c r="CR46" s="629">
        <v>10097252</v>
      </c>
      <c r="CS46" s="630"/>
      <c r="CT46" s="630"/>
      <c r="CU46" s="630"/>
      <c r="CV46" s="630"/>
      <c r="CW46" s="630"/>
      <c r="CX46" s="630"/>
      <c r="CY46" s="631"/>
      <c r="CZ46" s="632">
        <v>4.9000000000000004</v>
      </c>
      <c r="DA46" s="633"/>
      <c r="DB46" s="633"/>
      <c r="DC46" s="634"/>
      <c r="DD46" s="635">
        <v>6804596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3" customHeight="1" x14ac:dyDescent="0.2">
      <c r="B47" s="639" t="s">
        <v>367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368</v>
      </c>
      <c r="CG47" s="627"/>
      <c r="CH47" s="627"/>
      <c r="CI47" s="627"/>
      <c r="CJ47" s="627"/>
      <c r="CK47" s="627"/>
      <c r="CL47" s="627"/>
      <c r="CM47" s="627"/>
      <c r="CN47" s="627"/>
      <c r="CO47" s="627"/>
      <c r="CP47" s="627"/>
      <c r="CQ47" s="628"/>
      <c r="CR47" s="629">
        <v>159056</v>
      </c>
      <c r="CS47" s="640"/>
      <c r="CT47" s="640"/>
      <c r="CU47" s="640"/>
      <c r="CV47" s="640"/>
      <c r="CW47" s="640"/>
      <c r="CX47" s="640"/>
      <c r="CY47" s="641"/>
      <c r="CZ47" s="632">
        <v>0.1</v>
      </c>
      <c r="DA47" s="642"/>
      <c r="DB47" s="642"/>
      <c r="DC47" s="643"/>
      <c r="DD47" s="635">
        <v>41403</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75" x14ac:dyDescent="0.2">
      <c r="B48" s="625" t="s">
        <v>369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370</v>
      </c>
      <c r="CG48" s="627"/>
      <c r="CH48" s="627"/>
      <c r="CI48" s="627"/>
      <c r="CJ48" s="627"/>
      <c r="CK48" s="627"/>
      <c r="CL48" s="627"/>
      <c r="CM48" s="627"/>
      <c r="CN48" s="627"/>
      <c r="CO48" s="627"/>
      <c r="CP48" s="627"/>
      <c r="CQ48" s="628"/>
      <c r="CR48" s="629" t="s">
        <v>131</v>
      </c>
      <c r="CS48" s="630"/>
      <c r="CT48" s="630"/>
      <c r="CU48" s="630"/>
      <c r="CV48" s="630"/>
      <c r="CW48" s="630"/>
      <c r="CX48" s="630"/>
      <c r="CY48" s="631"/>
      <c r="CZ48" s="632" t="s">
        <v>131</v>
      </c>
      <c r="DA48" s="633"/>
      <c r="DB48" s="633"/>
      <c r="DC48" s="634"/>
      <c r="DD48" s="635" t="s">
        <v>131</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3"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371</v>
      </c>
      <c r="CE49" s="607"/>
      <c r="CF49" s="607"/>
      <c r="CG49" s="607"/>
      <c r="CH49" s="607"/>
      <c r="CI49" s="607"/>
      <c r="CJ49" s="607"/>
      <c r="CK49" s="607"/>
      <c r="CL49" s="607"/>
      <c r="CM49" s="607"/>
      <c r="CN49" s="607"/>
      <c r="CO49" s="607"/>
      <c r="CP49" s="607"/>
      <c r="CQ49" s="608"/>
      <c r="CR49" s="609">
        <v>204473548</v>
      </c>
      <c r="CS49" s="610"/>
      <c r="CT49" s="610"/>
      <c r="CU49" s="610"/>
      <c r="CV49" s="610"/>
      <c r="CW49" s="610"/>
      <c r="CX49" s="610"/>
      <c r="CY49" s="611"/>
      <c r="CZ49" s="612">
        <v>100</v>
      </c>
      <c r="DA49" s="613"/>
      <c r="DB49" s="613"/>
      <c r="DC49" s="614"/>
      <c r="DD49" s="615">
        <v>119978674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75"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JR0BJEcWwA2E/utkRb0qFWkENzTsiCrQnXpHj2Pl7cp6d2sqgP8tRijIOfHxGNiN0kxTgoQqYfM5U19YDCRXQ==" saltValue="dR1r2/HJrsYDCaz1L5NY8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2.9" zeroHeight="1" x14ac:dyDescent="0.2"/>
  <cols>
    <col min="1" max="130" width="2.69921875" style="227" customWidth="1"/>
    <col min="131" max="131" width="1.59765625" style="227" customWidth="1"/>
    <col min="132" max="16384" width="9" style="227" hidden="1"/>
  </cols>
  <sheetData>
    <row r="1" spans="1:131" ht="11.3"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 customHeight="1" thickBot="1" x14ac:dyDescent="0.25">
      <c r="A2" s="750" t="s">
        <v>372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373</v>
      </c>
      <c r="DK2" s="752"/>
      <c r="DL2" s="752"/>
      <c r="DM2" s="752"/>
      <c r="DN2" s="752"/>
      <c r="DO2" s="753"/>
      <c r="DP2" s="224"/>
      <c r="DQ2" s="751" t="s">
        <v>374</v>
      </c>
      <c r="DR2" s="752"/>
      <c r="DS2" s="752"/>
      <c r="DT2" s="752"/>
      <c r="DU2" s="752"/>
      <c r="DV2" s="752"/>
      <c r="DW2" s="752"/>
      <c r="DX2" s="752"/>
      <c r="DY2" s="752"/>
      <c r="DZ2" s="753"/>
      <c r="EA2" s="226"/>
    </row>
    <row r="3" spans="1:131" ht="11.3"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 customHeight="1" thickBot="1" x14ac:dyDescent="0.25">
      <c r="A4" s="754" t="s">
        <v>375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 customHeight="1" x14ac:dyDescent="0.2">
      <c r="A5" s="756" t="s">
        <v>377</v>
      </c>
      <c r="B5" s="757"/>
      <c r="C5" s="757"/>
      <c r="D5" s="757"/>
      <c r="E5" s="757"/>
      <c r="F5" s="757"/>
      <c r="G5" s="757"/>
      <c r="H5" s="757"/>
      <c r="I5" s="757"/>
      <c r="J5" s="757"/>
      <c r="K5" s="757"/>
      <c r="L5" s="757"/>
      <c r="M5" s="757"/>
      <c r="N5" s="757"/>
      <c r="O5" s="757"/>
      <c r="P5" s="758"/>
      <c r="Q5" s="762" t="s">
        <v>378</v>
      </c>
      <c r="R5" s="763"/>
      <c r="S5" s="763"/>
      <c r="T5" s="763"/>
      <c r="U5" s="764"/>
      <c r="V5" s="762" t="s">
        <v>379</v>
      </c>
      <c r="W5" s="763"/>
      <c r="X5" s="763"/>
      <c r="Y5" s="763"/>
      <c r="Z5" s="764"/>
      <c r="AA5" s="762" t="s">
        <v>380</v>
      </c>
      <c r="AB5" s="763"/>
      <c r="AC5" s="763"/>
      <c r="AD5" s="763"/>
      <c r="AE5" s="763"/>
      <c r="AF5" s="768" t="s">
        <v>381</v>
      </c>
      <c r="AG5" s="763"/>
      <c r="AH5" s="763"/>
      <c r="AI5" s="763"/>
      <c r="AJ5" s="769"/>
      <c r="AK5" s="763" t="s">
        <v>382</v>
      </c>
      <c r="AL5" s="763"/>
      <c r="AM5" s="763"/>
      <c r="AN5" s="763"/>
      <c r="AO5" s="764"/>
      <c r="AP5" s="762" t="s">
        <v>383</v>
      </c>
      <c r="AQ5" s="763"/>
      <c r="AR5" s="763"/>
      <c r="AS5" s="763"/>
      <c r="AT5" s="764"/>
      <c r="AU5" s="762" t="s">
        <v>384</v>
      </c>
      <c r="AV5" s="763"/>
      <c r="AW5" s="763"/>
      <c r="AX5" s="763"/>
      <c r="AY5" s="769"/>
      <c r="AZ5" s="228"/>
      <c r="BA5" s="228"/>
      <c r="BB5" s="228"/>
      <c r="BC5" s="228"/>
      <c r="BD5" s="228"/>
      <c r="BE5" s="229"/>
      <c r="BF5" s="229"/>
      <c r="BG5" s="229"/>
      <c r="BH5" s="229"/>
      <c r="BI5" s="229"/>
      <c r="BJ5" s="229"/>
      <c r="BK5" s="229"/>
      <c r="BL5" s="229"/>
      <c r="BM5" s="229"/>
      <c r="BN5" s="229"/>
      <c r="BO5" s="229"/>
      <c r="BP5" s="229"/>
      <c r="BQ5" s="756" t="s">
        <v>385</v>
      </c>
      <c r="BR5" s="757"/>
      <c r="BS5" s="757"/>
      <c r="BT5" s="757"/>
      <c r="BU5" s="757"/>
      <c r="BV5" s="757"/>
      <c r="BW5" s="757"/>
      <c r="BX5" s="757"/>
      <c r="BY5" s="757"/>
      <c r="BZ5" s="757"/>
      <c r="CA5" s="757"/>
      <c r="CB5" s="757"/>
      <c r="CC5" s="757"/>
      <c r="CD5" s="757"/>
      <c r="CE5" s="757"/>
      <c r="CF5" s="757"/>
      <c r="CG5" s="758"/>
      <c r="CH5" s="762" t="s">
        <v>386</v>
      </c>
      <c r="CI5" s="763"/>
      <c r="CJ5" s="763"/>
      <c r="CK5" s="763"/>
      <c r="CL5" s="764"/>
      <c r="CM5" s="762" t="s">
        <v>387</v>
      </c>
      <c r="CN5" s="763"/>
      <c r="CO5" s="763"/>
      <c r="CP5" s="763"/>
      <c r="CQ5" s="764"/>
      <c r="CR5" s="762" t="s">
        <v>388</v>
      </c>
      <c r="CS5" s="763"/>
      <c r="CT5" s="763"/>
      <c r="CU5" s="763"/>
      <c r="CV5" s="764"/>
      <c r="CW5" s="762" t="s">
        <v>389</v>
      </c>
      <c r="CX5" s="763"/>
      <c r="CY5" s="763"/>
      <c r="CZ5" s="763"/>
      <c r="DA5" s="764"/>
      <c r="DB5" s="762" t="s">
        <v>390</v>
      </c>
      <c r="DC5" s="763"/>
      <c r="DD5" s="763"/>
      <c r="DE5" s="763"/>
      <c r="DF5" s="764"/>
      <c r="DG5" s="792" t="s">
        <v>391</v>
      </c>
      <c r="DH5" s="793"/>
      <c r="DI5" s="793"/>
      <c r="DJ5" s="793"/>
      <c r="DK5" s="794"/>
      <c r="DL5" s="792" t="s">
        <v>392</v>
      </c>
      <c r="DM5" s="793"/>
      <c r="DN5" s="793"/>
      <c r="DO5" s="793"/>
      <c r="DP5" s="794"/>
      <c r="DQ5" s="762" t="s">
        <v>393</v>
      </c>
      <c r="DR5" s="763"/>
      <c r="DS5" s="763"/>
      <c r="DT5" s="763"/>
      <c r="DU5" s="764"/>
      <c r="DV5" s="762" t="s">
        <v>384</v>
      </c>
      <c r="DW5" s="763"/>
      <c r="DX5" s="763"/>
      <c r="DY5" s="763"/>
      <c r="DZ5" s="769"/>
      <c r="EA5" s="230"/>
    </row>
    <row r="6" spans="1:131" s="231" customFormat="1" ht="26.2"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 customHeight="1" thickTop="1" x14ac:dyDescent="0.2">
      <c r="A7" s="232">
        <v>1</v>
      </c>
      <c r="B7" s="778" t="s">
        <v>394</v>
      </c>
      <c r="C7" s="779"/>
      <c r="D7" s="779"/>
      <c r="E7" s="779"/>
      <c r="F7" s="779"/>
      <c r="G7" s="779"/>
      <c r="H7" s="779"/>
      <c r="I7" s="779"/>
      <c r="J7" s="779"/>
      <c r="K7" s="779"/>
      <c r="L7" s="779"/>
      <c r="M7" s="779"/>
      <c r="N7" s="779"/>
      <c r="O7" s="779"/>
      <c r="P7" s="780"/>
      <c r="Q7" s="781">
        <v>211326</v>
      </c>
      <c r="R7" s="782"/>
      <c r="S7" s="782"/>
      <c r="T7" s="782"/>
      <c r="U7" s="782"/>
      <c r="V7" s="782">
        <v>204008</v>
      </c>
      <c r="W7" s="782"/>
      <c r="X7" s="782"/>
      <c r="Y7" s="782"/>
      <c r="Z7" s="782"/>
      <c r="AA7" s="782">
        <v>7318</v>
      </c>
      <c r="AB7" s="782"/>
      <c r="AC7" s="782"/>
      <c r="AD7" s="782"/>
      <c r="AE7" s="783"/>
      <c r="AF7" s="784">
        <v>6603</v>
      </c>
      <c r="AG7" s="785"/>
      <c r="AH7" s="785"/>
      <c r="AI7" s="785"/>
      <c r="AJ7" s="786"/>
      <c r="AK7" s="787">
        <v>825</v>
      </c>
      <c r="AL7" s="788"/>
      <c r="AM7" s="788"/>
      <c r="AN7" s="788"/>
      <c r="AO7" s="788"/>
      <c r="AP7" s="788">
        <v>164277</v>
      </c>
      <c r="AQ7" s="788"/>
      <c r="AR7" s="788"/>
      <c r="AS7" s="788"/>
      <c r="AT7" s="788"/>
      <c r="AU7" s="789" t="s">
        <v>613</v>
      </c>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630</v>
      </c>
      <c r="BT7" s="776"/>
      <c r="BU7" s="776"/>
      <c r="BV7" s="776"/>
      <c r="BW7" s="776"/>
      <c r="BX7" s="776"/>
      <c r="BY7" s="776"/>
      <c r="BZ7" s="776"/>
      <c r="CA7" s="776"/>
      <c r="CB7" s="776"/>
      <c r="CC7" s="776"/>
      <c r="CD7" s="776"/>
      <c r="CE7" s="776"/>
      <c r="CF7" s="776"/>
      <c r="CG7" s="791"/>
      <c r="CH7" s="772">
        <v>-71</v>
      </c>
      <c r="CI7" s="773"/>
      <c r="CJ7" s="773"/>
      <c r="CK7" s="773"/>
      <c r="CL7" s="774"/>
      <c r="CM7" s="772">
        <v>182</v>
      </c>
      <c r="CN7" s="773"/>
      <c r="CO7" s="773"/>
      <c r="CP7" s="773"/>
      <c r="CQ7" s="774"/>
      <c r="CR7" s="772">
        <v>28</v>
      </c>
      <c r="CS7" s="773"/>
      <c r="CT7" s="773"/>
      <c r="CU7" s="773"/>
      <c r="CV7" s="774"/>
      <c r="CW7" s="772">
        <v>8</v>
      </c>
      <c r="CX7" s="773"/>
      <c r="CY7" s="773"/>
      <c r="CZ7" s="773"/>
      <c r="DA7" s="774"/>
      <c r="DB7" s="772" t="s">
        <v>618</v>
      </c>
      <c r="DC7" s="773"/>
      <c r="DD7" s="773"/>
      <c r="DE7" s="773"/>
      <c r="DF7" s="774"/>
      <c r="DG7" s="772" t="s">
        <v>620</v>
      </c>
      <c r="DH7" s="773"/>
      <c r="DI7" s="773"/>
      <c r="DJ7" s="773"/>
      <c r="DK7" s="774"/>
      <c r="DL7" s="772" t="s">
        <v>620</v>
      </c>
      <c r="DM7" s="773"/>
      <c r="DN7" s="773"/>
      <c r="DO7" s="773"/>
      <c r="DP7" s="774"/>
      <c r="DQ7" s="772" t="s">
        <v>620</v>
      </c>
      <c r="DR7" s="773"/>
      <c r="DS7" s="773"/>
      <c r="DT7" s="773"/>
      <c r="DU7" s="774"/>
      <c r="DV7" s="775"/>
      <c r="DW7" s="776"/>
      <c r="DX7" s="776"/>
      <c r="DY7" s="776"/>
      <c r="DZ7" s="777"/>
      <c r="EA7" s="230"/>
    </row>
    <row r="8" spans="1:131" s="231" customFormat="1" ht="26.2" customHeight="1" x14ac:dyDescent="0.2">
      <c r="A8" s="234">
        <v>2</v>
      </c>
      <c r="B8" s="809" t="s">
        <v>395</v>
      </c>
      <c r="C8" s="810"/>
      <c r="D8" s="810"/>
      <c r="E8" s="810"/>
      <c r="F8" s="810"/>
      <c r="G8" s="810"/>
      <c r="H8" s="810"/>
      <c r="I8" s="810"/>
      <c r="J8" s="810"/>
      <c r="K8" s="810"/>
      <c r="L8" s="810"/>
      <c r="M8" s="810"/>
      <c r="N8" s="810"/>
      <c r="O8" s="810"/>
      <c r="P8" s="811"/>
      <c r="Q8" s="812">
        <v>470</v>
      </c>
      <c r="R8" s="813"/>
      <c r="S8" s="813"/>
      <c r="T8" s="813"/>
      <c r="U8" s="813"/>
      <c r="V8" s="813">
        <v>470</v>
      </c>
      <c r="W8" s="813"/>
      <c r="X8" s="813"/>
      <c r="Y8" s="813"/>
      <c r="Z8" s="813"/>
      <c r="AA8" s="813" t="s">
        <v>614</v>
      </c>
      <c r="AB8" s="813"/>
      <c r="AC8" s="813"/>
      <c r="AD8" s="813"/>
      <c r="AE8" s="814"/>
      <c r="AF8" s="815" t="s">
        <v>615</v>
      </c>
      <c r="AG8" s="816"/>
      <c r="AH8" s="816"/>
      <c r="AI8" s="816"/>
      <c r="AJ8" s="817"/>
      <c r="AK8" s="798">
        <v>470</v>
      </c>
      <c r="AL8" s="799"/>
      <c r="AM8" s="799"/>
      <c r="AN8" s="799"/>
      <c r="AO8" s="799"/>
      <c r="AP8" s="799" t="s">
        <v>614</v>
      </c>
      <c r="AQ8" s="799"/>
      <c r="AR8" s="799"/>
      <c r="AS8" s="799"/>
      <c r="AT8" s="799"/>
      <c r="AU8" s="800" t="s">
        <v>616</v>
      </c>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631</v>
      </c>
      <c r="BT8" s="803"/>
      <c r="BU8" s="803"/>
      <c r="BV8" s="803"/>
      <c r="BW8" s="803"/>
      <c r="BX8" s="803"/>
      <c r="BY8" s="803"/>
      <c r="BZ8" s="803"/>
      <c r="CA8" s="803"/>
      <c r="CB8" s="803"/>
      <c r="CC8" s="803"/>
      <c r="CD8" s="803"/>
      <c r="CE8" s="803"/>
      <c r="CF8" s="803"/>
      <c r="CG8" s="804"/>
      <c r="CH8" s="805">
        <v>1</v>
      </c>
      <c r="CI8" s="806"/>
      <c r="CJ8" s="806"/>
      <c r="CK8" s="806"/>
      <c r="CL8" s="807"/>
      <c r="CM8" s="805">
        <v>85</v>
      </c>
      <c r="CN8" s="806"/>
      <c r="CO8" s="806"/>
      <c r="CP8" s="806"/>
      <c r="CQ8" s="807"/>
      <c r="CR8" s="805">
        <v>7</v>
      </c>
      <c r="CS8" s="806"/>
      <c r="CT8" s="806"/>
      <c r="CU8" s="806"/>
      <c r="CV8" s="807"/>
      <c r="CW8" s="805" t="s">
        <v>620</v>
      </c>
      <c r="CX8" s="806"/>
      <c r="CY8" s="806"/>
      <c r="CZ8" s="806"/>
      <c r="DA8" s="807"/>
      <c r="DB8" s="805" t="s">
        <v>620</v>
      </c>
      <c r="DC8" s="806"/>
      <c r="DD8" s="806"/>
      <c r="DE8" s="806"/>
      <c r="DF8" s="807"/>
      <c r="DG8" s="805" t="s">
        <v>618</v>
      </c>
      <c r="DH8" s="806"/>
      <c r="DI8" s="806"/>
      <c r="DJ8" s="806"/>
      <c r="DK8" s="807"/>
      <c r="DL8" s="805" t="s">
        <v>620</v>
      </c>
      <c r="DM8" s="806"/>
      <c r="DN8" s="806"/>
      <c r="DO8" s="806"/>
      <c r="DP8" s="807"/>
      <c r="DQ8" s="805" t="s">
        <v>618</v>
      </c>
      <c r="DR8" s="806"/>
      <c r="DS8" s="806"/>
      <c r="DT8" s="806"/>
      <c r="DU8" s="807"/>
      <c r="DV8" s="802"/>
      <c r="DW8" s="803"/>
      <c r="DX8" s="803"/>
      <c r="DY8" s="803"/>
      <c r="DZ8" s="808"/>
      <c r="EA8" s="230"/>
    </row>
    <row r="9" spans="1:131" s="231" customFormat="1" ht="26.2" customHeight="1" x14ac:dyDescent="0.2">
      <c r="A9" s="234">
        <v>3</v>
      </c>
      <c r="B9" s="809" t="s">
        <v>396</v>
      </c>
      <c r="C9" s="810"/>
      <c r="D9" s="810"/>
      <c r="E9" s="810"/>
      <c r="F9" s="810"/>
      <c r="G9" s="810"/>
      <c r="H9" s="810"/>
      <c r="I9" s="810"/>
      <c r="J9" s="810"/>
      <c r="K9" s="810"/>
      <c r="L9" s="810"/>
      <c r="M9" s="810"/>
      <c r="N9" s="810"/>
      <c r="O9" s="810"/>
      <c r="P9" s="811"/>
      <c r="Q9" s="812">
        <v>96</v>
      </c>
      <c r="R9" s="813"/>
      <c r="S9" s="813"/>
      <c r="T9" s="813"/>
      <c r="U9" s="813"/>
      <c r="V9" s="813">
        <v>16</v>
      </c>
      <c r="W9" s="813"/>
      <c r="X9" s="813"/>
      <c r="Y9" s="813"/>
      <c r="Z9" s="813"/>
      <c r="AA9" s="813">
        <f t="shared" ref="AA9" si="0">Q9-V9</f>
        <v>80</v>
      </c>
      <c r="AB9" s="813"/>
      <c r="AC9" s="813"/>
      <c r="AD9" s="813"/>
      <c r="AE9" s="814"/>
      <c r="AF9" s="815" t="s">
        <v>617</v>
      </c>
      <c r="AG9" s="816"/>
      <c r="AH9" s="816"/>
      <c r="AI9" s="816"/>
      <c r="AJ9" s="817"/>
      <c r="AK9" s="798">
        <v>7</v>
      </c>
      <c r="AL9" s="799"/>
      <c r="AM9" s="799"/>
      <c r="AN9" s="799"/>
      <c r="AO9" s="799"/>
      <c r="AP9" s="799" t="s">
        <v>618</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632</v>
      </c>
      <c r="BT9" s="803"/>
      <c r="BU9" s="803"/>
      <c r="BV9" s="803"/>
      <c r="BW9" s="803"/>
      <c r="BX9" s="803"/>
      <c r="BY9" s="803"/>
      <c r="BZ9" s="803"/>
      <c r="CA9" s="803"/>
      <c r="CB9" s="803"/>
      <c r="CC9" s="803"/>
      <c r="CD9" s="803"/>
      <c r="CE9" s="803"/>
      <c r="CF9" s="803"/>
      <c r="CG9" s="804"/>
      <c r="CH9" s="805">
        <v>-1</v>
      </c>
      <c r="CI9" s="806"/>
      <c r="CJ9" s="806"/>
      <c r="CK9" s="806"/>
      <c r="CL9" s="807"/>
      <c r="CM9" s="805">
        <v>61</v>
      </c>
      <c r="CN9" s="806"/>
      <c r="CO9" s="806"/>
      <c r="CP9" s="806"/>
      <c r="CQ9" s="807"/>
      <c r="CR9" s="805" t="s">
        <v>620</v>
      </c>
      <c r="CS9" s="806"/>
      <c r="CT9" s="806"/>
      <c r="CU9" s="806"/>
      <c r="CV9" s="807"/>
      <c r="CW9" s="805" t="s">
        <v>620</v>
      </c>
      <c r="CX9" s="806"/>
      <c r="CY9" s="806"/>
      <c r="CZ9" s="806"/>
      <c r="DA9" s="807"/>
      <c r="DB9" s="805" t="s">
        <v>620</v>
      </c>
      <c r="DC9" s="806"/>
      <c r="DD9" s="806"/>
      <c r="DE9" s="806"/>
      <c r="DF9" s="807"/>
      <c r="DG9" s="805" t="s">
        <v>620</v>
      </c>
      <c r="DH9" s="806"/>
      <c r="DI9" s="806"/>
      <c r="DJ9" s="806"/>
      <c r="DK9" s="807"/>
      <c r="DL9" s="805" t="s">
        <v>620</v>
      </c>
      <c r="DM9" s="806"/>
      <c r="DN9" s="806"/>
      <c r="DO9" s="806"/>
      <c r="DP9" s="807"/>
      <c r="DQ9" s="805" t="s">
        <v>618</v>
      </c>
      <c r="DR9" s="806"/>
      <c r="DS9" s="806"/>
      <c r="DT9" s="806"/>
      <c r="DU9" s="807"/>
      <c r="DV9" s="802"/>
      <c r="DW9" s="803"/>
      <c r="DX9" s="803"/>
      <c r="DY9" s="803"/>
      <c r="DZ9" s="808"/>
      <c r="EA9" s="230"/>
    </row>
    <row r="10" spans="1:131" s="231" customFormat="1" ht="26.2" customHeight="1" x14ac:dyDescent="0.2">
      <c r="A10" s="234">
        <v>4</v>
      </c>
      <c r="B10" s="809" t="s">
        <v>398</v>
      </c>
      <c r="C10" s="810"/>
      <c r="D10" s="810"/>
      <c r="E10" s="810"/>
      <c r="F10" s="810"/>
      <c r="G10" s="810"/>
      <c r="H10" s="810"/>
      <c r="I10" s="810"/>
      <c r="J10" s="810"/>
      <c r="K10" s="810"/>
      <c r="L10" s="810"/>
      <c r="M10" s="810"/>
      <c r="N10" s="810"/>
      <c r="O10" s="810"/>
      <c r="P10" s="811"/>
      <c r="Q10" s="812">
        <v>5</v>
      </c>
      <c r="R10" s="813"/>
      <c r="S10" s="813"/>
      <c r="T10" s="813"/>
      <c r="U10" s="813"/>
      <c r="V10" s="813">
        <v>5</v>
      </c>
      <c r="W10" s="813"/>
      <c r="X10" s="813"/>
      <c r="Y10" s="813"/>
      <c r="Z10" s="813"/>
      <c r="AA10" s="813" t="s">
        <v>614</v>
      </c>
      <c r="AB10" s="813"/>
      <c r="AC10" s="813"/>
      <c r="AD10" s="813"/>
      <c r="AE10" s="814"/>
      <c r="AF10" s="815" t="s">
        <v>617</v>
      </c>
      <c r="AG10" s="816"/>
      <c r="AH10" s="816"/>
      <c r="AI10" s="816"/>
      <c r="AJ10" s="817"/>
      <c r="AK10" s="798" t="s">
        <v>618</v>
      </c>
      <c r="AL10" s="799"/>
      <c r="AM10" s="799"/>
      <c r="AN10" s="799"/>
      <c r="AO10" s="799"/>
      <c r="AP10" s="799" t="s">
        <v>619</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633</v>
      </c>
      <c r="BT10" s="803"/>
      <c r="BU10" s="803"/>
      <c r="BV10" s="803"/>
      <c r="BW10" s="803"/>
      <c r="BX10" s="803"/>
      <c r="BY10" s="803"/>
      <c r="BZ10" s="803"/>
      <c r="CA10" s="803"/>
      <c r="CB10" s="803"/>
      <c r="CC10" s="803"/>
      <c r="CD10" s="803"/>
      <c r="CE10" s="803"/>
      <c r="CF10" s="803"/>
      <c r="CG10" s="804"/>
      <c r="CH10" s="805">
        <v>-1</v>
      </c>
      <c r="CI10" s="806"/>
      <c r="CJ10" s="806"/>
      <c r="CK10" s="806"/>
      <c r="CL10" s="807"/>
      <c r="CM10" s="805">
        <v>57</v>
      </c>
      <c r="CN10" s="806"/>
      <c r="CO10" s="806"/>
      <c r="CP10" s="806"/>
      <c r="CQ10" s="807"/>
      <c r="CR10" s="805">
        <v>30</v>
      </c>
      <c r="CS10" s="806"/>
      <c r="CT10" s="806"/>
      <c r="CU10" s="806"/>
      <c r="CV10" s="807"/>
      <c r="CW10" s="805" t="s">
        <v>620</v>
      </c>
      <c r="CX10" s="806"/>
      <c r="CY10" s="806"/>
      <c r="CZ10" s="806"/>
      <c r="DA10" s="807"/>
      <c r="DB10" s="805" t="s">
        <v>620</v>
      </c>
      <c r="DC10" s="806"/>
      <c r="DD10" s="806"/>
      <c r="DE10" s="806"/>
      <c r="DF10" s="807"/>
      <c r="DG10" s="805" t="s">
        <v>618</v>
      </c>
      <c r="DH10" s="806"/>
      <c r="DI10" s="806"/>
      <c r="DJ10" s="806"/>
      <c r="DK10" s="807"/>
      <c r="DL10" s="805" t="s">
        <v>620</v>
      </c>
      <c r="DM10" s="806"/>
      <c r="DN10" s="806"/>
      <c r="DO10" s="806"/>
      <c r="DP10" s="807"/>
      <c r="DQ10" s="805" t="s">
        <v>618</v>
      </c>
      <c r="DR10" s="806"/>
      <c r="DS10" s="806"/>
      <c r="DT10" s="806"/>
      <c r="DU10" s="807"/>
      <c r="DV10" s="802"/>
      <c r="DW10" s="803"/>
      <c r="DX10" s="803"/>
      <c r="DY10" s="803"/>
      <c r="DZ10" s="808"/>
      <c r="EA10" s="230"/>
    </row>
    <row r="11" spans="1:131" s="231" customFormat="1" ht="26.2" customHeight="1" x14ac:dyDescent="0.2">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634</v>
      </c>
      <c r="BT11" s="803"/>
      <c r="BU11" s="803"/>
      <c r="BV11" s="803"/>
      <c r="BW11" s="803"/>
      <c r="BX11" s="803"/>
      <c r="BY11" s="803"/>
      <c r="BZ11" s="803"/>
      <c r="CA11" s="803"/>
      <c r="CB11" s="803"/>
      <c r="CC11" s="803"/>
      <c r="CD11" s="803"/>
      <c r="CE11" s="803"/>
      <c r="CF11" s="803"/>
      <c r="CG11" s="804"/>
      <c r="CH11" s="805">
        <v>60</v>
      </c>
      <c r="CI11" s="806"/>
      <c r="CJ11" s="806"/>
      <c r="CK11" s="806"/>
      <c r="CL11" s="807"/>
      <c r="CM11" s="805">
        <v>2024</v>
      </c>
      <c r="CN11" s="806"/>
      <c r="CO11" s="806"/>
      <c r="CP11" s="806"/>
      <c r="CQ11" s="807"/>
      <c r="CR11" s="805">
        <v>466</v>
      </c>
      <c r="CS11" s="806"/>
      <c r="CT11" s="806"/>
      <c r="CU11" s="806"/>
      <c r="CV11" s="807"/>
      <c r="CW11" s="805">
        <v>8</v>
      </c>
      <c r="CX11" s="806"/>
      <c r="CY11" s="806"/>
      <c r="CZ11" s="806"/>
      <c r="DA11" s="807"/>
      <c r="DB11" s="805" t="s">
        <v>620</v>
      </c>
      <c r="DC11" s="806"/>
      <c r="DD11" s="806"/>
      <c r="DE11" s="806"/>
      <c r="DF11" s="807"/>
      <c r="DG11" s="805" t="s">
        <v>620</v>
      </c>
      <c r="DH11" s="806"/>
      <c r="DI11" s="806"/>
      <c r="DJ11" s="806"/>
      <c r="DK11" s="807"/>
      <c r="DL11" s="805" t="s">
        <v>620</v>
      </c>
      <c r="DM11" s="806"/>
      <c r="DN11" s="806"/>
      <c r="DO11" s="806"/>
      <c r="DP11" s="807"/>
      <c r="DQ11" s="805" t="s">
        <v>618</v>
      </c>
      <c r="DR11" s="806"/>
      <c r="DS11" s="806"/>
      <c r="DT11" s="806"/>
      <c r="DU11" s="807"/>
      <c r="DV11" s="802"/>
      <c r="DW11" s="803"/>
      <c r="DX11" s="803"/>
      <c r="DY11" s="803"/>
      <c r="DZ11" s="808"/>
      <c r="EA11" s="230"/>
    </row>
    <row r="12" spans="1:131" s="231" customFormat="1" ht="26.2" customHeight="1" x14ac:dyDescent="0.2">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t="s">
        <v>635</v>
      </c>
      <c r="BT12" s="803"/>
      <c r="BU12" s="803"/>
      <c r="BV12" s="803"/>
      <c r="BW12" s="803"/>
      <c r="BX12" s="803"/>
      <c r="BY12" s="803"/>
      <c r="BZ12" s="803"/>
      <c r="CA12" s="803"/>
      <c r="CB12" s="803"/>
      <c r="CC12" s="803"/>
      <c r="CD12" s="803"/>
      <c r="CE12" s="803"/>
      <c r="CF12" s="803"/>
      <c r="CG12" s="804"/>
      <c r="CH12" s="805">
        <v>4</v>
      </c>
      <c r="CI12" s="806"/>
      <c r="CJ12" s="806"/>
      <c r="CK12" s="806"/>
      <c r="CL12" s="807"/>
      <c r="CM12" s="805">
        <v>30</v>
      </c>
      <c r="CN12" s="806"/>
      <c r="CO12" s="806"/>
      <c r="CP12" s="806"/>
      <c r="CQ12" s="807"/>
      <c r="CR12" s="805">
        <v>2</v>
      </c>
      <c r="CS12" s="806"/>
      <c r="CT12" s="806"/>
      <c r="CU12" s="806"/>
      <c r="CV12" s="807"/>
      <c r="CW12" s="805">
        <v>5</v>
      </c>
      <c r="CX12" s="806"/>
      <c r="CY12" s="806"/>
      <c r="CZ12" s="806"/>
      <c r="DA12" s="807"/>
      <c r="DB12" s="805" t="s">
        <v>618</v>
      </c>
      <c r="DC12" s="806"/>
      <c r="DD12" s="806"/>
      <c r="DE12" s="806"/>
      <c r="DF12" s="807"/>
      <c r="DG12" s="805" t="s">
        <v>620</v>
      </c>
      <c r="DH12" s="806"/>
      <c r="DI12" s="806"/>
      <c r="DJ12" s="806"/>
      <c r="DK12" s="807"/>
      <c r="DL12" s="805" t="s">
        <v>620</v>
      </c>
      <c r="DM12" s="806"/>
      <c r="DN12" s="806"/>
      <c r="DO12" s="806"/>
      <c r="DP12" s="807"/>
      <c r="DQ12" s="805" t="s">
        <v>618</v>
      </c>
      <c r="DR12" s="806"/>
      <c r="DS12" s="806"/>
      <c r="DT12" s="806"/>
      <c r="DU12" s="807"/>
      <c r="DV12" s="802"/>
      <c r="DW12" s="803"/>
      <c r="DX12" s="803"/>
      <c r="DY12" s="803"/>
      <c r="DZ12" s="808"/>
      <c r="EA12" s="230"/>
    </row>
    <row r="13" spans="1:131" s="231" customFormat="1" ht="26.2" customHeight="1" x14ac:dyDescent="0.2">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 customHeight="1" x14ac:dyDescent="0.2">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 customHeight="1" x14ac:dyDescent="0.2">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 customHeight="1" x14ac:dyDescent="0.2">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 customHeight="1" x14ac:dyDescent="0.2">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 customHeight="1" x14ac:dyDescent="0.2">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 customHeight="1" x14ac:dyDescent="0.2">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 customHeight="1" x14ac:dyDescent="0.2">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 customHeight="1" thickBot="1" x14ac:dyDescent="0.25">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 customHeight="1" x14ac:dyDescent="0.2">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400</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 customHeight="1" thickBot="1" x14ac:dyDescent="0.25">
      <c r="A23" s="236" t="s">
        <v>401</v>
      </c>
      <c r="B23" s="818" t="s">
        <v>402</v>
      </c>
      <c r="C23" s="819"/>
      <c r="D23" s="819"/>
      <c r="E23" s="819"/>
      <c r="F23" s="819"/>
      <c r="G23" s="819"/>
      <c r="H23" s="819"/>
      <c r="I23" s="819"/>
      <c r="J23" s="819"/>
      <c r="K23" s="819"/>
      <c r="L23" s="819"/>
      <c r="M23" s="819"/>
      <c r="N23" s="819"/>
      <c r="O23" s="819"/>
      <c r="P23" s="820"/>
      <c r="Q23" s="821">
        <v>211871</v>
      </c>
      <c r="R23" s="822"/>
      <c r="S23" s="822"/>
      <c r="T23" s="822"/>
      <c r="U23" s="822"/>
      <c r="V23" s="822">
        <v>204474</v>
      </c>
      <c r="W23" s="822"/>
      <c r="X23" s="822"/>
      <c r="Y23" s="822"/>
      <c r="Z23" s="822"/>
      <c r="AA23" s="822">
        <v>7398</v>
      </c>
      <c r="AB23" s="822"/>
      <c r="AC23" s="822"/>
      <c r="AD23" s="822"/>
      <c r="AE23" s="823"/>
      <c r="AF23" s="824">
        <v>6603</v>
      </c>
      <c r="AG23" s="822"/>
      <c r="AH23" s="822"/>
      <c r="AI23" s="822"/>
      <c r="AJ23" s="825"/>
      <c r="AK23" s="826"/>
      <c r="AL23" s="827"/>
      <c r="AM23" s="827"/>
      <c r="AN23" s="827"/>
      <c r="AO23" s="827"/>
      <c r="AP23" s="822">
        <v>164277</v>
      </c>
      <c r="AQ23" s="822"/>
      <c r="AR23" s="822"/>
      <c r="AS23" s="822"/>
      <c r="AT23" s="822"/>
      <c r="AU23" s="838"/>
      <c r="AV23" s="838"/>
      <c r="AW23" s="838"/>
      <c r="AX23" s="838"/>
      <c r="AY23" s="839"/>
      <c r="AZ23" s="840" t="s">
        <v>403</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 customHeight="1" x14ac:dyDescent="0.2">
      <c r="A24" s="837" t="s">
        <v>404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 customHeight="1" thickBot="1" x14ac:dyDescent="0.25">
      <c r="A25" s="754" t="s">
        <v>405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 customHeight="1" x14ac:dyDescent="0.2">
      <c r="A26" s="756" t="s">
        <v>377</v>
      </c>
      <c r="B26" s="757"/>
      <c r="C26" s="757"/>
      <c r="D26" s="757"/>
      <c r="E26" s="757"/>
      <c r="F26" s="757"/>
      <c r="G26" s="757"/>
      <c r="H26" s="757"/>
      <c r="I26" s="757"/>
      <c r="J26" s="757"/>
      <c r="K26" s="757"/>
      <c r="L26" s="757"/>
      <c r="M26" s="757"/>
      <c r="N26" s="757"/>
      <c r="O26" s="757"/>
      <c r="P26" s="758"/>
      <c r="Q26" s="762" t="s">
        <v>406</v>
      </c>
      <c r="R26" s="763"/>
      <c r="S26" s="763"/>
      <c r="T26" s="763"/>
      <c r="U26" s="764"/>
      <c r="V26" s="762" t="s">
        <v>407</v>
      </c>
      <c r="W26" s="763"/>
      <c r="X26" s="763"/>
      <c r="Y26" s="763"/>
      <c r="Z26" s="764"/>
      <c r="AA26" s="762" t="s">
        <v>408</v>
      </c>
      <c r="AB26" s="763"/>
      <c r="AC26" s="763"/>
      <c r="AD26" s="763"/>
      <c r="AE26" s="763"/>
      <c r="AF26" s="843" t="s">
        <v>409</v>
      </c>
      <c r="AG26" s="844"/>
      <c r="AH26" s="844"/>
      <c r="AI26" s="844"/>
      <c r="AJ26" s="845"/>
      <c r="AK26" s="763" t="s">
        <v>410</v>
      </c>
      <c r="AL26" s="763"/>
      <c r="AM26" s="763"/>
      <c r="AN26" s="763"/>
      <c r="AO26" s="764"/>
      <c r="AP26" s="762" t="s">
        <v>411</v>
      </c>
      <c r="AQ26" s="763"/>
      <c r="AR26" s="763"/>
      <c r="AS26" s="763"/>
      <c r="AT26" s="764"/>
      <c r="AU26" s="762" t="s">
        <v>412</v>
      </c>
      <c r="AV26" s="763"/>
      <c r="AW26" s="763"/>
      <c r="AX26" s="763"/>
      <c r="AY26" s="764"/>
      <c r="AZ26" s="762" t="s">
        <v>413</v>
      </c>
      <c r="BA26" s="763"/>
      <c r="BB26" s="763"/>
      <c r="BC26" s="763"/>
      <c r="BD26" s="764"/>
      <c r="BE26" s="762" t="s">
        <v>384</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 customHeight="1" thickTop="1" x14ac:dyDescent="0.2">
      <c r="A28" s="238">
        <v>1</v>
      </c>
      <c r="B28" s="778" t="s">
        <v>414</v>
      </c>
      <c r="C28" s="779"/>
      <c r="D28" s="779"/>
      <c r="E28" s="779"/>
      <c r="F28" s="779"/>
      <c r="G28" s="779"/>
      <c r="H28" s="779"/>
      <c r="I28" s="779"/>
      <c r="J28" s="779"/>
      <c r="K28" s="779"/>
      <c r="L28" s="779"/>
      <c r="M28" s="779"/>
      <c r="N28" s="779"/>
      <c r="O28" s="779"/>
      <c r="P28" s="780"/>
      <c r="Q28" s="851">
        <v>50016</v>
      </c>
      <c r="R28" s="852"/>
      <c r="S28" s="852"/>
      <c r="T28" s="852"/>
      <c r="U28" s="852"/>
      <c r="V28" s="852">
        <v>47203</v>
      </c>
      <c r="W28" s="852"/>
      <c r="X28" s="852"/>
      <c r="Y28" s="852"/>
      <c r="Z28" s="852"/>
      <c r="AA28" s="852">
        <f>Q28-V28</f>
        <v>2813</v>
      </c>
      <c r="AB28" s="852"/>
      <c r="AC28" s="852"/>
      <c r="AD28" s="852"/>
      <c r="AE28" s="853"/>
      <c r="AF28" s="854">
        <v>2813</v>
      </c>
      <c r="AG28" s="852"/>
      <c r="AH28" s="852"/>
      <c r="AI28" s="852"/>
      <c r="AJ28" s="855"/>
      <c r="AK28" s="856">
        <v>4318</v>
      </c>
      <c r="AL28" s="857"/>
      <c r="AM28" s="857"/>
      <c r="AN28" s="857"/>
      <c r="AO28" s="857"/>
      <c r="AP28" s="857" t="s">
        <v>620</v>
      </c>
      <c r="AQ28" s="857"/>
      <c r="AR28" s="857"/>
      <c r="AS28" s="857"/>
      <c r="AT28" s="857"/>
      <c r="AU28" s="857" t="s">
        <v>618</v>
      </c>
      <c r="AV28" s="857"/>
      <c r="AW28" s="857"/>
      <c r="AX28" s="857"/>
      <c r="AY28" s="857"/>
      <c r="AZ28" s="857" t="s">
        <v>620</v>
      </c>
      <c r="BA28" s="857"/>
      <c r="BB28" s="857"/>
      <c r="BC28" s="857"/>
      <c r="BD28" s="857"/>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 customHeight="1" x14ac:dyDescent="0.2">
      <c r="A29" s="238">
        <v>2</v>
      </c>
      <c r="B29" s="809" t="s">
        <v>415</v>
      </c>
      <c r="C29" s="810"/>
      <c r="D29" s="810"/>
      <c r="E29" s="810"/>
      <c r="F29" s="810"/>
      <c r="G29" s="810"/>
      <c r="H29" s="810"/>
      <c r="I29" s="810"/>
      <c r="J29" s="810"/>
      <c r="K29" s="810"/>
      <c r="L29" s="810"/>
      <c r="M29" s="810"/>
      <c r="N29" s="810"/>
      <c r="O29" s="810"/>
      <c r="P29" s="811"/>
      <c r="Q29" s="812">
        <v>40782</v>
      </c>
      <c r="R29" s="813"/>
      <c r="S29" s="813"/>
      <c r="T29" s="813"/>
      <c r="U29" s="813"/>
      <c r="V29" s="813">
        <v>40591</v>
      </c>
      <c r="W29" s="813"/>
      <c r="X29" s="813"/>
      <c r="Y29" s="813"/>
      <c r="Z29" s="813"/>
      <c r="AA29" s="813">
        <f t="shared" ref="AA29:AA33" si="1">Q29-V29</f>
        <v>191</v>
      </c>
      <c r="AB29" s="813"/>
      <c r="AC29" s="813"/>
      <c r="AD29" s="813"/>
      <c r="AE29" s="814"/>
      <c r="AF29" s="815">
        <v>190</v>
      </c>
      <c r="AG29" s="816"/>
      <c r="AH29" s="816"/>
      <c r="AI29" s="816"/>
      <c r="AJ29" s="817"/>
      <c r="AK29" s="860">
        <v>6385</v>
      </c>
      <c r="AL29" s="863"/>
      <c r="AM29" s="863"/>
      <c r="AN29" s="863"/>
      <c r="AO29" s="863"/>
      <c r="AP29" s="858" t="s">
        <v>618</v>
      </c>
      <c r="AQ29" s="859"/>
      <c r="AR29" s="859"/>
      <c r="AS29" s="859"/>
      <c r="AT29" s="860"/>
      <c r="AU29" s="858" t="s">
        <v>618</v>
      </c>
      <c r="AV29" s="859"/>
      <c r="AW29" s="859"/>
      <c r="AX29" s="859"/>
      <c r="AY29" s="860"/>
      <c r="AZ29" s="858" t="s">
        <v>618</v>
      </c>
      <c r="BA29" s="859"/>
      <c r="BB29" s="859"/>
      <c r="BC29" s="859"/>
      <c r="BD29" s="860"/>
      <c r="BE29" s="861" t="s">
        <v>621</v>
      </c>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 customHeight="1" x14ac:dyDescent="0.2">
      <c r="A30" s="238">
        <v>3</v>
      </c>
      <c r="B30" s="809" t="s">
        <v>416</v>
      </c>
      <c r="C30" s="810"/>
      <c r="D30" s="810"/>
      <c r="E30" s="810"/>
      <c r="F30" s="810"/>
      <c r="G30" s="810"/>
      <c r="H30" s="810"/>
      <c r="I30" s="810"/>
      <c r="J30" s="810"/>
      <c r="K30" s="810"/>
      <c r="L30" s="810"/>
      <c r="M30" s="810"/>
      <c r="N30" s="810"/>
      <c r="O30" s="810"/>
      <c r="P30" s="811"/>
      <c r="Q30" s="812">
        <v>5727</v>
      </c>
      <c r="R30" s="813"/>
      <c r="S30" s="813"/>
      <c r="T30" s="813"/>
      <c r="U30" s="813"/>
      <c r="V30" s="813">
        <v>5710</v>
      </c>
      <c r="W30" s="813"/>
      <c r="X30" s="813"/>
      <c r="Y30" s="813"/>
      <c r="Z30" s="813"/>
      <c r="AA30" s="813">
        <f t="shared" si="1"/>
        <v>17</v>
      </c>
      <c r="AB30" s="813"/>
      <c r="AC30" s="813"/>
      <c r="AD30" s="813"/>
      <c r="AE30" s="814"/>
      <c r="AF30" s="815">
        <v>17</v>
      </c>
      <c r="AG30" s="816"/>
      <c r="AH30" s="816"/>
      <c r="AI30" s="816"/>
      <c r="AJ30" s="817"/>
      <c r="AK30" s="860">
        <v>1160</v>
      </c>
      <c r="AL30" s="863"/>
      <c r="AM30" s="863"/>
      <c r="AN30" s="863"/>
      <c r="AO30" s="863"/>
      <c r="AP30" s="858" t="s">
        <v>618</v>
      </c>
      <c r="AQ30" s="859"/>
      <c r="AR30" s="859"/>
      <c r="AS30" s="859"/>
      <c r="AT30" s="860"/>
      <c r="AU30" s="858" t="s">
        <v>618</v>
      </c>
      <c r="AV30" s="859"/>
      <c r="AW30" s="859"/>
      <c r="AX30" s="859"/>
      <c r="AY30" s="860"/>
      <c r="AZ30" s="858" t="s">
        <v>618</v>
      </c>
      <c r="BA30" s="859"/>
      <c r="BB30" s="859"/>
      <c r="BC30" s="859"/>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 customHeight="1" x14ac:dyDescent="0.2">
      <c r="A31" s="238">
        <v>4</v>
      </c>
      <c r="B31" s="809" t="s">
        <v>417</v>
      </c>
      <c r="C31" s="810"/>
      <c r="D31" s="810"/>
      <c r="E31" s="810"/>
      <c r="F31" s="810"/>
      <c r="G31" s="810"/>
      <c r="H31" s="810"/>
      <c r="I31" s="810"/>
      <c r="J31" s="810"/>
      <c r="K31" s="810"/>
      <c r="L31" s="810"/>
      <c r="M31" s="810"/>
      <c r="N31" s="810"/>
      <c r="O31" s="810"/>
      <c r="P31" s="811"/>
      <c r="Q31" s="812">
        <v>10097</v>
      </c>
      <c r="R31" s="813"/>
      <c r="S31" s="813"/>
      <c r="T31" s="813"/>
      <c r="U31" s="813"/>
      <c r="V31" s="813">
        <v>7942</v>
      </c>
      <c r="W31" s="813"/>
      <c r="X31" s="813"/>
      <c r="Y31" s="813"/>
      <c r="Z31" s="813"/>
      <c r="AA31" s="813">
        <f t="shared" si="1"/>
        <v>2155</v>
      </c>
      <c r="AB31" s="813"/>
      <c r="AC31" s="813"/>
      <c r="AD31" s="813"/>
      <c r="AE31" s="814"/>
      <c r="AF31" s="815">
        <v>12472</v>
      </c>
      <c r="AG31" s="816"/>
      <c r="AH31" s="816"/>
      <c r="AI31" s="816"/>
      <c r="AJ31" s="817"/>
      <c r="AK31" s="860">
        <v>322</v>
      </c>
      <c r="AL31" s="863"/>
      <c r="AM31" s="863"/>
      <c r="AN31" s="863"/>
      <c r="AO31" s="863"/>
      <c r="AP31" s="863">
        <v>20598</v>
      </c>
      <c r="AQ31" s="863"/>
      <c r="AR31" s="863"/>
      <c r="AS31" s="863"/>
      <c r="AT31" s="863"/>
      <c r="AU31" s="863">
        <v>742</v>
      </c>
      <c r="AV31" s="863"/>
      <c r="AW31" s="863"/>
      <c r="AX31" s="863"/>
      <c r="AY31" s="863"/>
      <c r="AZ31" s="864" t="s">
        <v>618</v>
      </c>
      <c r="BA31" s="864"/>
      <c r="BB31" s="864"/>
      <c r="BC31" s="864"/>
      <c r="BD31" s="864"/>
      <c r="BE31" s="861" t="s">
        <v>622</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 customHeight="1" x14ac:dyDescent="0.2">
      <c r="A32" s="238">
        <v>5</v>
      </c>
      <c r="B32" s="809" t="s">
        <v>419</v>
      </c>
      <c r="C32" s="810"/>
      <c r="D32" s="810"/>
      <c r="E32" s="810"/>
      <c r="F32" s="810"/>
      <c r="G32" s="810"/>
      <c r="H32" s="810"/>
      <c r="I32" s="810"/>
      <c r="J32" s="810"/>
      <c r="K32" s="810"/>
      <c r="L32" s="810"/>
      <c r="M32" s="810"/>
      <c r="N32" s="810"/>
      <c r="O32" s="810"/>
      <c r="P32" s="811"/>
      <c r="Q32" s="812">
        <v>11861</v>
      </c>
      <c r="R32" s="813"/>
      <c r="S32" s="813"/>
      <c r="T32" s="813"/>
      <c r="U32" s="813"/>
      <c r="V32" s="813">
        <v>11861</v>
      </c>
      <c r="W32" s="813"/>
      <c r="X32" s="813"/>
      <c r="Y32" s="813"/>
      <c r="Z32" s="813"/>
      <c r="AA32" s="813" t="s">
        <v>618</v>
      </c>
      <c r="AB32" s="813"/>
      <c r="AC32" s="813"/>
      <c r="AD32" s="813"/>
      <c r="AE32" s="814"/>
      <c r="AF32" s="815">
        <v>856</v>
      </c>
      <c r="AG32" s="816"/>
      <c r="AH32" s="816"/>
      <c r="AI32" s="816"/>
      <c r="AJ32" s="817"/>
      <c r="AK32" s="860">
        <v>3414</v>
      </c>
      <c r="AL32" s="863"/>
      <c r="AM32" s="863"/>
      <c r="AN32" s="863"/>
      <c r="AO32" s="863"/>
      <c r="AP32" s="863">
        <v>77762</v>
      </c>
      <c r="AQ32" s="863"/>
      <c r="AR32" s="863"/>
      <c r="AS32" s="863"/>
      <c r="AT32" s="863"/>
      <c r="AU32" s="863">
        <v>37404</v>
      </c>
      <c r="AV32" s="863"/>
      <c r="AW32" s="863"/>
      <c r="AX32" s="863"/>
      <c r="AY32" s="863"/>
      <c r="AZ32" s="864" t="s">
        <v>620</v>
      </c>
      <c r="BA32" s="864"/>
      <c r="BB32" s="864"/>
      <c r="BC32" s="864"/>
      <c r="BD32" s="864"/>
      <c r="BE32" s="861" t="s">
        <v>418</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 customHeight="1" x14ac:dyDescent="0.2">
      <c r="A33" s="238">
        <v>6</v>
      </c>
      <c r="B33" s="809" t="s">
        <v>420</v>
      </c>
      <c r="C33" s="810"/>
      <c r="D33" s="810"/>
      <c r="E33" s="810"/>
      <c r="F33" s="810"/>
      <c r="G33" s="810"/>
      <c r="H33" s="810"/>
      <c r="I33" s="810"/>
      <c r="J33" s="810"/>
      <c r="K33" s="810"/>
      <c r="L33" s="810"/>
      <c r="M33" s="810"/>
      <c r="N33" s="810"/>
      <c r="O33" s="810"/>
      <c r="P33" s="811"/>
      <c r="Q33" s="812">
        <v>586</v>
      </c>
      <c r="R33" s="813"/>
      <c r="S33" s="813"/>
      <c r="T33" s="813"/>
      <c r="U33" s="813"/>
      <c r="V33" s="813">
        <v>294</v>
      </c>
      <c r="W33" s="813"/>
      <c r="X33" s="813"/>
      <c r="Y33" s="813"/>
      <c r="Z33" s="813"/>
      <c r="AA33" s="813">
        <f t="shared" si="1"/>
        <v>292</v>
      </c>
      <c r="AB33" s="813"/>
      <c r="AC33" s="813"/>
      <c r="AD33" s="813"/>
      <c r="AE33" s="814"/>
      <c r="AF33" s="815">
        <v>292</v>
      </c>
      <c r="AG33" s="816"/>
      <c r="AH33" s="816"/>
      <c r="AI33" s="816"/>
      <c r="AJ33" s="817"/>
      <c r="AK33" s="860" t="s">
        <v>618</v>
      </c>
      <c r="AL33" s="863"/>
      <c r="AM33" s="863"/>
      <c r="AN33" s="863"/>
      <c r="AO33" s="863"/>
      <c r="AP33" s="863">
        <v>381</v>
      </c>
      <c r="AQ33" s="863"/>
      <c r="AR33" s="863"/>
      <c r="AS33" s="863"/>
      <c r="AT33" s="863"/>
      <c r="AU33" s="863" t="s">
        <v>618</v>
      </c>
      <c r="AV33" s="863"/>
      <c r="AW33" s="863"/>
      <c r="AX33" s="863"/>
      <c r="AY33" s="863"/>
      <c r="AZ33" s="864"/>
      <c r="BA33" s="864"/>
      <c r="BB33" s="864"/>
      <c r="BC33" s="864"/>
      <c r="BD33" s="864"/>
      <c r="BE33" s="861" t="s">
        <v>623</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 customHeight="1" x14ac:dyDescent="0.2">
      <c r="A34" s="238">
        <v>7</v>
      </c>
      <c r="B34" s="809" t="s">
        <v>421</v>
      </c>
      <c r="C34" s="810"/>
      <c r="D34" s="810"/>
      <c r="E34" s="810"/>
      <c r="F34" s="810"/>
      <c r="G34" s="810"/>
      <c r="H34" s="810"/>
      <c r="I34" s="810"/>
      <c r="J34" s="810"/>
      <c r="K34" s="810"/>
      <c r="L34" s="810"/>
      <c r="M34" s="810"/>
      <c r="N34" s="810"/>
      <c r="O34" s="810"/>
      <c r="P34" s="811"/>
      <c r="Q34" s="812">
        <v>154</v>
      </c>
      <c r="R34" s="813"/>
      <c r="S34" s="813"/>
      <c r="T34" s="813"/>
      <c r="U34" s="813"/>
      <c r="V34" s="813">
        <v>154</v>
      </c>
      <c r="W34" s="813"/>
      <c r="X34" s="813"/>
      <c r="Y34" s="813"/>
      <c r="Z34" s="813"/>
      <c r="AA34" s="813" t="s">
        <v>620</v>
      </c>
      <c r="AB34" s="813"/>
      <c r="AC34" s="813"/>
      <c r="AD34" s="813"/>
      <c r="AE34" s="814"/>
      <c r="AF34" s="815" t="s">
        <v>624</v>
      </c>
      <c r="AG34" s="816"/>
      <c r="AH34" s="816"/>
      <c r="AI34" s="816"/>
      <c r="AJ34" s="817"/>
      <c r="AK34" s="860">
        <v>123</v>
      </c>
      <c r="AL34" s="863"/>
      <c r="AM34" s="863"/>
      <c r="AN34" s="863"/>
      <c r="AO34" s="863"/>
      <c r="AP34" s="863">
        <v>652</v>
      </c>
      <c r="AQ34" s="863"/>
      <c r="AR34" s="863"/>
      <c r="AS34" s="863"/>
      <c r="AT34" s="863"/>
      <c r="AU34" s="863">
        <v>651</v>
      </c>
      <c r="AV34" s="863"/>
      <c r="AW34" s="863"/>
      <c r="AX34" s="863"/>
      <c r="AY34" s="863"/>
      <c r="AZ34" s="864"/>
      <c r="BA34" s="864"/>
      <c r="BB34" s="864"/>
      <c r="BC34" s="864"/>
      <c r="BD34" s="864"/>
      <c r="BE34" s="861" t="s">
        <v>623</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 customHeight="1" x14ac:dyDescent="0.2">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0"/>
      <c r="AL35" s="863"/>
      <c r="AM35" s="863"/>
      <c r="AN35" s="863"/>
      <c r="AO35" s="863"/>
      <c r="AP35" s="863"/>
      <c r="AQ35" s="863"/>
      <c r="AR35" s="863"/>
      <c r="AS35" s="863"/>
      <c r="AT35" s="863"/>
      <c r="AU35" s="863"/>
      <c r="AV35" s="863"/>
      <c r="AW35" s="863"/>
      <c r="AX35" s="863"/>
      <c r="AY35" s="863"/>
      <c r="AZ35" s="864"/>
      <c r="BA35" s="864"/>
      <c r="BB35" s="864"/>
      <c r="BC35" s="864"/>
      <c r="BD35" s="864"/>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 customHeight="1" x14ac:dyDescent="0.2">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0"/>
      <c r="AL36" s="863"/>
      <c r="AM36" s="863"/>
      <c r="AN36" s="863"/>
      <c r="AO36" s="863"/>
      <c r="AP36" s="863"/>
      <c r="AQ36" s="863"/>
      <c r="AR36" s="863"/>
      <c r="AS36" s="863"/>
      <c r="AT36" s="863"/>
      <c r="AU36" s="863"/>
      <c r="AV36" s="863"/>
      <c r="AW36" s="863"/>
      <c r="AX36" s="863"/>
      <c r="AY36" s="863"/>
      <c r="AZ36" s="864"/>
      <c r="BA36" s="864"/>
      <c r="BB36" s="864"/>
      <c r="BC36" s="864"/>
      <c r="BD36" s="864"/>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 customHeight="1" x14ac:dyDescent="0.2">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0"/>
      <c r="AL37" s="863"/>
      <c r="AM37" s="863"/>
      <c r="AN37" s="863"/>
      <c r="AO37" s="863"/>
      <c r="AP37" s="863"/>
      <c r="AQ37" s="863"/>
      <c r="AR37" s="863"/>
      <c r="AS37" s="863"/>
      <c r="AT37" s="863"/>
      <c r="AU37" s="863"/>
      <c r="AV37" s="863"/>
      <c r="AW37" s="863"/>
      <c r="AX37" s="863"/>
      <c r="AY37" s="863"/>
      <c r="AZ37" s="864"/>
      <c r="BA37" s="864"/>
      <c r="BB37" s="864"/>
      <c r="BC37" s="864"/>
      <c r="BD37" s="864"/>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 customHeight="1" x14ac:dyDescent="0.2">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0"/>
      <c r="AL38" s="863"/>
      <c r="AM38" s="863"/>
      <c r="AN38" s="863"/>
      <c r="AO38" s="863"/>
      <c r="AP38" s="863"/>
      <c r="AQ38" s="863"/>
      <c r="AR38" s="863"/>
      <c r="AS38" s="863"/>
      <c r="AT38" s="863"/>
      <c r="AU38" s="863"/>
      <c r="AV38" s="863"/>
      <c r="AW38" s="863"/>
      <c r="AX38" s="863"/>
      <c r="AY38" s="863"/>
      <c r="AZ38" s="864"/>
      <c r="BA38" s="864"/>
      <c r="BB38" s="864"/>
      <c r="BC38" s="864"/>
      <c r="BD38" s="864"/>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 customHeight="1" x14ac:dyDescent="0.2">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0"/>
      <c r="AL39" s="863"/>
      <c r="AM39" s="863"/>
      <c r="AN39" s="863"/>
      <c r="AO39" s="863"/>
      <c r="AP39" s="863"/>
      <c r="AQ39" s="863"/>
      <c r="AR39" s="863"/>
      <c r="AS39" s="863"/>
      <c r="AT39" s="863"/>
      <c r="AU39" s="863"/>
      <c r="AV39" s="863"/>
      <c r="AW39" s="863"/>
      <c r="AX39" s="863"/>
      <c r="AY39" s="863"/>
      <c r="AZ39" s="864"/>
      <c r="BA39" s="864"/>
      <c r="BB39" s="864"/>
      <c r="BC39" s="864"/>
      <c r="BD39" s="864"/>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 customHeight="1" x14ac:dyDescent="0.2">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0"/>
      <c r="AL40" s="863"/>
      <c r="AM40" s="863"/>
      <c r="AN40" s="863"/>
      <c r="AO40" s="863"/>
      <c r="AP40" s="863"/>
      <c r="AQ40" s="863"/>
      <c r="AR40" s="863"/>
      <c r="AS40" s="863"/>
      <c r="AT40" s="863"/>
      <c r="AU40" s="863"/>
      <c r="AV40" s="863"/>
      <c r="AW40" s="863"/>
      <c r="AX40" s="863"/>
      <c r="AY40" s="863"/>
      <c r="AZ40" s="864"/>
      <c r="BA40" s="864"/>
      <c r="BB40" s="864"/>
      <c r="BC40" s="864"/>
      <c r="BD40" s="864"/>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 customHeight="1" x14ac:dyDescent="0.2">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0"/>
      <c r="AL41" s="863"/>
      <c r="AM41" s="863"/>
      <c r="AN41" s="863"/>
      <c r="AO41" s="863"/>
      <c r="AP41" s="863"/>
      <c r="AQ41" s="863"/>
      <c r="AR41" s="863"/>
      <c r="AS41" s="863"/>
      <c r="AT41" s="863"/>
      <c r="AU41" s="863"/>
      <c r="AV41" s="863"/>
      <c r="AW41" s="863"/>
      <c r="AX41" s="863"/>
      <c r="AY41" s="863"/>
      <c r="AZ41" s="864"/>
      <c r="BA41" s="864"/>
      <c r="BB41" s="864"/>
      <c r="BC41" s="864"/>
      <c r="BD41" s="864"/>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 customHeight="1" x14ac:dyDescent="0.2">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0"/>
      <c r="AL42" s="863"/>
      <c r="AM42" s="863"/>
      <c r="AN42" s="863"/>
      <c r="AO42" s="863"/>
      <c r="AP42" s="863"/>
      <c r="AQ42" s="863"/>
      <c r="AR42" s="863"/>
      <c r="AS42" s="863"/>
      <c r="AT42" s="863"/>
      <c r="AU42" s="863"/>
      <c r="AV42" s="863"/>
      <c r="AW42" s="863"/>
      <c r="AX42" s="863"/>
      <c r="AY42" s="863"/>
      <c r="AZ42" s="864"/>
      <c r="BA42" s="864"/>
      <c r="BB42" s="864"/>
      <c r="BC42" s="864"/>
      <c r="BD42" s="864"/>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 customHeight="1" x14ac:dyDescent="0.2">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0"/>
      <c r="AL43" s="863"/>
      <c r="AM43" s="863"/>
      <c r="AN43" s="863"/>
      <c r="AO43" s="863"/>
      <c r="AP43" s="863"/>
      <c r="AQ43" s="863"/>
      <c r="AR43" s="863"/>
      <c r="AS43" s="863"/>
      <c r="AT43" s="863"/>
      <c r="AU43" s="863"/>
      <c r="AV43" s="863"/>
      <c r="AW43" s="863"/>
      <c r="AX43" s="863"/>
      <c r="AY43" s="863"/>
      <c r="AZ43" s="864"/>
      <c r="BA43" s="864"/>
      <c r="BB43" s="864"/>
      <c r="BC43" s="864"/>
      <c r="BD43" s="864"/>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 customHeight="1" x14ac:dyDescent="0.2">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0"/>
      <c r="AL44" s="863"/>
      <c r="AM44" s="863"/>
      <c r="AN44" s="863"/>
      <c r="AO44" s="863"/>
      <c r="AP44" s="863"/>
      <c r="AQ44" s="863"/>
      <c r="AR44" s="863"/>
      <c r="AS44" s="863"/>
      <c r="AT44" s="863"/>
      <c r="AU44" s="863"/>
      <c r="AV44" s="863"/>
      <c r="AW44" s="863"/>
      <c r="AX44" s="863"/>
      <c r="AY44" s="863"/>
      <c r="AZ44" s="864"/>
      <c r="BA44" s="864"/>
      <c r="BB44" s="864"/>
      <c r="BC44" s="864"/>
      <c r="BD44" s="864"/>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 customHeight="1" x14ac:dyDescent="0.2">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0"/>
      <c r="AL45" s="863"/>
      <c r="AM45" s="863"/>
      <c r="AN45" s="863"/>
      <c r="AO45" s="863"/>
      <c r="AP45" s="863"/>
      <c r="AQ45" s="863"/>
      <c r="AR45" s="863"/>
      <c r="AS45" s="863"/>
      <c r="AT45" s="863"/>
      <c r="AU45" s="863"/>
      <c r="AV45" s="863"/>
      <c r="AW45" s="863"/>
      <c r="AX45" s="863"/>
      <c r="AY45" s="863"/>
      <c r="AZ45" s="864"/>
      <c r="BA45" s="864"/>
      <c r="BB45" s="864"/>
      <c r="BC45" s="864"/>
      <c r="BD45" s="864"/>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 customHeight="1" x14ac:dyDescent="0.2">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0"/>
      <c r="AL46" s="863"/>
      <c r="AM46" s="863"/>
      <c r="AN46" s="863"/>
      <c r="AO46" s="863"/>
      <c r="AP46" s="863"/>
      <c r="AQ46" s="863"/>
      <c r="AR46" s="863"/>
      <c r="AS46" s="863"/>
      <c r="AT46" s="863"/>
      <c r="AU46" s="863"/>
      <c r="AV46" s="863"/>
      <c r="AW46" s="863"/>
      <c r="AX46" s="863"/>
      <c r="AY46" s="863"/>
      <c r="AZ46" s="864"/>
      <c r="BA46" s="864"/>
      <c r="BB46" s="864"/>
      <c r="BC46" s="864"/>
      <c r="BD46" s="864"/>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 customHeight="1" x14ac:dyDescent="0.2">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0"/>
      <c r="AL47" s="863"/>
      <c r="AM47" s="863"/>
      <c r="AN47" s="863"/>
      <c r="AO47" s="863"/>
      <c r="AP47" s="863"/>
      <c r="AQ47" s="863"/>
      <c r="AR47" s="863"/>
      <c r="AS47" s="863"/>
      <c r="AT47" s="863"/>
      <c r="AU47" s="863"/>
      <c r="AV47" s="863"/>
      <c r="AW47" s="863"/>
      <c r="AX47" s="863"/>
      <c r="AY47" s="863"/>
      <c r="AZ47" s="864"/>
      <c r="BA47" s="864"/>
      <c r="BB47" s="864"/>
      <c r="BC47" s="864"/>
      <c r="BD47" s="864"/>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 customHeight="1" x14ac:dyDescent="0.2">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0"/>
      <c r="AL48" s="863"/>
      <c r="AM48" s="863"/>
      <c r="AN48" s="863"/>
      <c r="AO48" s="863"/>
      <c r="AP48" s="863"/>
      <c r="AQ48" s="863"/>
      <c r="AR48" s="863"/>
      <c r="AS48" s="863"/>
      <c r="AT48" s="863"/>
      <c r="AU48" s="863"/>
      <c r="AV48" s="863"/>
      <c r="AW48" s="863"/>
      <c r="AX48" s="863"/>
      <c r="AY48" s="863"/>
      <c r="AZ48" s="864"/>
      <c r="BA48" s="864"/>
      <c r="BB48" s="864"/>
      <c r="BC48" s="864"/>
      <c r="BD48" s="864"/>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 customHeight="1" x14ac:dyDescent="0.2">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0"/>
      <c r="AL49" s="863"/>
      <c r="AM49" s="863"/>
      <c r="AN49" s="863"/>
      <c r="AO49" s="863"/>
      <c r="AP49" s="863"/>
      <c r="AQ49" s="863"/>
      <c r="AR49" s="863"/>
      <c r="AS49" s="863"/>
      <c r="AT49" s="863"/>
      <c r="AU49" s="863"/>
      <c r="AV49" s="863"/>
      <c r="AW49" s="863"/>
      <c r="AX49" s="863"/>
      <c r="AY49" s="863"/>
      <c r="AZ49" s="864"/>
      <c r="BA49" s="864"/>
      <c r="BB49" s="864"/>
      <c r="BC49" s="864"/>
      <c r="BD49" s="864"/>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 customHeight="1" x14ac:dyDescent="0.2">
      <c r="A50" s="234">
        <v>23</v>
      </c>
      <c r="B50" s="809"/>
      <c r="C50" s="810"/>
      <c r="D50" s="810"/>
      <c r="E50" s="810"/>
      <c r="F50" s="810"/>
      <c r="G50" s="810"/>
      <c r="H50" s="810"/>
      <c r="I50" s="810"/>
      <c r="J50" s="810"/>
      <c r="K50" s="810"/>
      <c r="L50" s="810"/>
      <c r="M50" s="810"/>
      <c r="N50" s="810"/>
      <c r="O50" s="810"/>
      <c r="P50" s="811"/>
      <c r="Q50" s="865"/>
      <c r="R50" s="866"/>
      <c r="S50" s="866"/>
      <c r="T50" s="866"/>
      <c r="U50" s="866"/>
      <c r="V50" s="866"/>
      <c r="W50" s="866"/>
      <c r="X50" s="866"/>
      <c r="Y50" s="866"/>
      <c r="Z50" s="866"/>
      <c r="AA50" s="866"/>
      <c r="AB50" s="866"/>
      <c r="AC50" s="866"/>
      <c r="AD50" s="866"/>
      <c r="AE50" s="867"/>
      <c r="AF50" s="815"/>
      <c r="AG50" s="816"/>
      <c r="AH50" s="816"/>
      <c r="AI50" s="816"/>
      <c r="AJ50" s="817"/>
      <c r="AK50" s="869"/>
      <c r="AL50" s="866"/>
      <c r="AM50" s="866"/>
      <c r="AN50" s="866"/>
      <c r="AO50" s="866"/>
      <c r="AP50" s="866"/>
      <c r="AQ50" s="866"/>
      <c r="AR50" s="866"/>
      <c r="AS50" s="866"/>
      <c r="AT50" s="866"/>
      <c r="AU50" s="866"/>
      <c r="AV50" s="866"/>
      <c r="AW50" s="866"/>
      <c r="AX50" s="866"/>
      <c r="AY50" s="866"/>
      <c r="AZ50" s="868"/>
      <c r="BA50" s="868"/>
      <c r="BB50" s="868"/>
      <c r="BC50" s="868"/>
      <c r="BD50" s="868"/>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 customHeight="1" x14ac:dyDescent="0.2">
      <c r="A51" s="234">
        <v>24</v>
      </c>
      <c r="B51" s="809"/>
      <c r="C51" s="810"/>
      <c r="D51" s="810"/>
      <c r="E51" s="810"/>
      <c r="F51" s="810"/>
      <c r="G51" s="810"/>
      <c r="H51" s="810"/>
      <c r="I51" s="810"/>
      <c r="J51" s="810"/>
      <c r="K51" s="810"/>
      <c r="L51" s="810"/>
      <c r="M51" s="810"/>
      <c r="N51" s="810"/>
      <c r="O51" s="810"/>
      <c r="P51" s="811"/>
      <c r="Q51" s="865"/>
      <c r="R51" s="866"/>
      <c r="S51" s="866"/>
      <c r="T51" s="866"/>
      <c r="U51" s="866"/>
      <c r="V51" s="866"/>
      <c r="W51" s="866"/>
      <c r="X51" s="866"/>
      <c r="Y51" s="866"/>
      <c r="Z51" s="866"/>
      <c r="AA51" s="866"/>
      <c r="AB51" s="866"/>
      <c r="AC51" s="866"/>
      <c r="AD51" s="866"/>
      <c r="AE51" s="867"/>
      <c r="AF51" s="815"/>
      <c r="AG51" s="816"/>
      <c r="AH51" s="816"/>
      <c r="AI51" s="816"/>
      <c r="AJ51" s="817"/>
      <c r="AK51" s="869"/>
      <c r="AL51" s="866"/>
      <c r="AM51" s="866"/>
      <c r="AN51" s="866"/>
      <c r="AO51" s="866"/>
      <c r="AP51" s="866"/>
      <c r="AQ51" s="866"/>
      <c r="AR51" s="866"/>
      <c r="AS51" s="866"/>
      <c r="AT51" s="866"/>
      <c r="AU51" s="866"/>
      <c r="AV51" s="866"/>
      <c r="AW51" s="866"/>
      <c r="AX51" s="866"/>
      <c r="AY51" s="866"/>
      <c r="AZ51" s="868"/>
      <c r="BA51" s="868"/>
      <c r="BB51" s="868"/>
      <c r="BC51" s="868"/>
      <c r="BD51" s="868"/>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 customHeight="1" x14ac:dyDescent="0.2">
      <c r="A52" s="234">
        <v>25</v>
      </c>
      <c r="B52" s="809"/>
      <c r="C52" s="810"/>
      <c r="D52" s="810"/>
      <c r="E52" s="810"/>
      <c r="F52" s="810"/>
      <c r="G52" s="810"/>
      <c r="H52" s="810"/>
      <c r="I52" s="810"/>
      <c r="J52" s="810"/>
      <c r="K52" s="810"/>
      <c r="L52" s="810"/>
      <c r="M52" s="810"/>
      <c r="N52" s="810"/>
      <c r="O52" s="810"/>
      <c r="P52" s="811"/>
      <c r="Q52" s="865"/>
      <c r="R52" s="866"/>
      <c r="S52" s="866"/>
      <c r="T52" s="866"/>
      <c r="U52" s="866"/>
      <c r="V52" s="866"/>
      <c r="W52" s="866"/>
      <c r="X52" s="866"/>
      <c r="Y52" s="866"/>
      <c r="Z52" s="866"/>
      <c r="AA52" s="866"/>
      <c r="AB52" s="866"/>
      <c r="AC52" s="866"/>
      <c r="AD52" s="866"/>
      <c r="AE52" s="867"/>
      <c r="AF52" s="815"/>
      <c r="AG52" s="816"/>
      <c r="AH52" s="816"/>
      <c r="AI52" s="816"/>
      <c r="AJ52" s="817"/>
      <c r="AK52" s="869"/>
      <c r="AL52" s="866"/>
      <c r="AM52" s="866"/>
      <c r="AN52" s="866"/>
      <c r="AO52" s="866"/>
      <c r="AP52" s="866"/>
      <c r="AQ52" s="866"/>
      <c r="AR52" s="866"/>
      <c r="AS52" s="866"/>
      <c r="AT52" s="866"/>
      <c r="AU52" s="866"/>
      <c r="AV52" s="866"/>
      <c r="AW52" s="866"/>
      <c r="AX52" s="866"/>
      <c r="AY52" s="866"/>
      <c r="AZ52" s="868"/>
      <c r="BA52" s="868"/>
      <c r="BB52" s="868"/>
      <c r="BC52" s="868"/>
      <c r="BD52" s="868"/>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 customHeight="1" x14ac:dyDescent="0.2">
      <c r="A53" s="234">
        <v>26</v>
      </c>
      <c r="B53" s="809"/>
      <c r="C53" s="810"/>
      <c r="D53" s="810"/>
      <c r="E53" s="810"/>
      <c r="F53" s="810"/>
      <c r="G53" s="810"/>
      <c r="H53" s="810"/>
      <c r="I53" s="810"/>
      <c r="J53" s="810"/>
      <c r="K53" s="810"/>
      <c r="L53" s="810"/>
      <c r="M53" s="810"/>
      <c r="N53" s="810"/>
      <c r="O53" s="810"/>
      <c r="P53" s="811"/>
      <c r="Q53" s="865"/>
      <c r="R53" s="866"/>
      <c r="S53" s="866"/>
      <c r="T53" s="866"/>
      <c r="U53" s="866"/>
      <c r="V53" s="866"/>
      <c r="W53" s="866"/>
      <c r="X53" s="866"/>
      <c r="Y53" s="866"/>
      <c r="Z53" s="866"/>
      <c r="AA53" s="866"/>
      <c r="AB53" s="866"/>
      <c r="AC53" s="866"/>
      <c r="AD53" s="866"/>
      <c r="AE53" s="867"/>
      <c r="AF53" s="815"/>
      <c r="AG53" s="816"/>
      <c r="AH53" s="816"/>
      <c r="AI53" s="816"/>
      <c r="AJ53" s="817"/>
      <c r="AK53" s="869"/>
      <c r="AL53" s="866"/>
      <c r="AM53" s="866"/>
      <c r="AN53" s="866"/>
      <c r="AO53" s="866"/>
      <c r="AP53" s="866"/>
      <c r="AQ53" s="866"/>
      <c r="AR53" s="866"/>
      <c r="AS53" s="866"/>
      <c r="AT53" s="866"/>
      <c r="AU53" s="866"/>
      <c r="AV53" s="866"/>
      <c r="AW53" s="866"/>
      <c r="AX53" s="866"/>
      <c r="AY53" s="866"/>
      <c r="AZ53" s="868"/>
      <c r="BA53" s="868"/>
      <c r="BB53" s="868"/>
      <c r="BC53" s="868"/>
      <c r="BD53" s="868"/>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 customHeight="1" x14ac:dyDescent="0.2">
      <c r="A54" s="234">
        <v>27</v>
      </c>
      <c r="B54" s="809"/>
      <c r="C54" s="810"/>
      <c r="D54" s="810"/>
      <c r="E54" s="810"/>
      <c r="F54" s="810"/>
      <c r="G54" s="810"/>
      <c r="H54" s="810"/>
      <c r="I54" s="810"/>
      <c r="J54" s="810"/>
      <c r="K54" s="810"/>
      <c r="L54" s="810"/>
      <c r="M54" s="810"/>
      <c r="N54" s="810"/>
      <c r="O54" s="810"/>
      <c r="P54" s="811"/>
      <c r="Q54" s="865"/>
      <c r="R54" s="866"/>
      <c r="S54" s="866"/>
      <c r="T54" s="866"/>
      <c r="U54" s="866"/>
      <c r="V54" s="866"/>
      <c r="W54" s="866"/>
      <c r="X54" s="866"/>
      <c r="Y54" s="866"/>
      <c r="Z54" s="866"/>
      <c r="AA54" s="866"/>
      <c r="AB54" s="866"/>
      <c r="AC54" s="866"/>
      <c r="AD54" s="866"/>
      <c r="AE54" s="867"/>
      <c r="AF54" s="815"/>
      <c r="AG54" s="816"/>
      <c r="AH54" s="816"/>
      <c r="AI54" s="816"/>
      <c r="AJ54" s="817"/>
      <c r="AK54" s="869"/>
      <c r="AL54" s="866"/>
      <c r="AM54" s="866"/>
      <c r="AN54" s="866"/>
      <c r="AO54" s="866"/>
      <c r="AP54" s="866"/>
      <c r="AQ54" s="866"/>
      <c r="AR54" s="866"/>
      <c r="AS54" s="866"/>
      <c r="AT54" s="866"/>
      <c r="AU54" s="866"/>
      <c r="AV54" s="866"/>
      <c r="AW54" s="866"/>
      <c r="AX54" s="866"/>
      <c r="AY54" s="866"/>
      <c r="AZ54" s="868"/>
      <c r="BA54" s="868"/>
      <c r="BB54" s="868"/>
      <c r="BC54" s="868"/>
      <c r="BD54" s="868"/>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 customHeight="1" x14ac:dyDescent="0.2">
      <c r="A55" s="234">
        <v>28</v>
      </c>
      <c r="B55" s="809"/>
      <c r="C55" s="810"/>
      <c r="D55" s="810"/>
      <c r="E55" s="810"/>
      <c r="F55" s="810"/>
      <c r="G55" s="810"/>
      <c r="H55" s="810"/>
      <c r="I55" s="810"/>
      <c r="J55" s="810"/>
      <c r="K55" s="810"/>
      <c r="L55" s="810"/>
      <c r="M55" s="810"/>
      <c r="N55" s="810"/>
      <c r="O55" s="810"/>
      <c r="P55" s="811"/>
      <c r="Q55" s="865"/>
      <c r="R55" s="866"/>
      <c r="S55" s="866"/>
      <c r="T55" s="866"/>
      <c r="U55" s="866"/>
      <c r="V55" s="866"/>
      <c r="W55" s="866"/>
      <c r="X55" s="866"/>
      <c r="Y55" s="866"/>
      <c r="Z55" s="866"/>
      <c r="AA55" s="866"/>
      <c r="AB55" s="866"/>
      <c r="AC55" s="866"/>
      <c r="AD55" s="866"/>
      <c r="AE55" s="867"/>
      <c r="AF55" s="815"/>
      <c r="AG55" s="816"/>
      <c r="AH55" s="816"/>
      <c r="AI55" s="816"/>
      <c r="AJ55" s="817"/>
      <c r="AK55" s="869"/>
      <c r="AL55" s="866"/>
      <c r="AM55" s="866"/>
      <c r="AN55" s="866"/>
      <c r="AO55" s="866"/>
      <c r="AP55" s="866"/>
      <c r="AQ55" s="866"/>
      <c r="AR55" s="866"/>
      <c r="AS55" s="866"/>
      <c r="AT55" s="866"/>
      <c r="AU55" s="866"/>
      <c r="AV55" s="866"/>
      <c r="AW55" s="866"/>
      <c r="AX55" s="866"/>
      <c r="AY55" s="866"/>
      <c r="AZ55" s="868"/>
      <c r="BA55" s="868"/>
      <c r="BB55" s="868"/>
      <c r="BC55" s="868"/>
      <c r="BD55" s="868"/>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 customHeight="1" x14ac:dyDescent="0.2">
      <c r="A56" s="234">
        <v>29</v>
      </c>
      <c r="B56" s="809"/>
      <c r="C56" s="810"/>
      <c r="D56" s="810"/>
      <c r="E56" s="810"/>
      <c r="F56" s="810"/>
      <c r="G56" s="810"/>
      <c r="H56" s="810"/>
      <c r="I56" s="810"/>
      <c r="J56" s="810"/>
      <c r="K56" s="810"/>
      <c r="L56" s="810"/>
      <c r="M56" s="810"/>
      <c r="N56" s="810"/>
      <c r="O56" s="810"/>
      <c r="P56" s="811"/>
      <c r="Q56" s="865"/>
      <c r="R56" s="866"/>
      <c r="S56" s="866"/>
      <c r="T56" s="866"/>
      <c r="U56" s="866"/>
      <c r="V56" s="866"/>
      <c r="W56" s="866"/>
      <c r="X56" s="866"/>
      <c r="Y56" s="866"/>
      <c r="Z56" s="866"/>
      <c r="AA56" s="866"/>
      <c r="AB56" s="866"/>
      <c r="AC56" s="866"/>
      <c r="AD56" s="866"/>
      <c r="AE56" s="867"/>
      <c r="AF56" s="815"/>
      <c r="AG56" s="816"/>
      <c r="AH56" s="816"/>
      <c r="AI56" s="816"/>
      <c r="AJ56" s="817"/>
      <c r="AK56" s="869"/>
      <c r="AL56" s="866"/>
      <c r="AM56" s="866"/>
      <c r="AN56" s="866"/>
      <c r="AO56" s="866"/>
      <c r="AP56" s="866"/>
      <c r="AQ56" s="866"/>
      <c r="AR56" s="866"/>
      <c r="AS56" s="866"/>
      <c r="AT56" s="866"/>
      <c r="AU56" s="866"/>
      <c r="AV56" s="866"/>
      <c r="AW56" s="866"/>
      <c r="AX56" s="866"/>
      <c r="AY56" s="866"/>
      <c r="AZ56" s="868"/>
      <c r="BA56" s="868"/>
      <c r="BB56" s="868"/>
      <c r="BC56" s="868"/>
      <c r="BD56" s="868"/>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 customHeight="1" x14ac:dyDescent="0.2">
      <c r="A57" s="234">
        <v>30</v>
      </c>
      <c r="B57" s="809"/>
      <c r="C57" s="810"/>
      <c r="D57" s="810"/>
      <c r="E57" s="810"/>
      <c r="F57" s="810"/>
      <c r="G57" s="810"/>
      <c r="H57" s="810"/>
      <c r="I57" s="810"/>
      <c r="J57" s="810"/>
      <c r="K57" s="810"/>
      <c r="L57" s="810"/>
      <c r="M57" s="810"/>
      <c r="N57" s="810"/>
      <c r="O57" s="810"/>
      <c r="P57" s="811"/>
      <c r="Q57" s="865"/>
      <c r="R57" s="866"/>
      <c r="S57" s="866"/>
      <c r="T57" s="866"/>
      <c r="U57" s="866"/>
      <c r="V57" s="866"/>
      <c r="W57" s="866"/>
      <c r="X57" s="866"/>
      <c r="Y57" s="866"/>
      <c r="Z57" s="866"/>
      <c r="AA57" s="866"/>
      <c r="AB57" s="866"/>
      <c r="AC57" s="866"/>
      <c r="AD57" s="866"/>
      <c r="AE57" s="867"/>
      <c r="AF57" s="815"/>
      <c r="AG57" s="816"/>
      <c r="AH57" s="816"/>
      <c r="AI57" s="816"/>
      <c r="AJ57" s="817"/>
      <c r="AK57" s="869"/>
      <c r="AL57" s="866"/>
      <c r="AM57" s="866"/>
      <c r="AN57" s="866"/>
      <c r="AO57" s="866"/>
      <c r="AP57" s="866"/>
      <c r="AQ57" s="866"/>
      <c r="AR57" s="866"/>
      <c r="AS57" s="866"/>
      <c r="AT57" s="866"/>
      <c r="AU57" s="866"/>
      <c r="AV57" s="866"/>
      <c r="AW57" s="866"/>
      <c r="AX57" s="866"/>
      <c r="AY57" s="866"/>
      <c r="AZ57" s="868"/>
      <c r="BA57" s="868"/>
      <c r="BB57" s="868"/>
      <c r="BC57" s="868"/>
      <c r="BD57" s="868"/>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 customHeight="1" x14ac:dyDescent="0.2">
      <c r="A58" s="234">
        <v>31</v>
      </c>
      <c r="B58" s="809"/>
      <c r="C58" s="810"/>
      <c r="D58" s="810"/>
      <c r="E58" s="810"/>
      <c r="F58" s="810"/>
      <c r="G58" s="810"/>
      <c r="H58" s="810"/>
      <c r="I58" s="810"/>
      <c r="J58" s="810"/>
      <c r="K58" s="810"/>
      <c r="L58" s="810"/>
      <c r="M58" s="810"/>
      <c r="N58" s="810"/>
      <c r="O58" s="810"/>
      <c r="P58" s="811"/>
      <c r="Q58" s="865"/>
      <c r="R58" s="866"/>
      <c r="S58" s="866"/>
      <c r="T58" s="866"/>
      <c r="U58" s="866"/>
      <c r="V58" s="866"/>
      <c r="W58" s="866"/>
      <c r="X58" s="866"/>
      <c r="Y58" s="866"/>
      <c r="Z58" s="866"/>
      <c r="AA58" s="866"/>
      <c r="AB58" s="866"/>
      <c r="AC58" s="866"/>
      <c r="AD58" s="866"/>
      <c r="AE58" s="867"/>
      <c r="AF58" s="815"/>
      <c r="AG58" s="816"/>
      <c r="AH58" s="816"/>
      <c r="AI58" s="816"/>
      <c r="AJ58" s="817"/>
      <c r="AK58" s="869"/>
      <c r="AL58" s="866"/>
      <c r="AM58" s="866"/>
      <c r="AN58" s="866"/>
      <c r="AO58" s="866"/>
      <c r="AP58" s="866"/>
      <c r="AQ58" s="866"/>
      <c r="AR58" s="866"/>
      <c r="AS58" s="866"/>
      <c r="AT58" s="866"/>
      <c r="AU58" s="866"/>
      <c r="AV58" s="866"/>
      <c r="AW58" s="866"/>
      <c r="AX58" s="866"/>
      <c r="AY58" s="866"/>
      <c r="AZ58" s="868"/>
      <c r="BA58" s="868"/>
      <c r="BB58" s="868"/>
      <c r="BC58" s="868"/>
      <c r="BD58" s="868"/>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 customHeight="1" x14ac:dyDescent="0.2">
      <c r="A59" s="234">
        <v>32</v>
      </c>
      <c r="B59" s="809"/>
      <c r="C59" s="810"/>
      <c r="D59" s="810"/>
      <c r="E59" s="810"/>
      <c r="F59" s="810"/>
      <c r="G59" s="810"/>
      <c r="H59" s="810"/>
      <c r="I59" s="810"/>
      <c r="J59" s="810"/>
      <c r="K59" s="810"/>
      <c r="L59" s="810"/>
      <c r="M59" s="810"/>
      <c r="N59" s="810"/>
      <c r="O59" s="810"/>
      <c r="P59" s="811"/>
      <c r="Q59" s="865"/>
      <c r="R59" s="866"/>
      <c r="S59" s="866"/>
      <c r="T59" s="866"/>
      <c r="U59" s="866"/>
      <c r="V59" s="866"/>
      <c r="W59" s="866"/>
      <c r="X59" s="866"/>
      <c r="Y59" s="866"/>
      <c r="Z59" s="866"/>
      <c r="AA59" s="866"/>
      <c r="AB59" s="866"/>
      <c r="AC59" s="866"/>
      <c r="AD59" s="866"/>
      <c r="AE59" s="867"/>
      <c r="AF59" s="815"/>
      <c r="AG59" s="816"/>
      <c r="AH59" s="816"/>
      <c r="AI59" s="816"/>
      <c r="AJ59" s="817"/>
      <c r="AK59" s="869"/>
      <c r="AL59" s="866"/>
      <c r="AM59" s="866"/>
      <c r="AN59" s="866"/>
      <c r="AO59" s="866"/>
      <c r="AP59" s="866"/>
      <c r="AQ59" s="866"/>
      <c r="AR59" s="866"/>
      <c r="AS59" s="866"/>
      <c r="AT59" s="866"/>
      <c r="AU59" s="866"/>
      <c r="AV59" s="866"/>
      <c r="AW59" s="866"/>
      <c r="AX59" s="866"/>
      <c r="AY59" s="866"/>
      <c r="AZ59" s="868"/>
      <c r="BA59" s="868"/>
      <c r="BB59" s="868"/>
      <c r="BC59" s="868"/>
      <c r="BD59" s="868"/>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 customHeight="1" x14ac:dyDescent="0.2">
      <c r="A60" s="234">
        <v>33</v>
      </c>
      <c r="B60" s="809"/>
      <c r="C60" s="810"/>
      <c r="D60" s="810"/>
      <c r="E60" s="810"/>
      <c r="F60" s="810"/>
      <c r="G60" s="810"/>
      <c r="H60" s="810"/>
      <c r="I60" s="810"/>
      <c r="J60" s="810"/>
      <c r="K60" s="810"/>
      <c r="L60" s="810"/>
      <c r="M60" s="810"/>
      <c r="N60" s="810"/>
      <c r="O60" s="810"/>
      <c r="P60" s="811"/>
      <c r="Q60" s="865"/>
      <c r="R60" s="866"/>
      <c r="S60" s="866"/>
      <c r="T60" s="866"/>
      <c r="U60" s="866"/>
      <c r="V60" s="866"/>
      <c r="W60" s="866"/>
      <c r="X60" s="866"/>
      <c r="Y60" s="866"/>
      <c r="Z60" s="866"/>
      <c r="AA60" s="866"/>
      <c r="AB60" s="866"/>
      <c r="AC60" s="866"/>
      <c r="AD60" s="866"/>
      <c r="AE60" s="867"/>
      <c r="AF60" s="815"/>
      <c r="AG60" s="816"/>
      <c r="AH60" s="816"/>
      <c r="AI60" s="816"/>
      <c r="AJ60" s="817"/>
      <c r="AK60" s="869"/>
      <c r="AL60" s="866"/>
      <c r="AM60" s="866"/>
      <c r="AN60" s="866"/>
      <c r="AO60" s="866"/>
      <c r="AP60" s="866"/>
      <c r="AQ60" s="866"/>
      <c r="AR60" s="866"/>
      <c r="AS60" s="866"/>
      <c r="AT60" s="866"/>
      <c r="AU60" s="866"/>
      <c r="AV60" s="866"/>
      <c r="AW60" s="866"/>
      <c r="AX60" s="866"/>
      <c r="AY60" s="866"/>
      <c r="AZ60" s="868"/>
      <c r="BA60" s="868"/>
      <c r="BB60" s="868"/>
      <c r="BC60" s="868"/>
      <c r="BD60" s="868"/>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 customHeight="1" thickBot="1" x14ac:dyDescent="0.25">
      <c r="A61" s="234">
        <v>34</v>
      </c>
      <c r="B61" s="809"/>
      <c r="C61" s="810"/>
      <c r="D61" s="810"/>
      <c r="E61" s="810"/>
      <c r="F61" s="810"/>
      <c r="G61" s="810"/>
      <c r="H61" s="810"/>
      <c r="I61" s="810"/>
      <c r="J61" s="810"/>
      <c r="K61" s="810"/>
      <c r="L61" s="810"/>
      <c r="M61" s="810"/>
      <c r="N61" s="810"/>
      <c r="O61" s="810"/>
      <c r="P61" s="811"/>
      <c r="Q61" s="865"/>
      <c r="R61" s="866"/>
      <c r="S61" s="866"/>
      <c r="T61" s="866"/>
      <c r="U61" s="866"/>
      <c r="V61" s="866"/>
      <c r="W61" s="866"/>
      <c r="X61" s="866"/>
      <c r="Y61" s="866"/>
      <c r="Z61" s="866"/>
      <c r="AA61" s="866"/>
      <c r="AB61" s="866"/>
      <c r="AC61" s="866"/>
      <c r="AD61" s="866"/>
      <c r="AE61" s="867"/>
      <c r="AF61" s="815"/>
      <c r="AG61" s="816"/>
      <c r="AH61" s="816"/>
      <c r="AI61" s="816"/>
      <c r="AJ61" s="817"/>
      <c r="AK61" s="869"/>
      <c r="AL61" s="866"/>
      <c r="AM61" s="866"/>
      <c r="AN61" s="866"/>
      <c r="AO61" s="866"/>
      <c r="AP61" s="866"/>
      <c r="AQ61" s="866"/>
      <c r="AR61" s="866"/>
      <c r="AS61" s="866"/>
      <c r="AT61" s="866"/>
      <c r="AU61" s="866"/>
      <c r="AV61" s="866"/>
      <c r="AW61" s="866"/>
      <c r="AX61" s="866"/>
      <c r="AY61" s="866"/>
      <c r="AZ61" s="868"/>
      <c r="BA61" s="868"/>
      <c r="BB61" s="868"/>
      <c r="BC61" s="868"/>
      <c r="BD61" s="868"/>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 customHeight="1" x14ac:dyDescent="0.2">
      <c r="A62" s="234">
        <v>35</v>
      </c>
      <c r="B62" s="809"/>
      <c r="C62" s="810"/>
      <c r="D62" s="810"/>
      <c r="E62" s="810"/>
      <c r="F62" s="810"/>
      <c r="G62" s="810"/>
      <c r="H62" s="810"/>
      <c r="I62" s="810"/>
      <c r="J62" s="810"/>
      <c r="K62" s="810"/>
      <c r="L62" s="810"/>
      <c r="M62" s="810"/>
      <c r="N62" s="810"/>
      <c r="O62" s="810"/>
      <c r="P62" s="811"/>
      <c r="Q62" s="865"/>
      <c r="R62" s="866"/>
      <c r="S62" s="866"/>
      <c r="T62" s="866"/>
      <c r="U62" s="866"/>
      <c r="V62" s="866"/>
      <c r="W62" s="866"/>
      <c r="X62" s="866"/>
      <c r="Y62" s="866"/>
      <c r="Z62" s="866"/>
      <c r="AA62" s="866"/>
      <c r="AB62" s="866"/>
      <c r="AC62" s="866"/>
      <c r="AD62" s="866"/>
      <c r="AE62" s="867"/>
      <c r="AF62" s="815"/>
      <c r="AG62" s="816"/>
      <c r="AH62" s="816"/>
      <c r="AI62" s="816"/>
      <c r="AJ62" s="817"/>
      <c r="AK62" s="869"/>
      <c r="AL62" s="866"/>
      <c r="AM62" s="866"/>
      <c r="AN62" s="866"/>
      <c r="AO62" s="866"/>
      <c r="AP62" s="866"/>
      <c r="AQ62" s="866"/>
      <c r="AR62" s="866"/>
      <c r="AS62" s="866"/>
      <c r="AT62" s="866"/>
      <c r="AU62" s="866"/>
      <c r="AV62" s="866"/>
      <c r="AW62" s="866"/>
      <c r="AX62" s="866"/>
      <c r="AY62" s="866"/>
      <c r="AZ62" s="868"/>
      <c r="BA62" s="868"/>
      <c r="BB62" s="868"/>
      <c r="BC62" s="868"/>
      <c r="BD62" s="868"/>
      <c r="BE62" s="861"/>
      <c r="BF62" s="861"/>
      <c r="BG62" s="861"/>
      <c r="BH62" s="861"/>
      <c r="BI62" s="862"/>
      <c r="BJ62" s="877" t="s">
        <v>422</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 customHeight="1" thickBot="1" x14ac:dyDescent="0.25">
      <c r="A63" s="236" t="s">
        <v>401</v>
      </c>
      <c r="B63" s="818" t="s">
        <v>423</v>
      </c>
      <c r="C63" s="819"/>
      <c r="D63" s="819"/>
      <c r="E63" s="819"/>
      <c r="F63" s="819"/>
      <c r="G63" s="819"/>
      <c r="H63" s="819"/>
      <c r="I63" s="819"/>
      <c r="J63" s="819"/>
      <c r="K63" s="819"/>
      <c r="L63" s="819"/>
      <c r="M63" s="819"/>
      <c r="N63" s="819"/>
      <c r="O63" s="819"/>
      <c r="P63" s="820"/>
      <c r="Q63" s="870"/>
      <c r="R63" s="871"/>
      <c r="S63" s="871"/>
      <c r="T63" s="871"/>
      <c r="U63" s="871"/>
      <c r="V63" s="871"/>
      <c r="W63" s="871"/>
      <c r="X63" s="871"/>
      <c r="Y63" s="871"/>
      <c r="Z63" s="871"/>
      <c r="AA63" s="871"/>
      <c r="AB63" s="871"/>
      <c r="AC63" s="871"/>
      <c r="AD63" s="871"/>
      <c r="AE63" s="872"/>
      <c r="AF63" s="873">
        <v>16641</v>
      </c>
      <c r="AG63" s="874"/>
      <c r="AH63" s="874"/>
      <c r="AI63" s="874"/>
      <c r="AJ63" s="875"/>
      <c r="AK63" s="876"/>
      <c r="AL63" s="871"/>
      <c r="AM63" s="871"/>
      <c r="AN63" s="871"/>
      <c r="AO63" s="871"/>
      <c r="AP63" s="874">
        <v>99393</v>
      </c>
      <c r="AQ63" s="874"/>
      <c r="AR63" s="874"/>
      <c r="AS63" s="874"/>
      <c r="AT63" s="874"/>
      <c r="AU63" s="874">
        <v>38797</v>
      </c>
      <c r="AV63" s="874"/>
      <c r="AW63" s="874"/>
      <c r="AX63" s="874"/>
      <c r="AY63" s="874"/>
      <c r="AZ63" s="878"/>
      <c r="BA63" s="878"/>
      <c r="BB63" s="878"/>
      <c r="BC63" s="878"/>
      <c r="BD63" s="878"/>
      <c r="BE63" s="879"/>
      <c r="BF63" s="879"/>
      <c r="BG63" s="879"/>
      <c r="BH63" s="879"/>
      <c r="BI63" s="880"/>
      <c r="BJ63" s="881" t="s">
        <v>424</v>
      </c>
      <c r="BK63" s="882"/>
      <c r="BL63" s="882"/>
      <c r="BM63" s="882"/>
      <c r="BN63" s="883"/>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 customHeight="1" thickBot="1" x14ac:dyDescent="0.25">
      <c r="A65" s="228" t="s">
        <v>425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 customHeight="1" x14ac:dyDescent="0.2">
      <c r="A66" s="756" t="s">
        <v>426</v>
      </c>
      <c r="B66" s="757"/>
      <c r="C66" s="757"/>
      <c r="D66" s="757"/>
      <c r="E66" s="757"/>
      <c r="F66" s="757"/>
      <c r="G66" s="757"/>
      <c r="H66" s="757"/>
      <c r="I66" s="757"/>
      <c r="J66" s="757"/>
      <c r="K66" s="757"/>
      <c r="L66" s="757"/>
      <c r="M66" s="757"/>
      <c r="N66" s="757"/>
      <c r="O66" s="757"/>
      <c r="P66" s="758"/>
      <c r="Q66" s="762" t="s">
        <v>427</v>
      </c>
      <c r="R66" s="763"/>
      <c r="S66" s="763"/>
      <c r="T66" s="763"/>
      <c r="U66" s="764"/>
      <c r="V66" s="762" t="s">
        <v>428</v>
      </c>
      <c r="W66" s="763"/>
      <c r="X66" s="763"/>
      <c r="Y66" s="763"/>
      <c r="Z66" s="764"/>
      <c r="AA66" s="762" t="s">
        <v>429</v>
      </c>
      <c r="AB66" s="763"/>
      <c r="AC66" s="763"/>
      <c r="AD66" s="763"/>
      <c r="AE66" s="764"/>
      <c r="AF66" s="884" t="s">
        <v>430</v>
      </c>
      <c r="AG66" s="844"/>
      <c r="AH66" s="844"/>
      <c r="AI66" s="844"/>
      <c r="AJ66" s="885"/>
      <c r="AK66" s="762" t="s">
        <v>431</v>
      </c>
      <c r="AL66" s="757"/>
      <c r="AM66" s="757"/>
      <c r="AN66" s="757"/>
      <c r="AO66" s="758"/>
      <c r="AP66" s="762" t="s">
        <v>432</v>
      </c>
      <c r="AQ66" s="763"/>
      <c r="AR66" s="763"/>
      <c r="AS66" s="763"/>
      <c r="AT66" s="764"/>
      <c r="AU66" s="762" t="s">
        <v>433</v>
      </c>
      <c r="AV66" s="763"/>
      <c r="AW66" s="763"/>
      <c r="AX66" s="763"/>
      <c r="AY66" s="764"/>
      <c r="AZ66" s="762" t="s">
        <v>384</v>
      </c>
      <c r="BA66" s="763"/>
      <c r="BB66" s="763"/>
      <c r="BC66" s="763"/>
      <c r="BD66" s="769"/>
      <c r="BE66" s="237"/>
      <c r="BF66" s="237"/>
      <c r="BG66" s="237"/>
      <c r="BH66" s="237"/>
      <c r="BI66" s="237"/>
      <c r="BJ66" s="237"/>
      <c r="BK66" s="237"/>
      <c r="BL66" s="237"/>
      <c r="BM66" s="237"/>
      <c r="BN66" s="237"/>
      <c r="BO66" s="237"/>
      <c r="BP66" s="237"/>
      <c r="BQ66" s="234">
        <v>60</v>
      </c>
      <c r="BR66" s="239"/>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26"/>
    </row>
    <row r="67" spans="1:131" ht="26.2"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6"/>
      <c r="AG67" s="847"/>
      <c r="AH67" s="847"/>
      <c r="AI67" s="847"/>
      <c r="AJ67" s="887"/>
      <c r="AK67" s="888"/>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26"/>
    </row>
    <row r="68" spans="1:131" ht="26.2" customHeight="1" thickTop="1" x14ac:dyDescent="0.2">
      <c r="A68" s="232">
        <v>1</v>
      </c>
      <c r="B68" s="899" t="s">
        <v>625</v>
      </c>
      <c r="C68" s="900"/>
      <c r="D68" s="900"/>
      <c r="E68" s="900"/>
      <c r="F68" s="900"/>
      <c r="G68" s="900"/>
      <c r="H68" s="900"/>
      <c r="I68" s="900"/>
      <c r="J68" s="900"/>
      <c r="K68" s="900"/>
      <c r="L68" s="900"/>
      <c r="M68" s="900"/>
      <c r="N68" s="900"/>
      <c r="O68" s="900"/>
      <c r="P68" s="901"/>
      <c r="Q68" s="902">
        <v>204037</v>
      </c>
      <c r="R68" s="896"/>
      <c r="S68" s="896"/>
      <c r="T68" s="896"/>
      <c r="U68" s="896"/>
      <c r="V68" s="896">
        <v>197049</v>
      </c>
      <c r="W68" s="896"/>
      <c r="X68" s="896"/>
      <c r="Y68" s="896"/>
      <c r="Z68" s="896"/>
      <c r="AA68" s="896">
        <v>6987</v>
      </c>
      <c r="AB68" s="896"/>
      <c r="AC68" s="896"/>
      <c r="AD68" s="896"/>
      <c r="AE68" s="896"/>
      <c r="AF68" s="896">
        <v>6987</v>
      </c>
      <c r="AG68" s="896"/>
      <c r="AH68" s="896"/>
      <c r="AI68" s="896"/>
      <c r="AJ68" s="896"/>
      <c r="AK68" s="896" t="s">
        <v>539</v>
      </c>
      <c r="AL68" s="896"/>
      <c r="AM68" s="896"/>
      <c r="AN68" s="896"/>
      <c r="AO68" s="896"/>
      <c r="AP68" s="896" t="s">
        <v>539</v>
      </c>
      <c r="AQ68" s="896"/>
      <c r="AR68" s="896"/>
      <c r="AS68" s="896"/>
      <c r="AT68" s="896"/>
      <c r="AU68" s="896" t="s">
        <v>539</v>
      </c>
      <c r="AV68" s="896"/>
      <c r="AW68" s="896"/>
      <c r="AX68" s="896"/>
      <c r="AY68" s="896"/>
      <c r="AZ68" s="897" t="s">
        <v>626</v>
      </c>
      <c r="BA68" s="897"/>
      <c r="BB68" s="897"/>
      <c r="BC68" s="897"/>
      <c r="BD68" s="898"/>
      <c r="BE68" s="237"/>
      <c r="BF68" s="237"/>
      <c r="BG68" s="237"/>
      <c r="BH68" s="237"/>
      <c r="BI68" s="237"/>
      <c r="BJ68" s="237"/>
      <c r="BK68" s="237"/>
      <c r="BL68" s="237"/>
      <c r="BM68" s="237"/>
      <c r="BN68" s="237"/>
      <c r="BO68" s="237"/>
      <c r="BP68" s="237"/>
      <c r="BQ68" s="234">
        <v>62</v>
      </c>
      <c r="BR68" s="239"/>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26"/>
    </row>
    <row r="69" spans="1:131" ht="26.2" customHeight="1" x14ac:dyDescent="0.2">
      <c r="A69" s="234">
        <v>2</v>
      </c>
      <c r="B69" s="903" t="s">
        <v>627</v>
      </c>
      <c r="C69" s="904"/>
      <c r="D69" s="904"/>
      <c r="E69" s="904"/>
      <c r="F69" s="904"/>
      <c r="G69" s="904"/>
      <c r="H69" s="904"/>
      <c r="I69" s="904"/>
      <c r="J69" s="904"/>
      <c r="K69" s="904"/>
      <c r="L69" s="904"/>
      <c r="M69" s="904"/>
      <c r="N69" s="904"/>
      <c r="O69" s="904"/>
      <c r="P69" s="905"/>
      <c r="Q69" s="906">
        <v>363</v>
      </c>
      <c r="R69" s="863"/>
      <c r="S69" s="863"/>
      <c r="T69" s="863"/>
      <c r="U69" s="863"/>
      <c r="V69" s="863">
        <v>231</v>
      </c>
      <c r="W69" s="863"/>
      <c r="X69" s="863"/>
      <c r="Y69" s="863"/>
      <c r="Z69" s="863"/>
      <c r="AA69" s="863">
        <v>133</v>
      </c>
      <c r="AB69" s="863"/>
      <c r="AC69" s="863"/>
      <c r="AD69" s="863"/>
      <c r="AE69" s="863"/>
      <c r="AF69" s="863">
        <v>133</v>
      </c>
      <c r="AG69" s="863"/>
      <c r="AH69" s="863"/>
      <c r="AI69" s="863"/>
      <c r="AJ69" s="863"/>
      <c r="AK69" s="863">
        <v>122</v>
      </c>
      <c r="AL69" s="863"/>
      <c r="AM69" s="863"/>
      <c r="AN69" s="863"/>
      <c r="AO69" s="863"/>
      <c r="AP69" s="863" t="s">
        <v>539</v>
      </c>
      <c r="AQ69" s="863"/>
      <c r="AR69" s="863"/>
      <c r="AS69" s="863"/>
      <c r="AT69" s="863"/>
      <c r="AU69" s="863" t="s">
        <v>539</v>
      </c>
      <c r="AV69" s="863"/>
      <c r="AW69" s="863"/>
      <c r="AX69" s="863"/>
      <c r="AY69" s="863"/>
      <c r="AZ69" s="861" t="s">
        <v>628</v>
      </c>
      <c r="BA69" s="861"/>
      <c r="BB69" s="861"/>
      <c r="BC69" s="861"/>
      <c r="BD69" s="862"/>
      <c r="BE69" s="237"/>
      <c r="BF69" s="237"/>
      <c r="BG69" s="237"/>
      <c r="BH69" s="237"/>
      <c r="BI69" s="237"/>
      <c r="BJ69" s="237"/>
      <c r="BK69" s="237"/>
      <c r="BL69" s="237"/>
      <c r="BM69" s="237"/>
      <c r="BN69" s="237"/>
      <c r="BO69" s="237"/>
      <c r="BP69" s="237"/>
      <c r="BQ69" s="234">
        <v>63</v>
      </c>
      <c r="BR69" s="239"/>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26"/>
    </row>
    <row r="70" spans="1:131" ht="26.2" customHeight="1" x14ac:dyDescent="0.2">
      <c r="A70" s="234">
        <v>3</v>
      </c>
      <c r="B70" s="903" t="s">
        <v>629</v>
      </c>
      <c r="C70" s="904"/>
      <c r="D70" s="904"/>
      <c r="E70" s="904"/>
      <c r="F70" s="904"/>
      <c r="G70" s="904"/>
      <c r="H70" s="904"/>
      <c r="I70" s="904"/>
      <c r="J70" s="904"/>
      <c r="K70" s="904"/>
      <c r="L70" s="904"/>
      <c r="M70" s="904"/>
      <c r="N70" s="904"/>
      <c r="O70" s="904"/>
      <c r="P70" s="905"/>
      <c r="Q70" s="906">
        <v>65</v>
      </c>
      <c r="R70" s="863"/>
      <c r="S70" s="863"/>
      <c r="T70" s="863"/>
      <c r="U70" s="863"/>
      <c r="V70" s="863">
        <v>56</v>
      </c>
      <c r="W70" s="863"/>
      <c r="X70" s="863"/>
      <c r="Y70" s="863"/>
      <c r="Z70" s="863"/>
      <c r="AA70" s="863">
        <v>8</v>
      </c>
      <c r="AB70" s="863"/>
      <c r="AC70" s="863"/>
      <c r="AD70" s="863"/>
      <c r="AE70" s="863"/>
      <c r="AF70" s="863">
        <v>8</v>
      </c>
      <c r="AG70" s="863"/>
      <c r="AH70" s="863"/>
      <c r="AI70" s="863"/>
      <c r="AJ70" s="863"/>
      <c r="AK70" s="863" t="s">
        <v>539</v>
      </c>
      <c r="AL70" s="863"/>
      <c r="AM70" s="863"/>
      <c r="AN70" s="863"/>
      <c r="AO70" s="863"/>
      <c r="AP70" s="863" t="s">
        <v>539</v>
      </c>
      <c r="AQ70" s="863"/>
      <c r="AR70" s="863"/>
      <c r="AS70" s="863"/>
      <c r="AT70" s="863"/>
      <c r="AU70" s="863" t="s">
        <v>539</v>
      </c>
      <c r="AV70" s="863"/>
      <c r="AW70" s="863"/>
      <c r="AX70" s="863"/>
      <c r="AY70" s="863"/>
      <c r="AZ70" s="861"/>
      <c r="BA70" s="861"/>
      <c r="BB70" s="861"/>
      <c r="BC70" s="861"/>
      <c r="BD70" s="862"/>
      <c r="BE70" s="237"/>
      <c r="BF70" s="237"/>
      <c r="BG70" s="237"/>
      <c r="BH70" s="237"/>
      <c r="BI70" s="237"/>
      <c r="BJ70" s="237"/>
      <c r="BK70" s="237"/>
      <c r="BL70" s="237"/>
      <c r="BM70" s="237"/>
      <c r="BN70" s="237"/>
      <c r="BO70" s="237"/>
      <c r="BP70" s="237"/>
      <c r="BQ70" s="234">
        <v>64</v>
      </c>
      <c r="BR70" s="239"/>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26"/>
    </row>
    <row r="71" spans="1:131" ht="26.2" customHeight="1" x14ac:dyDescent="0.2">
      <c r="A71" s="234">
        <v>4</v>
      </c>
      <c r="B71" s="903"/>
      <c r="C71" s="904"/>
      <c r="D71" s="904"/>
      <c r="E71" s="904"/>
      <c r="F71" s="904"/>
      <c r="G71" s="904"/>
      <c r="H71" s="904"/>
      <c r="I71" s="904"/>
      <c r="J71" s="904"/>
      <c r="K71" s="904"/>
      <c r="L71" s="904"/>
      <c r="M71" s="904"/>
      <c r="N71" s="904"/>
      <c r="O71" s="904"/>
      <c r="P71" s="905"/>
      <c r="Q71" s="906"/>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1"/>
      <c r="BA71" s="861"/>
      <c r="BB71" s="861"/>
      <c r="BC71" s="861"/>
      <c r="BD71" s="862"/>
      <c r="BE71" s="237"/>
      <c r="BF71" s="237"/>
      <c r="BG71" s="237"/>
      <c r="BH71" s="237"/>
      <c r="BI71" s="237"/>
      <c r="BJ71" s="237"/>
      <c r="BK71" s="237"/>
      <c r="BL71" s="237"/>
      <c r="BM71" s="237"/>
      <c r="BN71" s="237"/>
      <c r="BO71" s="237"/>
      <c r="BP71" s="237"/>
      <c r="BQ71" s="234">
        <v>65</v>
      </c>
      <c r="BR71" s="239"/>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26"/>
    </row>
    <row r="72" spans="1:131" ht="26.2" customHeight="1" x14ac:dyDescent="0.2">
      <c r="A72" s="234">
        <v>5</v>
      </c>
      <c r="B72" s="903"/>
      <c r="C72" s="904"/>
      <c r="D72" s="904"/>
      <c r="E72" s="904"/>
      <c r="F72" s="904"/>
      <c r="G72" s="904"/>
      <c r="H72" s="904"/>
      <c r="I72" s="904"/>
      <c r="J72" s="904"/>
      <c r="K72" s="904"/>
      <c r="L72" s="904"/>
      <c r="M72" s="904"/>
      <c r="N72" s="904"/>
      <c r="O72" s="904"/>
      <c r="P72" s="905"/>
      <c r="Q72" s="906"/>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3"/>
      <c r="AY72" s="863"/>
      <c r="AZ72" s="861"/>
      <c r="BA72" s="861"/>
      <c r="BB72" s="861"/>
      <c r="BC72" s="861"/>
      <c r="BD72" s="862"/>
      <c r="BE72" s="237"/>
      <c r="BF72" s="237"/>
      <c r="BG72" s="237"/>
      <c r="BH72" s="237"/>
      <c r="BI72" s="237"/>
      <c r="BJ72" s="237"/>
      <c r="BK72" s="237"/>
      <c r="BL72" s="237"/>
      <c r="BM72" s="237"/>
      <c r="BN72" s="237"/>
      <c r="BO72" s="237"/>
      <c r="BP72" s="237"/>
      <c r="BQ72" s="234">
        <v>66</v>
      </c>
      <c r="BR72" s="239"/>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26"/>
    </row>
    <row r="73" spans="1:131" ht="26.2" customHeight="1" x14ac:dyDescent="0.2">
      <c r="A73" s="234">
        <v>6</v>
      </c>
      <c r="B73" s="903"/>
      <c r="C73" s="904"/>
      <c r="D73" s="904"/>
      <c r="E73" s="904"/>
      <c r="F73" s="904"/>
      <c r="G73" s="904"/>
      <c r="H73" s="904"/>
      <c r="I73" s="904"/>
      <c r="J73" s="904"/>
      <c r="K73" s="904"/>
      <c r="L73" s="904"/>
      <c r="M73" s="904"/>
      <c r="N73" s="904"/>
      <c r="O73" s="904"/>
      <c r="P73" s="905"/>
      <c r="Q73" s="906"/>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1"/>
      <c r="BA73" s="861"/>
      <c r="BB73" s="861"/>
      <c r="BC73" s="861"/>
      <c r="BD73" s="862"/>
      <c r="BE73" s="237"/>
      <c r="BF73" s="237"/>
      <c r="BG73" s="237"/>
      <c r="BH73" s="237"/>
      <c r="BI73" s="237"/>
      <c r="BJ73" s="237"/>
      <c r="BK73" s="237"/>
      <c r="BL73" s="237"/>
      <c r="BM73" s="237"/>
      <c r="BN73" s="237"/>
      <c r="BO73" s="237"/>
      <c r="BP73" s="237"/>
      <c r="BQ73" s="234">
        <v>67</v>
      </c>
      <c r="BR73" s="239"/>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26"/>
    </row>
    <row r="74" spans="1:131" ht="26.2" customHeight="1" x14ac:dyDescent="0.2">
      <c r="A74" s="234">
        <v>7</v>
      </c>
      <c r="B74" s="903"/>
      <c r="C74" s="904"/>
      <c r="D74" s="904"/>
      <c r="E74" s="904"/>
      <c r="F74" s="904"/>
      <c r="G74" s="904"/>
      <c r="H74" s="904"/>
      <c r="I74" s="904"/>
      <c r="J74" s="904"/>
      <c r="K74" s="904"/>
      <c r="L74" s="904"/>
      <c r="M74" s="904"/>
      <c r="N74" s="904"/>
      <c r="O74" s="904"/>
      <c r="P74" s="905"/>
      <c r="Q74" s="906"/>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1"/>
      <c r="BA74" s="861"/>
      <c r="BB74" s="861"/>
      <c r="BC74" s="861"/>
      <c r="BD74" s="862"/>
      <c r="BE74" s="237"/>
      <c r="BF74" s="237"/>
      <c r="BG74" s="237"/>
      <c r="BH74" s="237"/>
      <c r="BI74" s="237"/>
      <c r="BJ74" s="237"/>
      <c r="BK74" s="237"/>
      <c r="BL74" s="237"/>
      <c r="BM74" s="237"/>
      <c r="BN74" s="237"/>
      <c r="BO74" s="237"/>
      <c r="BP74" s="237"/>
      <c r="BQ74" s="234">
        <v>68</v>
      </c>
      <c r="BR74" s="239"/>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26"/>
    </row>
    <row r="75" spans="1:131" ht="26.2" customHeight="1" x14ac:dyDescent="0.2">
      <c r="A75" s="234">
        <v>8</v>
      </c>
      <c r="B75" s="903"/>
      <c r="C75" s="904"/>
      <c r="D75" s="904"/>
      <c r="E75" s="904"/>
      <c r="F75" s="904"/>
      <c r="G75" s="904"/>
      <c r="H75" s="904"/>
      <c r="I75" s="904"/>
      <c r="J75" s="904"/>
      <c r="K75" s="904"/>
      <c r="L75" s="904"/>
      <c r="M75" s="904"/>
      <c r="N75" s="904"/>
      <c r="O75" s="904"/>
      <c r="P75" s="905"/>
      <c r="Q75" s="907"/>
      <c r="R75" s="859"/>
      <c r="S75" s="859"/>
      <c r="T75" s="859"/>
      <c r="U75" s="860"/>
      <c r="V75" s="858"/>
      <c r="W75" s="859"/>
      <c r="X75" s="859"/>
      <c r="Y75" s="859"/>
      <c r="Z75" s="860"/>
      <c r="AA75" s="858"/>
      <c r="AB75" s="859"/>
      <c r="AC75" s="859"/>
      <c r="AD75" s="859"/>
      <c r="AE75" s="860"/>
      <c r="AF75" s="858"/>
      <c r="AG75" s="859"/>
      <c r="AH75" s="859"/>
      <c r="AI75" s="859"/>
      <c r="AJ75" s="860"/>
      <c r="AK75" s="858"/>
      <c r="AL75" s="859"/>
      <c r="AM75" s="859"/>
      <c r="AN75" s="859"/>
      <c r="AO75" s="860"/>
      <c r="AP75" s="858"/>
      <c r="AQ75" s="859"/>
      <c r="AR75" s="859"/>
      <c r="AS75" s="859"/>
      <c r="AT75" s="860"/>
      <c r="AU75" s="858"/>
      <c r="AV75" s="859"/>
      <c r="AW75" s="859"/>
      <c r="AX75" s="859"/>
      <c r="AY75" s="860"/>
      <c r="AZ75" s="861"/>
      <c r="BA75" s="861"/>
      <c r="BB75" s="861"/>
      <c r="BC75" s="861"/>
      <c r="BD75" s="862"/>
      <c r="BE75" s="237"/>
      <c r="BF75" s="237"/>
      <c r="BG75" s="237"/>
      <c r="BH75" s="237"/>
      <c r="BI75" s="237"/>
      <c r="BJ75" s="237"/>
      <c r="BK75" s="237"/>
      <c r="BL75" s="237"/>
      <c r="BM75" s="237"/>
      <c r="BN75" s="237"/>
      <c r="BO75" s="237"/>
      <c r="BP75" s="237"/>
      <c r="BQ75" s="234">
        <v>69</v>
      </c>
      <c r="BR75" s="239"/>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26"/>
    </row>
    <row r="76" spans="1:131" ht="26.2" customHeight="1" x14ac:dyDescent="0.2">
      <c r="A76" s="234">
        <v>9</v>
      </c>
      <c r="B76" s="903"/>
      <c r="C76" s="904"/>
      <c r="D76" s="904"/>
      <c r="E76" s="904"/>
      <c r="F76" s="904"/>
      <c r="G76" s="904"/>
      <c r="H76" s="904"/>
      <c r="I76" s="904"/>
      <c r="J76" s="904"/>
      <c r="K76" s="904"/>
      <c r="L76" s="904"/>
      <c r="M76" s="904"/>
      <c r="N76" s="904"/>
      <c r="O76" s="904"/>
      <c r="P76" s="905"/>
      <c r="Q76" s="907"/>
      <c r="R76" s="859"/>
      <c r="S76" s="859"/>
      <c r="T76" s="859"/>
      <c r="U76" s="860"/>
      <c r="V76" s="858"/>
      <c r="W76" s="859"/>
      <c r="X76" s="859"/>
      <c r="Y76" s="859"/>
      <c r="Z76" s="860"/>
      <c r="AA76" s="858"/>
      <c r="AB76" s="859"/>
      <c r="AC76" s="859"/>
      <c r="AD76" s="859"/>
      <c r="AE76" s="860"/>
      <c r="AF76" s="858"/>
      <c r="AG76" s="859"/>
      <c r="AH76" s="859"/>
      <c r="AI76" s="859"/>
      <c r="AJ76" s="860"/>
      <c r="AK76" s="858"/>
      <c r="AL76" s="859"/>
      <c r="AM76" s="859"/>
      <c r="AN76" s="859"/>
      <c r="AO76" s="860"/>
      <c r="AP76" s="858"/>
      <c r="AQ76" s="859"/>
      <c r="AR76" s="859"/>
      <c r="AS76" s="859"/>
      <c r="AT76" s="860"/>
      <c r="AU76" s="858"/>
      <c r="AV76" s="859"/>
      <c r="AW76" s="859"/>
      <c r="AX76" s="859"/>
      <c r="AY76" s="860"/>
      <c r="AZ76" s="861"/>
      <c r="BA76" s="861"/>
      <c r="BB76" s="861"/>
      <c r="BC76" s="861"/>
      <c r="BD76" s="862"/>
      <c r="BE76" s="237"/>
      <c r="BF76" s="237"/>
      <c r="BG76" s="237"/>
      <c r="BH76" s="237"/>
      <c r="BI76" s="237"/>
      <c r="BJ76" s="237"/>
      <c r="BK76" s="237"/>
      <c r="BL76" s="237"/>
      <c r="BM76" s="237"/>
      <c r="BN76" s="237"/>
      <c r="BO76" s="237"/>
      <c r="BP76" s="237"/>
      <c r="BQ76" s="234">
        <v>70</v>
      </c>
      <c r="BR76" s="239"/>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26"/>
    </row>
    <row r="77" spans="1:131" ht="26.2" customHeight="1" x14ac:dyDescent="0.2">
      <c r="A77" s="234">
        <v>10</v>
      </c>
      <c r="B77" s="903"/>
      <c r="C77" s="904"/>
      <c r="D77" s="904"/>
      <c r="E77" s="904"/>
      <c r="F77" s="904"/>
      <c r="G77" s="904"/>
      <c r="H77" s="904"/>
      <c r="I77" s="904"/>
      <c r="J77" s="904"/>
      <c r="K77" s="904"/>
      <c r="L77" s="904"/>
      <c r="M77" s="904"/>
      <c r="N77" s="904"/>
      <c r="O77" s="904"/>
      <c r="P77" s="905"/>
      <c r="Q77" s="907"/>
      <c r="R77" s="859"/>
      <c r="S77" s="859"/>
      <c r="T77" s="859"/>
      <c r="U77" s="860"/>
      <c r="V77" s="858"/>
      <c r="W77" s="859"/>
      <c r="X77" s="859"/>
      <c r="Y77" s="859"/>
      <c r="Z77" s="860"/>
      <c r="AA77" s="858"/>
      <c r="AB77" s="859"/>
      <c r="AC77" s="859"/>
      <c r="AD77" s="859"/>
      <c r="AE77" s="860"/>
      <c r="AF77" s="858"/>
      <c r="AG77" s="859"/>
      <c r="AH77" s="859"/>
      <c r="AI77" s="859"/>
      <c r="AJ77" s="860"/>
      <c r="AK77" s="858"/>
      <c r="AL77" s="859"/>
      <c r="AM77" s="859"/>
      <c r="AN77" s="859"/>
      <c r="AO77" s="860"/>
      <c r="AP77" s="858"/>
      <c r="AQ77" s="859"/>
      <c r="AR77" s="859"/>
      <c r="AS77" s="859"/>
      <c r="AT77" s="860"/>
      <c r="AU77" s="858"/>
      <c r="AV77" s="859"/>
      <c r="AW77" s="859"/>
      <c r="AX77" s="859"/>
      <c r="AY77" s="860"/>
      <c r="AZ77" s="861"/>
      <c r="BA77" s="861"/>
      <c r="BB77" s="861"/>
      <c r="BC77" s="861"/>
      <c r="BD77" s="862"/>
      <c r="BE77" s="237"/>
      <c r="BF77" s="237"/>
      <c r="BG77" s="237"/>
      <c r="BH77" s="237"/>
      <c r="BI77" s="237"/>
      <c r="BJ77" s="237"/>
      <c r="BK77" s="237"/>
      <c r="BL77" s="237"/>
      <c r="BM77" s="237"/>
      <c r="BN77" s="237"/>
      <c r="BO77" s="237"/>
      <c r="BP77" s="237"/>
      <c r="BQ77" s="234">
        <v>71</v>
      </c>
      <c r="BR77" s="239"/>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26"/>
    </row>
    <row r="78" spans="1:131" ht="26.2" customHeight="1" x14ac:dyDescent="0.2">
      <c r="A78" s="234">
        <v>11</v>
      </c>
      <c r="B78" s="903"/>
      <c r="C78" s="904"/>
      <c r="D78" s="904"/>
      <c r="E78" s="904"/>
      <c r="F78" s="904"/>
      <c r="G78" s="904"/>
      <c r="H78" s="904"/>
      <c r="I78" s="904"/>
      <c r="J78" s="904"/>
      <c r="K78" s="904"/>
      <c r="L78" s="904"/>
      <c r="M78" s="904"/>
      <c r="N78" s="904"/>
      <c r="O78" s="904"/>
      <c r="P78" s="905"/>
      <c r="Q78" s="906"/>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1"/>
      <c r="BA78" s="861"/>
      <c r="BB78" s="861"/>
      <c r="BC78" s="861"/>
      <c r="BD78" s="862"/>
      <c r="BE78" s="237"/>
      <c r="BF78" s="237"/>
      <c r="BG78" s="237"/>
      <c r="BH78" s="237"/>
      <c r="BI78" s="237"/>
      <c r="BJ78" s="226"/>
      <c r="BK78" s="226"/>
      <c r="BL78" s="226"/>
      <c r="BM78" s="226"/>
      <c r="BN78" s="226"/>
      <c r="BO78" s="237"/>
      <c r="BP78" s="237"/>
      <c r="BQ78" s="234">
        <v>72</v>
      </c>
      <c r="BR78" s="239"/>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26"/>
    </row>
    <row r="79" spans="1:131" ht="26.2" customHeight="1" x14ac:dyDescent="0.2">
      <c r="A79" s="234">
        <v>12</v>
      </c>
      <c r="B79" s="903"/>
      <c r="C79" s="904"/>
      <c r="D79" s="904"/>
      <c r="E79" s="904"/>
      <c r="F79" s="904"/>
      <c r="G79" s="904"/>
      <c r="H79" s="904"/>
      <c r="I79" s="904"/>
      <c r="J79" s="904"/>
      <c r="K79" s="904"/>
      <c r="L79" s="904"/>
      <c r="M79" s="904"/>
      <c r="N79" s="904"/>
      <c r="O79" s="904"/>
      <c r="P79" s="905"/>
      <c r="Q79" s="906"/>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1"/>
      <c r="BA79" s="861"/>
      <c r="BB79" s="861"/>
      <c r="BC79" s="861"/>
      <c r="BD79" s="862"/>
      <c r="BE79" s="237"/>
      <c r="BF79" s="237"/>
      <c r="BG79" s="237"/>
      <c r="BH79" s="237"/>
      <c r="BI79" s="237"/>
      <c r="BJ79" s="226"/>
      <c r="BK79" s="226"/>
      <c r="BL79" s="226"/>
      <c r="BM79" s="226"/>
      <c r="BN79" s="226"/>
      <c r="BO79" s="237"/>
      <c r="BP79" s="237"/>
      <c r="BQ79" s="234">
        <v>73</v>
      </c>
      <c r="BR79" s="239"/>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26"/>
    </row>
    <row r="80" spans="1:131" ht="26.2" customHeight="1" x14ac:dyDescent="0.2">
      <c r="A80" s="234">
        <v>13</v>
      </c>
      <c r="B80" s="903"/>
      <c r="C80" s="904"/>
      <c r="D80" s="904"/>
      <c r="E80" s="904"/>
      <c r="F80" s="904"/>
      <c r="G80" s="904"/>
      <c r="H80" s="904"/>
      <c r="I80" s="904"/>
      <c r="J80" s="904"/>
      <c r="K80" s="904"/>
      <c r="L80" s="904"/>
      <c r="M80" s="904"/>
      <c r="N80" s="904"/>
      <c r="O80" s="904"/>
      <c r="P80" s="905"/>
      <c r="Q80" s="906"/>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1"/>
      <c r="BA80" s="861"/>
      <c r="BB80" s="861"/>
      <c r="BC80" s="861"/>
      <c r="BD80" s="862"/>
      <c r="BE80" s="237"/>
      <c r="BF80" s="237"/>
      <c r="BG80" s="237"/>
      <c r="BH80" s="237"/>
      <c r="BI80" s="237"/>
      <c r="BJ80" s="237"/>
      <c r="BK80" s="237"/>
      <c r="BL80" s="237"/>
      <c r="BM80" s="237"/>
      <c r="BN80" s="237"/>
      <c r="BO80" s="237"/>
      <c r="BP80" s="237"/>
      <c r="BQ80" s="234">
        <v>74</v>
      </c>
      <c r="BR80" s="239"/>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26"/>
    </row>
    <row r="81" spans="1:131" ht="26.2" customHeight="1" x14ac:dyDescent="0.2">
      <c r="A81" s="234">
        <v>14</v>
      </c>
      <c r="B81" s="903"/>
      <c r="C81" s="904"/>
      <c r="D81" s="904"/>
      <c r="E81" s="904"/>
      <c r="F81" s="904"/>
      <c r="G81" s="904"/>
      <c r="H81" s="904"/>
      <c r="I81" s="904"/>
      <c r="J81" s="904"/>
      <c r="K81" s="904"/>
      <c r="L81" s="904"/>
      <c r="M81" s="904"/>
      <c r="N81" s="904"/>
      <c r="O81" s="904"/>
      <c r="P81" s="905"/>
      <c r="Q81" s="906"/>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1"/>
      <c r="BA81" s="861"/>
      <c r="BB81" s="861"/>
      <c r="BC81" s="861"/>
      <c r="BD81" s="862"/>
      <c r="BE81" s="237"/>
      <c r="BF81" s="237"/>
      <c r="BG81" s="237"/>
      <c r="BH81" s="237"/>
      <c r="BI81" s="237"/>
      <c r="BJ81" s="237"/>
      <c r="BK81" s="237"/>
      <c r="BL81" s="237"/>
      <c r="BM81" s="237"/>
      <c r="BN81" s="237"/>
      <c r="BO81" s="237"/>
      <c r="BP81" s="237"/>
      <c r="BQ81" s="234">
        <v>75</v>
      </c>
      <c r="BR81" s="239"/>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26"/>
    </row>
    <row r="82" spans="1:131" ht="26.2" customHeight="1" x14ac:dyDescent="0.2">
      <c r="A82" s="234">
        <v>15</v>
      </c>
      <c r="B82" s="903"/>
      <c r="C82" s="904"/>
      <c r="D82" s="904"/>
      <c r="E82" s="904"/>
      <c r="F82" s="904"/>
      <c r="G82" s="904"/>
      <c r="H82" s="904"/>
      <c r="I82" s="904"/>
      <c r="J82" s="904"/>
      <c r="K82" s="904"/>
      <c r="L82" s="904"/>
      <c r="M82" s="904"/>
      <c r="N82" s="904"/>
      <c r="O82" s="904"/>
      <c r="P82" s="905"/>
      <c r="Q82" s="906"/>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1"/>
      <c r="BA82" s="861"/>
      <c r="BB82" s="861"/>
      <c r="BC82" s="861"/>
      <c r="BD82" s="862"/>
      <c r="BE82" s="237"/>
      <c r="BF82" s="237"/>
      <c r="BG82" s="237"/>
      <c r="BH82" s="237"/>
      <c r="BI82" s="237"/>
      <c r="BJ82" s="237"/>
      <c r="BK82" s="237"/>
      <c r="BL82" s="237"/>
      <c r="BM82" s="237"/>
      <c r="BN82" s="237"/>
      <c r="BO82" s="237"/>
      <c r="BP82" s="237"/>
      <c r="BQ82" s="234">
        <v>76</v>
      </c>
      <c r="BR82" s="239"/>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26"/>
    </row>
    <row r="83" spans="1:131" ht="26.2" customHeight="1" x14ac:dyDescent="0.2">
      <c r="A83" s="234">
        <v>16</v>
      </c>
      <c r="B83" s="903"/>
      <c r="C83" s="904"/>
      <c r="D83" s="904"/>
      <c r="E83" s="904"/>
      <c r="F83" s="904"/>
      <c r="G83" s="904"/>
      <c r="H83" s="904"/>
      <c r="I83" s="904"/>
      <c r="J83" s="904"/>
      <c r="K83" s="904"/>
      <c r="L83" s="904"/>
      <c r="M83" s="904"/>
      <c r="N83" s="904"/>
      <c r="O83" s="904"/>
      <c r="P83" s="905"/>
      <c r="Q83" s="906"/>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1"/>
      <c r="BA83" s="861"/>
      <c r="BB83" s="861"/>
      <c r="BC83" s="861"/>
      <c r="BD83" s="862"/>
      <c r="BE83" s="237"/>
      <c r="BF83" s="237"/>
      <c r="BG83" s="237"/>
      <c r="BH83" s="237"/>
      <c r="BI83" s="237"/>
      <c r="BJ83" s="237"/>
      <c r="BK83" s="237"/>
      <c r="BL83" s="237"/>
      <c r="BM83" s="237"/>
      <c r="BN83" s="237"/>
      <c r="BO83" s="237"/>
      <c r="BP83" s="237"/>
      <c r="BQ83" s="234">
        <v>77</v>
      </c>
      <c r="BR83" s="239"/>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26"/>
    </row>
    <row r="84" spans="1:131" ht="26.2" customHeight="1" x14ac:dyDescent="0.2">
      <c r="A84" s="234">
        <v>17</v>
      </c>
      <c r="B84" s="903"/>
      <c r="C84" s="904"/>
      <c r="D84" s="904"/>
      <c r="E84" s="904"/>
      <c r="F84" s="904"/>
      <c r="G84" s="904"/>
      <c r="H84" s="904"/>
      <c r="I84" s="904"/>
      <c r="J84" s="904"/>
      <c r="K84" s="904"/>
      <c r="L84" s="904"/>
      <c r="M84" s="904"/>
      <c r="N84" s="904"/>
      <c r="O84" s="904"/>
      <c r="P84" s="905"/>
      <c r="Q84" s="906"/>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1"/>
      <c r="BA84" s="861"/>
      <c r="BB84" s="861"/>
      <c r="BC84" s="861"/>
      <c r="BD84" s="862"/>
      <c r="BE84" s="237"/>
      <c r="BF84" s="237"/>
      <c r="BG84" s="237"/>
      <c r="BH84" s="237"/>
      <c r="BI84" s="237"/>
      <c r="BJ84" s="237"/>
      <c r="BK84" s="237"/>
      <c r="BL84" s="237"/>
      <c r="BM84" s="237"/>
      <c r="BN84" s="237"/>
      <c r="BO84" s="237"/>
      <c r="BP84" s="237"/>
      <c r="BQ84" s="234">
        <v>78</v>
      </c>
      <c r="BR84" s="239"/>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26"/>
    </row>
    <row r="85" spans="1:131" ht="26.2" customHeight="1" x14ac:dyDescent="0.2">
      <c r="A85" s="234">
        <v>18</v>
      </c>
      <c r="B85" s="903"/>
      <c r="C85" s="904"/>
      <c r="D85" s="904"/>
      <c r="E85" s="904"/>
      <c r="F85" s="904"/>
      <c r="G85" s="904"/>
      <c r="H85" s="904"/>
      <c r="I85" s="904"/>
      <c r="J85" s="904"/>
      <c r="K85" s="904"/>
      <c r="L85" s="904"/>
      <c r="M85" s="904"/>
      <c r="N85" s="904"/>
      <c r="O85" s="904"/>
      <c r="P85" s="905"/>
      <c r="Q85" s="906"/>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1"/>
      <c r="BA85" s="861"/>
      <c r="BB85" s="861"/>
      <c r="BC85" s="861"/>
      <c r="BD85" s="862"/>
      <c r="BE85" s="237"/>
      <c r="BF85" s="237"/>
      <c r="BG85" s="237"/>
      <c r="BH85" s="237"/>
      <c r="BI85" s="237"/>
      <c r="BJ85" s="237"/>
      <c r="BK85" s="237"/>
      <c r="BL85" s="237"/>
      <c r="BM85" s="237"/>
      <c r="BN85" s="237"/>
      <c r="BO85" s="237"/>
      <c r="BP85" s="237"/>
      <c r="BQ85" s="234">
        <v>79</v>
      </c>
      <c r="BR85" s="239"/>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26"/>
    </row>
    <row r="86" spans="1:131" ht="26.2" customHeight="1" x14ac:dyDescent="0.2">
      <c r="A86" s="234">
        <v>19</v>
      </c>
      <c r="B86" s="903"/>
      <c r="C86" s="904"/>
      <c r="D86" s="904"/>
      <c r="E86" s="904"/>
      <c r="F86" s="904"/>
      <c r="G86" s="904"/>
      <c r="H86" s="904"/>
      <c r="I86" s="904"/>
      <c r="J86" s="904"/>
      <c r="K86" s="904"/>
      <c r="L86" s="904"/>
      <c r="M86" s="904"/>
      <c r="N86" s="904"/>
      <c r="O86" s="904"/>
      <c r="P86" s="905"/>
      <c r="Q86" s="906"/>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1"/>
      <c r="BA86" s="861"/>
      <c r="BB86" s="861"/>
      <c r="BC86" s="861"/>
      <c r="BD86" s="862"/>
      <c r="BE86" s="237"/>
      <c r="BF86" s="237"/>
      <c r="BG86" s="237"/>
      <c r="BH86" s="237"/>
      <c r="BI86" s="237"/>
      <c r="BJ86" s="237"/>
      <c r="BK86" s="237"/>
      <c r="BL86" s="237"/>
      <c r="BM86" s="237"/>
      <c r="BN86" s="237"/>
      <c r="BO86" s="237"/>
      <c r="BP86" s="237"/>
      <c r="BQ86" s="234">
        <v>80</v>
      </c>
      <c r="BR86" s="239"/>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26"/>
    </row>
    <row r="87" spans="1:131" ht="26.2" customHeight="1" x14ac:dyDescent="0.2">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26"/>
    </row>
    <row r="88" spans="1:131" ht="26.2" customHeight="1" thickBot="1" x14ac:dyDescent="0.25">
      <c r="A88" s="236" t="s">
        <v>401</v>
      </c>
      <c r="B88" s="818" t="s">
        <v>434</v>
      </c>
      <c r="C88" s="819"/>
      <c r="D88" s="819"/>
      <c r="E88" s="819"/>
      <c r="F88" s="819"/>
      <c r="G88" s="819"/>
      <c r="H88" s="819"/>
      <c r="I88" s="819"/>
      <c r="J88" s="819"/>
      <c r="K88" s="819"/>
      <c r="L88" s="819"/>
      <c r="M88" s="819"/>
      <c r="N88" s="819"/>
      <c r="O88" s="819"/>
      <c r="P88" s="820"/>
      <c r="Q88" s="870"/>
      <c r="R88" s="871"/>
      <c r="S88" s="871"/>
      <c r="T88" s="871"/>
      <c r="U88" s="871"/>
      <c r="V88" s="871"/>
      <c r="W88" s="871"/>
      <c r="X88" s="871"/>
      <c r="Y88" s="871"/>
      <c r="Z88" s="871"/>
      <c r="AA88" s="871"/>
      <c r="AB88" s="871"/>
      <c r="AC88" s="871"/>
      <c r="AD88" s="871"/>
      <c r="AE88" s="871"/>
      <c r="AF88" s="874">
        <v>7128</v>
      </c>
      <c r="AG88" s="874"/>
      <c r="AH88" s="874"/>
      <c r="AI88" s="874"/>
      <c r="AJ88" s="874"/>
      <c r="AK88" s="871"/>
      <c r="AL88" s="871"/>
      <c r="AM88" s="871"/>
      <c r="AN88" s="871"/>
      <c r="AO88" s="871"/>
      <c r="AP88" s="874" t="s">
        <v>618</v>
      </c>
      <c r="AQ88" s="874"/>
      <c r="AR88" s="874"/>
      <c r="AS88" s="874"/>
      <c r="AT88" s="874"/>
      <c r="AU88" s="874" t="s">
        <v>618</v>
      </c>
      <c r="AV88" s="874"/>
      <c r="AW88" s="874"/>
      <c r="AX88" s="874"/>
      <c r="AY88" s="874"/>
      <c r="AZ88" s="879"/>
      <c r="BA88" s="879"/>
      <c r="BB88" s="879"/>
      <c r="BC88" s="879"/>
      <c r="BD88" s="880"/>
      <c r="BE88" s="237"/>
      <c r="BF88" s="237"/>
      <c r="BG88" s="237"/>
      <c r="BH88" s="237"/>
      <c r="BI88" s="237"/>
      <c r="BJ88" s="237"/>
      <c r="BK88" s="237"/>
      <c r="BL88" s="237"/>
      <c r="BM88" s="237"/>
      <c r="BN88" s="237"/>
      <c r="BO88" s="237"/>
      <c r="BP88" s="237"/>
      <c r="BQ88" s="234">
        <v>82</v>
      </c>
      <c r="BR88" s="239"/>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26"/>
    </row>
    <row r="89" spans="1:131" ht="26.2"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26"/>
    </row>
    <row r="90" spans="1:131" ht="26.2"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26"/>
    </row>
    <row r="91" spans="1:131" ht="26.2"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26"/>
    </row>
    <row r="92" spans="1:131" ht="26.2"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26"/>
    </row>
    <row r="93" spans="1:131" ht="26.2"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26"/>
    </row>
    <row r="94" spans="1:131" ht="26.2"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26"/>
    </row>
    <row r="95" spans="1:131" ht="26.2"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26"/>
    </row>
    <row r="96" spans="1:131" ht="26.2"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26"/>
    </row>
    <row r="97" spans="1:131" ht="26.2"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26"/>
    </row>
    <row r="98" spans="1:131" ht="26.2"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26"/>
    </row>
    <row r="99" spans="1:131" ht="26.2"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26"/>
    </row>
    <row r="100" spans="1:131" ht="26.2"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26"/>
    </row>
    <row r="101" spans="1:131" ht="26.2"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26"/>
    </row>
    <row r="102" spans="1:131" ht="26.2"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401</v>
      </c>
      <c r="BR102" s="818" t="s">
        <v>435</v>
      </c>
      <c r="BS102" s="819"/>
      <c r="BT102" s="819"/>
      <c r="BU102" s="819"/>
      <c r="BV102" s="819"/>
      <c r="BW102" s="819"/>
      <c r="BX102" s="819"/>
      <c r="BY102" s="819"/>
      <c r="BZ102" s="819"/>
      <c r="CA102" s="819"/>
      <c r="CB102" s="819"/>
      <c r="CC102" s="819"/>
      <c r="CD102" s="819"/>
      <c r="CE102" s="819"/>
      <c r="CF102" s="819"/>
      <c r="CG102" s="820"/>
      <c r="CH102" s="915"/>
      <c r="CI102" s="916"/>
      <c r="CJ102" s="916"/>
      <c r="CK102" s="916"/>
      <c r="CL102" s="917"/>
      <c r="CM102" s="915"/>
      <c r="CN102" s="916"/>
      <c r="CO102" s="916"/>
      <c r="CP102" s="916"/>
      <c r="CQ102" s="917"/>
      <c r="CR102" s="918">
        <v>533</v>
      </c>
      <c r="CS102" s="882"/>
      <c r="CT102" s="882"/>
      <c r="CU102" s="882"/>
      <c r="CV102" s="919"/>
      <c r="CW102" s="918">
        <v>21</v>
      </c>
      <c r="CX102" s="882"/>
      <c r="CY102" s="882"/>
      <c r="CZ102" s="882"/>
      <c r="DA102" s="919"/>
      <c r="DB102" s="918" t="s">
        <v>618</v>
      </c>
      <c r="DC102" s="882"/>
      <c r="DD102" s="882"/>
      <c r="DE102" s="882"/>
      <c r="DF102" s="919"/>
      <c r="DG102" s="918" t="s">
        <v>618</v>
      </c>
      <c r="DH102" s="882"/>
      <c r="DI102" s="882"/>
      <c r="DJ102" s="882"/>
      <c r="DK102" s="919"/>
      <c r="DL102" s="918" t="s">
        <v>618</v>
      </c>
      <c r="DM102" s="882"/>
      <c r="DN102" s="882"/>
      <c r="DO102" s="882"/>
      <c r="DP102" s="919"/>
      <c r="DQ102" s="918" t="s">
        <v>618</v>
      </c>
      <c r="DR102" s="882"/>
      <c r="DS102" s="882"/>
      <c r="DT102" s="882"/>
      <c r="DU102" s="919"/>
      <c r="DV102" s="818"/>
      <c r="DW102" s="819"/>
      <c r="DX102" s="819"/>
      <c r="DY102" s="819"/>
      <c r="DZ102" s="942"/>
      <c r="EA102" s="226"/>
    </row>
    <row r="103" spans="1:131" ht="26.2"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436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3"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3"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 customHeight="1" thickBot="1" x14ac:dyDescent="0.25">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 customHeight="1" x14ac:dyDescent="0.2">
      <c r="A108" s="945" t="s">
        <v>440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 customHeight="1" x14ac:dyDescent="0.2">
      <c r="A109" s="940" t="s">
        <v>442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443</v>
      </c>
      <c r="AB109" s="921"/>
      <c r="AC109" s="921"/>
      <c r="AD109" s="921"/>
      <c r="AE109" s="922"/>
      <c r="AF109" s="920" t="s">
        <v>444</v>
      </c>
      <c r="AG109" s="921"/>
      <c r="AH109" s="921"/>
      <c r="AI109" s="921"/>
      <c r="AJ109" s="922"/>
      <c r="AK109" s="920" t="s">
        <v>311</v>
      </c>
      <c r="AL109" s="921"/>
      <c r="AM109" s="921"/>
      <c r="AN109" s="921"/>
      <c r="AO109" s="922"/>
      <c r="AP109" s="920" t="s">
        <v>445</v>
      </c>
      <c r="AQ109" s="921"/>
      <c r="AR109" s="921"/>
      <c r="AS109" s="921"/>
      <c r="AT109" s="923"/>
      <c r="AU109" s="940" t="s">
        <v>442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443</v>
      </c>
      <c r="BR109" s="921"/>
      <c r="BS109" s="921"/>
      <c r="BT109" s="921"/>
      <c r="BU109" s="922"/>
      <c r="BV109" s="920" t="s">
        <v>444</v>
      </c>
      <c r="BW109" s="921"/>
      <c r="BX109" s="921"/>
      <c r="BY109" s="921"/>
      <c r="BZ109" s="922"/>
      <c r="CA109" s="920" t="s">
        <v>311</v>
      </c>
      <c r="CB109" s="921"/>
      <c r="CC109" s="921"/>
      <c r="CD109" s="921"/>
      <c r="CE109" s="922"/>
      <c r="CF109" s="941" t="s">
        <v>445</v>
      </c>
      <c r="CG109" s="941"/>
      <c r="CH109" s="941"/>
      <c r="CI109" s="941"/>
      <c r="CJ109" s="941"/>
      <c r="CK109" s="920" t="s">
        <v>446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443</v>
      </c>
      <c r="DH109" s="921"/>
      <c r="DI109" s="921"/>
      <c r="DJ109" s="921"/>
      <c r="DK109" s="922"/>
      <c r="DL109" s="920" t="s">
        <v>444</v>
      </c>
      <c r="DM109" s="921"/>
      <c r="DN109" s="921"/>
      <c r="DO109" s="921"/>
      <c r="DP109" s="922"/>
      <c r="DQ109" s="920" t="s">
        <v>311</v>
      </c>
      <c r="DR109" s="921"/>
      <c r="DS109" s="921"/>
      <c r="DT109" s="921"/>
      <c r="DU109" s="922"/>
      <c r="DV109" s="920" t="s">
        <v>445</v>
      </c>
      <c r="DW109" s="921"/>
      <c r="DX109" s="921"/>
      <c r="DY109" s="921"/>
      <c r="DZ109" s="923"/>
    </row>
    <row r="110" spans="1:131" s="226" customFormat="1" ht="26.2" customHeight="1" x14ac:dyDescent="0.2">
      <c r="A110" s="924" t="s">
        <v>447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19162756</v>
      </c>
      <c r="AB110" s="928"/>
      <c r="AC110" s="928"/>
      <c r="AD110" s="928"/>
      <c r="AE110" s="929"/>
      <c r="AF110" s="930">
        <v>18894997</v>
      </c>
      <c r="AG110" s="928"/>
      <c r="AH110" s="928"/>
      <c r="AI110" s="928"/>
      <c r="AJ110" s="929"/>
      <c r="AK110" s="930">
        <v>19041533</v>
      </c>
      <c r="AL110" s="928"/>
      <c r="AM110" s="928"/>
      <c r="AN110" s="928"/>
      <c r="AO110" s="929"/>
      <c r="AP110" s="931">
        <v>20.6</v>
      </c>
      <c r="AQ110" s="932"/>
      <c r="AR110" s="932"/>
      <c r="AS110" s="932"/>
      <c r="AT110" s="933"/>
      <c r="AU110" s="934" t="s">
        <v>74</v>
      </c>
      <c r="AV110" s="935"/>
      <c r="AW110" s="935"/>
      <c r="AX110" s="935"/>
      <c r="AY110" s="935"/>
      <c r="AZ110" s="957" t="s">
        <v>448</v>
      </c>
      <c r="BA110" s="925"/>
      <c r="BB110" s="925"/>
      <c r="BC110" s="925"/>
      <c r="BD110" s="925"/>
      <c r="BE110" s="925"/>
      <c r="BF110" s="925"/>
      <c r="BG110" s="925"/>
      <c r="BH110" s="925"/>
      <c r="BI110" s="925"/>
      <c r="BJ110" s="925"/>
      <c r="BK110" s="925"/>
      <c r="BL110" s="925"/>
      <c r="BM110" s="925"/>
      <c r="BN110" s="925"/>
      <c r="BO110" s="925"/>
      <c r="BP110" s="926"/>
      <c r="BQ110" s="958">
        <v>168364164</v>
      </c>
      <c r="BR110" s="959"/>
      <c r="BS110" s="959"/>
      <c r="BT110" s="959"/>
      <c r="BU110" s="959"/>
      <c r="BV110" s="959">
        <v>168223780</v>
      </c>
      <c r="BW110" s="959"/>
      <c r="BX110" s="959"/>
      <c r="BY110" s="959"/>
      <c r="BZ110" s="959"/>
      <c r="CA110" s="959">
        <v>164277027</v>
      </c>
      <c r="CB110" s="959"/>
      <c r="CC110" s="959"/>
      <c r="CD110" s="959"/>
      <c r="CE110" s="959"/>
      <c r="CF110" s="972">
        <v>177.3</v>
      </c>
      <c r="CG110" s="973"/>
      <c r="CH110" s="973"/>
      <c r="CI110" s="973"/>
      <c r="CJ110" s="973"/>
      <c r="CK110" s="974" t="s">
        <v>449</v>
      </c>
      <c r="CL110" s="975"/>
      <c r="CM110" s="957" t="s">
        <v>450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1272679</v>
      </c>
      <c r="DH110" s="959"/>
      <c r="DI110" s="959"/>
      <c r="DJ110" s="959"/>
      <c r="DK110" s="959"/>
      <c r="DL110" s="959">
        <v>1077243</v>
      </c>
      <c r="DM110" s="959"/>
      <c r="DN110" s="959"/>
      <c r="DO110" s="959"/>
      <c r="DP110" s="959"/>
      <c r="DQ110" s="959">
        <v>879939</v>
      </c>
      <c r="DR110" s="959"/>
      <c r="DS110" s="959"/>
      <c r="DT110" s="959"/>
      <c r="DU110" s="959"/>
      <c r="DV110" s="960">
        <v>0.9</v>
      </c>
      <c r="DW110" s="960"/>
      <c r="DX110" s="960"/>
      <c r="DY110" s="960"/>
      <c r="DZ110" s="961"/>
    </row>
    <row r="111" spans="1:131" s="226" customFormat="1" ht="26.2" customHeight="1" x14ac:dyDescent="0.2">
      <c r="A111" s="962" t="s">
        <v>451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452</v>
      </c>
      <c r="AB111" s="966"/>
      <c r="AC111" s="966"/>
      <c r="AD111" s="966"/>
      <c r="AE111" s="967"/>
      <c r="AF111" s="968" t="s">
        <v>453</v>
      </c>
      <c r="AG111" s="966"/>
      <c r="AH111" s="966"/>
      <c r="AI111" s="966"/>
      <c r="AJ111" s="967"/>
      <c r="AK111" s="968" t="s">
        <v>454</v>
      </c>
      <c r="AL111" s="966"/>
      <c r="AM111" s="966"/>
      <c r="AN111" s="966"/>
      <c r="AO111" s="967"/>
      <c r="AP111" s="969" t="s">
        <v>452</v>
      </c>
      <c r="AQ111" s="970"/>
      <c r="AR111" s="970"/>
      <c r="AS111" s="970"/>
      <c r="AT111" s="971"/>
      <c r="AU111" s="936"/>
      <c r="AV111" s="937"/>
      <c r="AW111" s="937"/>
      <c r="AX111" s="937"/>
      <c r="AY111" s="937"/>
      <c r="AZ111" s="950" t="s">
        <v>455</v>
      </c>
      <c r="BA111" s="951"/>
      <c r="BB111" s="951"/>
      <c r="BC111" s="951"/>
      <c r="BD111" s="951"/>
      <c r="BE111" s="951"/>
      <c r="BF111" s="951"/>
      <c r="BG111" s="951"/>
      <c r="BH111" s="951"/>
      <c r="BI111" s="951"/>
      <c r="BJ111" s="951"/>
      <c r="BK111" s="951"/>
      <c r="BL111" s="951"/>
      <c r="BM111" s="951"/>
      <c r="BN111" s="951"/>
      <c r="BO111" s="951"/>
      <c r="BP111" s="952"/>
      <c r="BQ111" s="953">
        <v>1448253</v>
      </c>
      <c r="BR111" s="954"/>
      <c r="BS111" s="954"/>
      <c r="BT111" s="954"/>
      <c r="BU111" s="954"/>
      <c r="BV111" s="954">
        <v>1077243</v>
      </c>
      <c r="BW111" s="954"/>
      <c r="BX111" s="954"/>
      <c r="BY111" s="954"/>
      <c r="BZ111" s="954"/>
      <c r="CA111" s="954">
        <v>879939</v>
      </c>
      <c r="CB111" s="954"/>
      <c r="CC111" s="954"/>
      <c r="CD111" s="954"/>
      <c r="CE111" s="954"/>
      <c r="CF111" s="948">
        <v>0.9</v>
      </c>
      <c r="CG111" s="949"/>
      <c r="CH111" s="949"/>
      <c r="CI111" s="949"/>
      <c r="CJ111" s="949"/>
      <c r="CK111" s="976"/>
      <c r="CL111" s="977"/>
      <c r="CM111" s="950" t="s">
        <v>456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453</v>
      </c>
      <c r="DH111" s="954"/>
      <c r="DI111" s="954"/>
      <c r="DJ111" s="954"/>
      <c r="DK111" s="954"/>
      <c r="DL111" s="954" t="s">
        <v>457</v>
      </c>
      <c r="DM111" s="954"/>
      <c r="DN111" s="954"/>
      <c r="DO111" s="954"/>
      <c r="DP111" s="954"/>
      <c r="DQ111" s="954" t="s">
        <v>397</v>
      </c>
      <c r="DR111" s="954"/>
      <c r="DS111" s="954"/>
      <c r="DT111" s="954"/>
      <c r="DU111" s="954"/>
      <c r="DV111" s="955" t="s">
        <v>457</v>
      </c>
      <c r="DW111" s="955"/>
      <c r="DX111" s="955"/>
      <c r="DY111" s="955"/>
      <c r="DZ111" s="956"/>
    </row>
    <row r="112" spans="1:131" s="226" customFormat="1" ht="26.2" customHeight="1" x14ac:dyDescent="0.2">
      <c r="A112" s="980" t="s">
        <v>458</v>
      </c>
      <c r="B112" s="981"/>
      <c r="C112" s="951" t="s">
        <v>459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454</v>
      </c>
      <c r="AB112" s="987"/>
      <c r="AC112" s="987"/>
      <c r="AD112" s="987"/>
      <c r="AE112" s="988"/>
      <c r="AF112" s="989" t="s">
        <v>457</v>
      </c>
      <c r="AG112" s="987"/>
      <c r="AH112" s="987"/>
      <c r="AI112" s="987"/>
      <c r="AJ112" s="988"/>
      <c r="AK112" s="989" t="s">
        <v>457</v>
      </c>
      <c r="AL112" s="987"/>
      <c r="AM112" s="987"/>
      <c r="AN112" s="987"/>
      <c r="AO112" s="988"/>
      <c r="AP112" s="990" t="s">
        <v>460</v>
      </c>
      <c r="AQ112" s="991"/>
      <c r="AR112" s="991"/>
      <c r="AS112" s="991"/>
      <c r="AT112" s="992"/>
      <c r="AU112" s="936"/>
      <c r="AV112" s="937"/>
      <c r="AW112" s="937"/>
      <c r="AX112" s="937"/>
      <c r="AY112" s="937"/>
      <c r="AZ112" s="950" t="s">
        <v>461</v>
      </c>
      <c r="BA112" s="951"/>
      <c r="BB112" s="951"/>
      <c r="BC112" s="951"/>
      <c r="BD112" s="951"/>
      <c r="BE112" s="951"/>
      <c r="BF112" s="951"/>
      <c r="BG112" s="951"/>
      <c r="BH112" s="951"/>
      <c r="BI112" s="951"/>
      <c r="BJ112" s="951"/>
      <c r="BK112" s="951"/>
      <c r="BL112" s="951"/>
      <c r="BM112" s="951"/>
      <c r="BN112" s="951"/>
      <c r="BO112" s="951"/>
      <c r="BP112" s="952"/>
      <c r="BQ112" s="953">
        <v>43621959</v>
      </c>
      <c r="BR112" s="954"/>
      <c r="BS112" s="954"/>
      <c r="BT112" s="954"/>
      <c r="BU112" s="954"/>
      <c r="BV112" s="954">
        <v>40828323</v>
      </c>
      <c r="BW112" s="954"/>
      <c r="BX112" s="954"/>
      <c r="BY112" s="954"/>
      <c r="BZ112" s="954"/>
      <c r="CA112" s="954">
        <v>38796004</v>
      </c>
      <c r="CB112" s="954"/>
      <c r="CC112" s="954"/>
      <c r="CD112" s="954"/>
      <c r="CE112" s="954"/>
      <c r="CF112" s="948">
        <v>41.9</v>
      </c>
      <c r="CG112" s="949"/>
      <c r="CH112" s="949"/>
      <c r="CI112" s="949"/>
      <c r="CJ112" s="949"/>
      <c r="CK112" s="976"/>
      <c r="CL112" s="977"/>
      <c r="CM112" s="950" t="s">
        <v>462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463</v>
      </c>
      <c r="DH112" s="954"/>
      <c r="DI112" s="954"/>
      <c r="DJ112" s="954"/>
      <c r="DK112" s="954"/>
      <c r="DL112" s="954" t="s">
        <v>463</v>
      </c>
      <c r="DM112" s="954"/>
      <c r="DN112" s="954"/>
      <c r="DO112" s="954"/>
      <c r="DP112" s="954"/>
      <c r="DQ112" s="954" t="s">
        <v>397</v>
      </c>
      <c r="DR112" s="954"/>
      <c r="DS112" s="954"/>
      <c r="DT112" s="954"/>
      <c r="DU112" s="954"/>
      <c r="DV112" s="955" t="s">
        <v>457</v>
      </c>
      <c r="DW112" s="955"/>
      <c r="DX112" s="955"/>
      <c r="DY112" s="955"/>
      <c r="DZ112" s="956"/>
    </row>
    <row r="113" spans="1:130" s="226" customFormat="1" ht="26.2" customHeight="1" x14ac:dyDescent="0.2">
      <c r="A113" s="982"/>
      <c r="B113" s="983"/>
      <c r="C113" s="951" t="s">
        <v>464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3111739</v>
      </c>
      <c r="AB113" s="966"/>
      <c r="AC113" s="966"/>
      <c r="AD113" s="966"/>
      <c r="AE113" s="967"/>
      <c r="AF113" s="968">
        <v>3343105</v>
      </c>
      <c r="AG113" s="966"/>
      <c r="AH113" s="966"/>
      <c r="AI113" s="966"/>
      <c r="AJ113" s="967"/>
      <c r="AK113" s="968">
        <v>2850072</v>
      </c>
      <c r="AL113" s="966"/>
      <c r="AM113" s="966"/>
      <c r="AN113" s="966"/>
      <c r="AO113" s="967"/>
      <c r="AP113" s="969">
        <v>3.1</v>
      </c>
      <c r="AQ113" s="970"/>
      <c r="AR113" s="970"/>
      <c r="AS113" s="970"/>
      <c r="AT113" s="971"/>
      <c r="AU113" s="936"/>
      <c r="AV113" s="937"/>
      <c r="AW113" s="937"/>
      <c r="AX113" s="937"/>
      <c r="AY113" s="937"/>
      <c r="AZ113" s="950" t="s">
        <v>465</v>
      </c>
      <c r="BA113" s="951"/>
      <c r="BB113" s="951"/>
      <c r="BC113" s="951"/>
      <c r="BD113" s="951"/>
      <c r="BE113" s="951"/>
      <c r="BF113" s="951"/>
      <c r="BG113" s="951"/>
      <c r="BH113" s="951"/>
      <c r="BI113" s="951"/>
      <c r="BJ113" s="951"/>
      <c r="BK113" s="951"/>
      <c r="BL113" s="951"/>
      <c r="BM113" s="951"/>
      <c r="BN113" s="951"/>
      <c r="BO113" s="951"/>
      <c r="BP113" s="952"/>
      <c r="BQ113" s="953" t="s">
        <v>460</v>
      </c>
      <c r="BR113" s="954"/>
      <c r="BS113" s="954"/>
      <c r="BT113" s="954"/>
      <c r="BU113" s="954"/>
      <c r="BV113" s="954" t="s">
        <v>466</v>
      </c>
      <c r="BW113" s="954"/>
      <c r="BX113" s="954"/>
      <c r="BY113" s="954"/>
      <c r="BZ113" s="954"/>
      <c r="CA113" s="954" t="s">
        <v>467</v>
      </c>
      <c r="CB113" s="954"/>
      <c r="CC113" s="954"/>
      <c r="CD113" s="954"/>
      <c r="CE113" s="954"/>
      <c r="CF113" s="948" t="s">
        <v>468</v>
      </c>
      <c r="CG113" s="949"/>
      <c r="CH113" s="949"/>
      <c r="CI113" s="949"/>
      <c r="CJ113" s="949"/>
      <c r="CK113" s="976"/>
      <c r="CL113" s="977"/>
      <c r="CM113" s="950" t="s">
        <v>469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453</v>
      </c>
      <c r="DH113" s="987"/>
      <c r="DI113" s="987"/>
      <c r="DJ113" s="987"/>
      <c r="DK113" s="988"/>
      <c r="DL113" s="989" t="s">
        <v>397</v>
      </c>
      <c r="DM113" s="987"/>
      <c r="DN113" s="987"/>
      <c r="DO113" s="987"/>
      <c r="DP113" s="988"/>
      <c r="DQ113" s="989" t="s">
        <v>453</v>
      </c>
      <c r="DR113" s="987"/>
      <c r="DS113" s="987"/>
      <c r="DT113" s="987"/>
      <c r="DU113" s="988"/>
      <c r="DV113" s="990" t="s">
        <v>460</v>
      </c>
      <c r="DW113" s="991"/>
      <c r="DX113" s="991"/>
      <c r="DY113" s="991"/>
      <c r="DZ113" s="992"/>
    </row>
    <row r="114" spans="1:130" s="226" customFormat="1" ht="26.2" customHeight="1" x14ac:dyDescent="0.2">
      <c r="A114" s="982"/>
      <c r="B114" s="983"/>
      <c r="C114" s="951" t="s">
        <v>470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397</v>
      </c>
      <c r="AB114" s="987"/>
      <c r="AC114" s="987"/>
      <c r="AD114" s="987"/>
      <c r="AE114" s="988"/>
      <c r="AF114" s="989" t="s">
        <v>457</v>
      </c>
      <c r="AG114" s="987"/>
      <c r="AH114" s="987"/>
      <c r="AI114" s="987"/>
      <c r="AJ114" s="988"/>
      <c r="AK114" s="989" t="s">
        <v>397</v>
      </c>
      <c r="AL114" s="987"/>
      <c r="AM114" s="987"/>
      <c r="AN114" s="987"/>
      <c r="AO114" s="988"/>
      <c r="AP114" s="990" t="s">
        <v>457</v>
      </c>
      <c r="AQ114" s="991"/>
      <c r="AR114" s="991"/>
      <c r="AS114" s="991"/>
      <c r="AT114" s="992"/>
      <c r="AU114" s="936"/>
      <c r="AV114" s="937"/>
      <c r="AW114" s="937"/>
      <c r="AX114" s="937"/>
      <c r="AY114" s="937"/>
      <c r="AZ114" s="950" t="s">
        <v>471</v>
      </c>
      <c r="BA114" s="951"/>
      <c r="BB114" s="951"/>
      <c r="BC114" s="951"/>
      <c r="BD114" s="951"/>
      <c r="BE114" s="951"/>
      <c r="BF114" s="951"/>
      <c r="BG114" s="951"/>
      <c r="BH114" s="951"/>
      <c r="BI114" s="951"/>
      <c r="BJ114" s="951"/>
      <c r="BK114" s="951"/>
      <c r="BL114" s="951"/>
      <c r="BM114" s="951"/>
      <c r="BN114" s="951"/>
      <c r="BO114" s="951"/>
      <c r="BP114" s="952"/>
      <c r="BQ114" s="953">
        <v>23072684</v>
      </c>
      <c r="BR114" s="954"/>
      <c r="BS114" s="954"/>
      <c r="BT114" s="954"/>
      <c r="BU114" s="954"/>
      <c r="BV114" s="954">
        <v>23459274</v>
      </c>
      <c r="BW114" s="954"/>
      <c r="BX114" s="954"/>
      <c r="BY114" s="954"/>
      <c r="BZ114" s="954"/>
      <c r="CA114" s="954">
        <v>23222269</v>
      </c>
      <c r="CB114" s="954"/>
      <c r="CC114" s="954"/>
      <c r="CD114" s="954"/>
      <c r="CE114" s="954"/>
      <c r="CF114" s="948">
        <v>25.1</v>
      </c>
      <c r="CG114" s="949"/>
      <c r="CH114" s="949"/>
      <c r="CI114" s="949"/>
      <c r="CJ114" s="949"/>
      <c r="CK114" s="976"/>
      <c r="CL114" s="977"/>
      <c r="CM114" s="950" t="s">
        <v>472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424</v>
      </c>
      <c r="DH114" s="987"/>
      <c r="DI114" s="987"/>
      <c r="DJ114" s="987"/>
      <c r="DK114" s="988"/>
      <c r="DL114" s="989" t="s">
        <v>463</v>
      </c>
      <c r="DM114" s="987"/>
      <c r="DN114" s="987"/>
      <c r="DO114" s="987"/>
      <c r="DP114" s="988"/>
      <c r="DQ114" s="989" t="s">
        <v>463</v>
      </c>
      <c r="DR114" s="987"/>
      <c r="DS114" s="987"/>
      <c r="DT114" s="987"/>
      <c r="DU114" s="988"/>
      <c r="DV114" s="990" t="s">
        <v>467</v>
      </c>
      <c r="DW114" s="991"/>
      <c r="DX114" s="991"/>
      <c r="DY114" s="991"/>
      <c r="DZ114" s="992"/>
    </row>
    <row r="115" spans="1:130" s="226" customFormat="1" ht="26.2" customHeight="1" x14ac:dyDescent="0.2">
      <c r="A115" s="982"/>
      <c r="B115" s="983"/>
      <c r="C115" s="951" t="s">
        <v>473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336092</v>
      </c>
      <c r="AB115" s="966"/>
      <c r="AC115" s="966"/>
      <c r="AD115" s="966"/>
      <c r="AE115" s="967"/>
      <c r="AF115" s="968">
        <v>627433</v>
      </c>
      <c r="AG115" s="966"/>
      <c r="AH115" s="966"/>
      <c r="AI115" s="966"/>
      <c r="AJ115" s="967"/>
      <c r="AK115" s="968">
        <v>266889</v>
      </c>
      <c r="AL115" s="966"/>
      <c r="AM115" s="966"/>
      <c r="AN115" s="966"/>
      <c r="AO115" s="967"/>
      <c r="AP115" s="969">
        <v>0.3</v>
      </c>
      <c r="AQ115" s="970"/>
      <c r="AR115" s="970"/>
      <c r="AS115" s="970"/>
      <c r="AT115" s="971"/>
      <c r="AU115" s="936"/>
      <c r="AV115" s="937"/>
      <c r="AW115" s="937"/>
      <c r="AX115" s="937"/>
      <c r="AY115" s="937"/>
      <c r="AZ115" s="950" t="s">
        <v>474</v>
      </c>
      <c r="BA115" s="951"/>
      <c r="BB115" s="951"/>
      <c r="BC115" s="951"/>
      <c r="BD115" s="951"/>
      <c r="BE115" s="951"/>
      <c r="BF115" s="951"/>
      <c r="BG115" s="951"/>
      <c r="BH115" s="951"/>
      <c r="BI115" s="951"/>
      <c r="BJ115" s="951"/>
      <c r="BK115" s="951"/>
      <c r="BL115" s="951"/>
      <c r="BM115" s="951"/>
      <c r="BN115" s="951"/>
      <c r="BO115" s="951"/>
      <c r="BP115" s="952"/>
      <c r="BQ115" s="953" t="s">
        <v>467</v>
      </c>
      <c r="BR115" s="954"/>
      <c r="BS115" s="954"/>
      <c r="BT115" s="954"/>
      <c r="BU115" s="954"/>
      <c r="BV115" s="954">
        <v>440</v>
      </c>
      <c r="BW115" s="954"/>
      <c r="BX115" s="954"/>
      <c r="BY115" s="954"/>
      <c r="BZ115" s="954"/>
      <c r="CA115" s="954" t="s">
        <v>468</v>
      </c>
      <c r="CB115" s="954"/>
      <c r="CC115" s="954"/>
      <c r="CD115" s="954"/>
      <c r="CE115" s="954"/>
      <c r="CF115" s="948" t="s">
        <v>397</v>
      </c>
      <c r="CG115" s="949"/>
      <c r="CH115" s="949"/>
      <c r="CI115" s="949"/>
      <c r="CJ115" s="949"/>
      <c r="CK115" s="976"/>
      <c r="CL115" s="977"/>
      <c r="CM115" s="950" t="s">
        <v>475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457</v>
      </c>
      <c r="DH115" s="987"/>
      <c r="DI115" s="987"/>
      <c r="DJ115" s="987"/>
      <c r="DK115" s="988"/>
      <c r="DL115" s="989" t="s">
        <v>463</v>
      </c>
      <c r="DM115" s="987"/>
      <c r="DN115" s="987"/>
      <c r="DO115" s="987"/>
      <c r="DP115" s="988"/>
      <c r="DQ115" s="989" t="s">
        <v>424</v>
      </c>
      <c r="DR115" s="987"/>
      <c r="DS115" s="987"/>
      <c r="DT115" s="987"/>
      <c r="DU115" s="988"/>
      <c r="DV115" s="990" t="s">
        <v>424</v>
      </c>
      <c r="DW115" s="991"/>
      <c r="DX115" s="991"/>
      <c r="DY115" s="991"/>
      <c r="DZ115" s="992"/>
    </row>
    <row r="116" spans="1:130" s="226" customFormat="1" ht="26.2" customHeight="1" x14ac:dyDescent="0.2">
      <c r="A116" s="984"/>
      <c r="B116" s="985"/>
      <c r="C116" s="993" t="s">
        <v>476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468</v>
      </c>
      <c r="AB116" s="987"/>
      <c r="AC116" s="987"/>
      <c r="AD116" s="987"/>
      <c r="AE116" s="988"/>
      <c r="AF116" s="989" t="s">
        <v>457</v>
      </c>
      <c r="AG116" s="987"/>
      <c r="AH116" s="987"/>
      <c r="AI116" s="987"/>
      <c r="AJ116" s="988"/>
      <c r="AK116" s="989" t="s">
        <v>460</v>
      </c>
      <c r="AL116" s="987"/>
      <c r="AM116" s="987"/>
      <c r="AN116" s="987"/>
      <c r="AO116" s="988"/>
      <c r="AP116" s="990" t="s">
        <v>463</v>
      </c>
      <c r="AQ116" s="991"/>
      <c r="AR116" s="991"/>
      <c r="AS116" s="991"/>
      <c r="AT116" s="992"/>
      <c r="AU116" s="936"/>
      <c r="AV116" s="937"/>
      <c r="AW116" s="937"/>
      <c r="AX116" s="937"/>
      <c r="AY116" s="937"/>
      <c r="AZ116" s="995" t="s">
        <v>477</v>
      </c>
      <c r="BA116" s="996"/>
      <c r="BB116" s="996"/>
      <c r="BC116" s="996"/>
      <c r="BD116" s="996"/>
      <c r="BE116" s="996"/>
      <c r="BF116" s="996"/>
      <c r="BG116" s="996"/>
      <c r="BH116" s="996"/>
      <c r="BI116" s="996"/>
      <c r="BJ116" s="996"/>
      <c r="BK116" s="996"/>
      <c r="BL116" s="996"/>
      <c r="BM116" s="996"/>
      <c r="BN116" s="996"/>
      <c r="BO116" s="996"/>
      <c r="BP116" s="997"/>
      <c r="BQ116" s="953" t="s">
        <v>463</v>
      </c>
      <c r="BR116" s="954"/>
      <c r="BS116" s="954"/>
      <c r="BT116" s="954"/>
      <c r="BU116" s="954"/>
      <c r="BV116" s="954" t="s">
        <v>467</v>
      </c>
      <c r="BW116" s="954"/>
      <c r="BX116" s="954"/>
      <c r="BY116" s="954"/>
      <c r="BZ116" s="954"/>
      <c r="CA116" s="954" t="s">
        <v>453</v>
      </c>
      <c r="CB116" s="954"/>
      <c r="CC116" s="954"/>
      <c r="CD116" s="954"/>
      <c r="CE116" s="954"/>
      <c r="CF116" s="948" t="s">
        <v>397</v>
      </c>
      <c r="CG116" s="949"/>
      <c r="CH116" s="949"/>
      <c r="CI116" s="949"/>
      <c r="CJ116" s="949"/>
      <c r="CK116" s="976"/>
      <c r="CL116" s="977"/>
      <c r="CM116" s="950" t="s">
        <v>478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460</v>
      </c>
      <c r="DH116" s="987"/>
      <c r="DI116" s="987"/>
      <c r="DJ116" s="987"/>
      <c r="DK116" s="988"/>
      <c r="DL116" s="989" t="s">
        <v>466</v>
      </c>
      <c r="DM116" s="987"/>
      <c r="DN116" s="987"/>
      <c r="DO116" s="987"/>
      <c r="DP116" s="988"/>
      <c r="DQ116" s="989" t="s">
        <v>460</v>
      </c>
      <c r="DR116" s="987"/>
      <c r="DS116" s="987"/>
      <c r="DT116" s="987"/>
      <c r="DU116" s="988"/>
      <c r="DV116" s="990" t="s">
        <v>463</v>
      </c>
      <c r="DW116" s="991"/>
      <c r="DX116" s="991"/>
      <c r="DY116" s="991"/>
      <c r="DZ116" s="992"/>
    </row>
    <row r="117" spans="1:130" s="226" customFormat="1" ht="26.2" customHeight="1" x14ac:dyDescent="0.2">
      <c r="A117" s="940" t="s">
        <v>192</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479</v>
      </c>
      <c r="Z117" s="922"/>
      <c r="AA117" s="1006">
        <v>22610587</v>
      </c>
      <c r="AB117" s="1007"/>
      <c r="AC117" s="1007"/>
      <c r="AD117" s="1007"/>
      <c r="AE117" s="1008"/>
      <c r="AF117" s="1009">
        <v>22865535</v>
      </c>
      <c r="AG117" s="1007"/>
      <c r="AH117" s="1007"/>
      <c r="AI117" s="1007"/>
      <c r="AJ117" s="1008"/>
      <c r="AK117" s="1009">
        <v>22158494</v>
      </c>
      <c r="AL117" s="1007"/>
      <c r="AM117" s="1007"/>
      <c r="AN117" s="1007"/>
      <c r="AO117" s="1008"/>
      <c r="AP117" s="1010"/>
      <c r="AQ117" s="1011"/>
      <c r="AR117" s="1011"/>
      <c r="AS117" s="1011"/>
      <c r="AT117" s="1012"/>
      <c r="AU117" s="936"/>
      <c r="AV117" s="937"/>
      <c r="AW117" s="937"/>
      <c r="AX117" s="937"/>
      <c r="AY117" s="937"/>
      <c r="AZ117" s="1002" t="s">
        <v>480</v>
      </c>
      <c r="BA117" s="1003"/>
      <c r="BB117" s="1003"/>
      <c r="BC117" s="1003"/>
      <c r="BD117" s="1003"/>
      <c r="BE117" s="1003"/>
      <c r="BF117" s="1003"/>
      <c r="BG117" s="1003"/>
      <c r="BH117" s="1003"/>
      <c r="BI117" s="1003"/>
      <c r="BJ117" s="1003"/>
      <c r="BK117" s="1003"/>
      <c r="BL117" s="1003"/>
      <c r="BM117" s="1003"/>
      <c r="BN117" s="1003"/>
      <c r="BO117" s="1003"/>
      <c r="BP117" s="1004"/>
      <c r="BQ117" s="953" t="s">
        <v>467</v>
      </c>
      <c r="BR117" s="954"/>
      <c r="BS117" s="954"/>
      <c r="BT117" s="954"/>
      <c r="BU117" s="954"/>
      <c r="BV117" s="954" t="s">
        <v>460</v>
      </c>
      <c r="BW117" s="954"/>
      <c r="BX117" s="954"/>
      <c r="BY117" s="954"/>
      <c r="BZ117" s="954"/>
      <c r="CA117" s="954" t="s">
        <v>481</v>
      </c>
      <c r="CB117" s="954"/>
      <c r="CC117" s="954"/>
      <c r="CD117" s="954"/>
      <c r="CE117" s="954"/>
      <c r="CF117" s="948" t="s">
        <v>453</v>
      </c>
      <c r="CG117" s="949"/>
      <c r="CH117" s="949"/>
      <c r="CI117" s="949"/>
      <c r="CJ117" s="949"/>
      <c r="CK117" s="976"/>
      <c r="CL117" s="977"/>
      <c r="CM117" s="950" t="s">
        <v>482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397</v>
      </c>
      <c r="DH117" s="987"/>
      <c r="DI117" s="987"/>
      <c r="DJ117" s="987"/>
      <c r="DK117" s="988"/>
      <c r="DL117" s="989" t="s">
        <v>467</v>
      </c>
      <c r="DM117" s="987"/>
      <c r="DN117" s="987"/>
      <c r="DO117" s="987"/>
      <c r="DP117" s="988"/>
      <c r="DQ117" s="989" t="s">
        <v>466</v>
      </c>
      <c r="DR117" s="987"/>
      <c r="DS117" s="987"/>
      <c r="DT117" s="987"/>
      <c r="DU117" s="988"/>
      <c r="DV117" s="990" t="s">
        <v>466</v>
      </c>
      <c r="DW117" s="991"/>
      <c r="DX117" s="991"/>
      <c r="DY117" s="991"/>
      <c r="DZ117" s="992"/>
    </row>
    <row r="118" spans="1:130" s="226" customFormat="1" ht="26.2" customHeight="1" x14ac:dyDescent="0.2">
      <c r="A118" s="940" t="s">
        <v>446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443</v>
      </c>
      <c r="AB118" s="921"/>
      <c r="AC118" s="921"/>
      <c r="AD118" s="921"/>
      <c r="AE118" s="922"/>
      <c r="AF118" s="920" t="s">
        <v>444</v>
      </c>
      <c r="AG118" s="921"/>
      <c r="AH118" s="921"/>
      <c r="AI118" s="921"/>
      <c r="AJ118" s="922"/>
      <c r="AK118" s="920" t="s">
        <v>311</v>
      </c>
      <c r="AL118" s="921"/>
      <c r="AM118" s="921"/>
      <c r="AN118" s="921"/>
      <c r="AO118" s="922"/>
      <c r="AP118" s="998" t="s">
        <v>445</v>
      </c>
      <c r="AQ118" s="999"/>
      <c r="AR118" s="999"/>
      <c r="AS118" s="999"/>
      <c r="AT118" s="1000"/>
      <c r="AU118" s="936"/>
      <c r="AV118" s="937"/>
      <c r="AW118" s="937"/>
      <c r="AX118" s="937"/>
      <c r="AY118" s="937"/>
      <c r="AZ118" s="1001" t="s">
        <v>483</v>
      </c>
      <c r="BA118" s="993"/>
      <c r="BB118" s="993"/>
      <c r="BC118" s="993"/>
      <c r="BD118" s="993"/>
      <c r="BE118" s="993"/>
      <c r="BF118" s="993"/>
      <c r="BG118" s="993"/>
      <c r="BH118" s="993"/>
      <c r="BI118" s="993"/>
      <c r="BJ118" s="993"/>
      <c r="BK118" s="993"/>
      <c r="BL118" s="993"/>
      <c r="BM118" s="993"/>
      <c r="BN118" s="993"/>
      <c r="BO118" s="993"/>
      <c r="BP118" s="994"/>
      <c r="BQ118" s="1027" t="s">
        <v>453</v>
      </c>
      <c r="BR118" s="1028"/>
      <c r="BS118" s="1028"/>
      <c r="BT118" s="1028"/>
      <c r="BU118" s="1028"/>
      <c r="BV118" s="1028" t="s">
        <v>468</v>
      </c>
      <c r="BW118" s="1028"/>
      <c r="BX118" s="1028"/>
      <c r="BY118" s="1028"/>
      <c r="BZ118" s="1028"/>
      <c r="CA118" s="1028" t="s">
        <v>397</v>
      </c>
      <c r="CB118" s="1028"/>
      <c r="CC118" s="1028"/>
      <c r="CD118" s="1028"/>
      <c r="CE118" s="1028"/>
      <c r="CF118" s="948" t="s">
        <v>468</v>
      </c>
      <c r="CG118" s="949"/>
      <c r="CH118" s="949"/>
      <c r="CI118" s="949"/>
      <c r="CJ118" s="949"/>
      <c r="CK118" s="976"/>
      <c r="CL118" s="977"/>
      <c r="CM118" s="950" t="s">
        <v>484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397</v>
      </c>
      <c r="DH118" s="987"/>
      <c r="DI118" s="987"/>
      <c r="DJ118" s="987"/>
      <c r="DK118" s="988"/>
      <c r="DL118" s="989" t="s">
        <v>485</v>
      </c>
      <c r="DM118" s="987"/>
      <c r="DN118" s="987"/>
      <c r="DO118" s="987"/>
      <c r="DP118" s="988"/>
      <c r="DQ118" s="989" t="s">
        <v>460</v>
      </c>
      <c r="DR118" s="987"/>
      <c r="DS118" s="987"/>
      <c r="DT118" s="987"/>
      <c r="DU118" s="988"/>
      <c r="DV118" s="990" t="s">
        <v>467</v>
      </c>
      <c r="DW118" s="991"/>
      <c r="DX118" s="991"/>
      <c r="DY118" s="991"/>
      <c r="DZ118" s="992"/>
    </row>
    <row r="119" spans="1:130" s="226" customFormat="1" ht="26.2" customHeight="1" x14ac:dyDescent="0.2">
      <c r="A119" s="1084" t="s">
        <v>449</v>
      </c>
      <c r="B119" s="975"/>
      <c r="C119" s="957" t="s">
        <v>450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146091</v>
      </c>
      <c r="AB119" s="928"/>
      <c r="AC119" s="928"/>
      <c r="AD119" s="928"/>
      <c r="AE119" s="929"/>
      <c r="AF119" s="930">
        <v>451842</v>
      </c>
      <c r="AG119" s="928"/>
      <c r="AH119" s="928"/>
      <c r="AI119" s="928"/>
      <c r="AJ119" s="929"/>
      <c r="AK119" s="930">
        <v>266889</v>
      </c>
      <c r="AL119" s="928"/>
      <c r="AM119" s="928"/>
      <c r="AN119" s="928"/>
      <c r="AO119" s="929"/>
      <c r="AP119" s="931">
        <v>0.3</v>
      </c>
      <c r="AQ119" s="932"/>
      <c r="AR119" s="932"/>
      <c r="AS119" s="932"/>
      <c r="AT119" s="933"/>
      <c r="AU119" s="938"/>
      <c r="AV119" s="939"/>
      <c r="AW119" s="939"/>
      <c r="AX119" s="939"/>
      <c r="AY119" s="939"/>
      <c r="AZ119" s="247" t="s">
        <v>192</v>
      </c>
      <c r="BA119" s="247"/>
      <c r="BB119" s="247"/>
      <c r="BC119" s="247"/>
      <c r="BD119" s="247"/>
      <c r="BE119" s="247"/>
      <c r="BF119" s="247"/>
      <c r="BG119" s="247"/>
      <c r="BH119" s="247"/>
      <c r="BI119" s="247"/>
      <c r="BJ119" s="247"/>
      <c r="BK119" s="247"/>
      <c r="BL119" s="247"/>
      <c r="BM119" s="247"/>
      <c r="BN119" s="247"/>
      <c r="BO119" s="1005" t="s">
        <v>486</v>
      </c>
      <c r="BP119" s="1033"/>
      <c r="BQ119" s="1027">
        <v>236507060</v>
      </c>
      <c r="BR119" s="1028"/>
      <c r="BS119" s="1028"/>
      <c r="BT119" s="1028"/>
      <c r="BU119" s="1028"/>
      <c r="BV119" s="1028">
        <v>233589060</v>
      </c>
      <c r="BW119" s="1028"/>
      <c r="BX119" s="1028"/>
      <c r="BY119" s="1028"/>
      <c r="BZ119" s="1028"/>
      <c r="CA119" s="1028">
        <v>227175239</v>
      </c>
      <c r="CB119" s="1028"/>
      <c r="CC119" s="1028"/>
      <c r="CD119" s="1028"/>
      <c r="CE119" s="1028"/>
      <c r="CF119" s="1029"/>
      <c r="CG119" s="1030"/>
      <c r="CH119" s="1030"/>
      <c r="CI119" s="1030"/>
      <c r="CJ119" s="1031"/>
      <c r="CK119" s="978"/>
      <c r="CL119" s="979"/>
      <c r="CM119" s="1001" t="s">
        <v>487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175574</v>
      </c>
      <c r="DH119" s="1014"/>
      <c r="DI119" s="1014"/>
      <c r="DJ119" s="1014"/>
      <c r="DK119" s="1015"/>
      <c r="DL119" s="1013" t="s">
        <v>397</v>
      </c>
      <c r="DM119" s="1014"/>
      <c r="DN119" s="1014"/>
      <c r="DO119" s="1014"/>
      <c r="DP119" s="1015"/>
      <c r="DQ119" s="1013" t="s">
        <v>467</v>
      </c>
      <c r="DR119" s="1014"/>
      <c r="DS119" s="1014"/>
      <c r="DT119" s="1014"/>
      <c r="DU119" s="1015"/>
      <c r="DV119" s="1016" t="s">
        <v>468</v>
      </c>
      <c r="DW119" s="1017"/>
      <c r="DX119" s="1017"/>
      <c r="DY119" s="1017"/>
      <c r="DZ119" s="1018"/>
    </row>
    <row r="120" spans="1:130" s="226" customFormat="1" ht="26.2" customHeight="1" x14ac:dyDescent="0.2">
      <c r="A120" s="1085"/>
      <c r="B120" s="977"/>
      <c r="C120" s="950" t="s">
        <v>456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468</v>
      </c>
      <c r="AB120" s="987"/>
      <c r="AC120" s="987"/>
      <c r="AD120" s="987"/>
      <c r="AE120" s="988"/>
      <c r="AF120" s="989" t="s">
        <v>397</v>
      </c>
      <c r="AG120" s="987"/>
      <c r="AH120" s="987"/>
      <c r="AI120" s="987"/>
      <c r="AJ120" s="988"/>
      <c r="AK120" s="989" t="s">
        <v>468</v>
      </c>
      <c r="AL120" s="987"/>
      <c r="AM120" s="987"/>
      <c r="AN120" s="987"/>
      <c r="AO120" s="988"/>
      <c r="AP120" s="990" t="s">
        <v>397</v>
      </c>
      <c r="AQ120" s="991"/>
      <c r="AR120" s="991"/>
      <c r="AS120" s="991"/>
      <c r="AT120" s="992"/>
      <c r="AU120" s="1019" t="s">
        <v>488</v>
      </c>
      <c r="AV120" s="1020"/>
      <c r="AW120" s="1020"/>
      <c r="AX120" s="1020"/>
      <c r="AY120" s="1021"/>
      <c r="AZ120" s="957" t="s">
        <v>489</v>
      </c>
      <c r="BA120" s="925"/>
      <c r="BB120" s="925"/>
      <c r="BC120" s="925"/>
      <c r="BD120" s="925"/>
      <c r="BE120" s="925"/>
      <c r="BF120" s="925"/>
      <c r="BG120" s="925"/>
      <c r="BH120" s="925"/>
      <c r="BI120" s="925"/>
      <c r="BJ120" s="925"/>
      <c r="BK120" s="925"/>
      <c r="BL120" s="925"/>
      <c r="BM120" s="925"/>
      <c r="BN120" s="925"/>
      <c r="BO120" s="925"/>
      <c r="BP120" s="926"/>
      <c r="BQ120" s="958">
        <v>24928304</v>
      </c>
      <c r="BR120" s="959"/>
      <c r="BS120" s="959"/>
      <c r="BT120" s="959"/>
      <c r="BU120" s="959"/>
      <c r="BV120" s="959">
        <v>20879002</v>
      </c>
      <c r="BW120" s="959"/>
      <c r="BX120" s="959"/>
      <c r="BY120" s="959"/>
      <c r="BZ120" s="959"/>
      <c r="CA120" s="959">
        <v>20690186</v>
      </c>
      <c r="CB120" s="959"/>
      <c r="CC120" s="959"/>
      <c r="CD120" s="959"/>
      <c r="CE120" s="959"/>
      <c r="CF120" s="972">
        <v>22.3</v>
      </c>
      <c r="CG120" s="973"/>
      <c r="CH120" s="973"/>
      <c r="CI120" s="973"/>
      <c r="CJ120" s="973"/>
      <c r="CK120" s="1034" t="s">
        <v>490</v>
      </c>
      <c r="CL120" s="1035"/>
      <c r="CM120" s="1035"/>
      <c r="CN120" s="1035"/>
      <c r="CO120" s="1036"/>
      <c r="CP120" s="1042" t="s">
        <v>491</v>
      </c>
      <c r="CQ120" s="1043"/>
      <c r="CR120" s="1043"/>
      <c r="CS120" s="1043"/>
      <c r="CT120" s="1043"/>
      <c r="CU120" s="1043"/>
      <c r="CV120" s="1043"/>
      <c r="CW120" s="1043"/>
      <c r="CX120" s="1043"/>
      <c r="CY120" s="1043"/>
      <c r="CZ120" s="1043"/>
      <c r="DA120" s="1043"/>
      <c r="DB120" s="1043"/>
      <c r="DC120" s="1043"/>
      <c r="DD120" s="1043"/>
      <c r="DE120" s="1043"/>
      <c r="DF120" s="1044"/>
      <c r="DG120" s="958">
        <v>41961205</v>
      </c>
      <c r="DH120" s="959"/>
      <c r="DI120" s="959"/>
      <c r="DJ120" s="959"/>
      <c r="DK120" s="959"/>
      <c r="DL120" s="959">
        <v>39165540</v>
      </c>
      <c r="DM120" s="959"/>
      <c r="DN120" s="959"/>
      <c r="DO120" s="959"/>
      <c r="DP120" s="959"/>
      <c r="DQ120" s="959">
        <v>37403547</v>
      </c>
      <c r="DR120" s="959"/>
      <c r="DS120" s="959"/>
      <c r="DT120" s="959"/>
      <c r="DU120" s="959"/>
      <c r="DV120" s="960">
        <v>40.4</v>
      </c>
      <c r="DW120" s="960"/>
      <c r="DX120" s="960"/>
      <c r="DY120" s="960"/>
      <c r="DZ120" s="961"/>
    </row>
    <row r="121" spans="1:130" s="226" customFormat="1" ht="26.2" customHeight="1" x14ac:dyDescent="0.2">
      <c r="A121" s="1085"/>
      <c r="B121" s="977"/>
      <c r="C121" s="1002" t="s">
        <v>492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460</v>
      </c>
      <c r="AB121" s="987"/>
      <c r="AC121" s="987"/>
      <c r="AD121" s="987"/>
      <c r="AE121" s="988"/>
      <c r="AF121" s="989" t="s">
        <v>467</v>
      </c>
      <c r="AG121" s="987"/>
      <c r="AH121" s="987"/>
      <c r="AI121" s="987"/>
      <c r="AJ121" s="988"/>
      <c r="AK121" s="989" t="s">
        <v>460</v>
      </c>
      <c r="AL121" s="987"/>
      <c r="AM121" s="987"/>
      <c r="AN121" s="987"/>
      <c r="AO121" s="988"/>
      <c r="AP121" s="990" t="s">
        <v>460</v>
      </c>
      <c r="AQ121" s="991"/>
      <c r="AR121" s="991"/>
      <c r="AS121" s="991"/>
      <c r="AT121" s="992"/>
      <c r="AU121" s="1022"/>
      <c r="AV121" s="1023"/>
      <c r="AW121" s="1023"/>
      <c r="AX121" s="1023"/>
      <c r="AY121" s="1024"/>
      <c r="AZ121" s="950" t="s">
        <v>493</v>
      </c>
      <c r="BA121" s="951"/>
      <c r="BB121" s="951"/>
      <c r="BC121" s="951"/>
      <c r="BD121" s="951"/>
      <c r="BE121" s="951"/>
      <c r="BF121" s="951"/>
      <c r="BG121" s="951"/>
      <c r="BH121" s="951"/>
      <c r="BI121" s="951"/>
      <c r="BJ121" s="951"/>
      <c r="BK121" s="951"/>
      <c r="BL121" s="951"/>
      <c r="BM121" s="951"/>
      <c r="BN121" s="951"/>
      <c r="BO121" s="951"/>
      <c r="BP121" s="952"/>
      <c r="BQ121" s="953">
        <v>35404088</v>
      </c>
      <c r="BR121" s="954"/>
      <c r="BS121" s="954"/>
      <c r="BT121" s="954"/>
      <c r="BU121" s="954"/>
      <c r="BV121" s="954">
        <v>36613138</v>
      </c>
      <c r="BW121" s="954"/>
      <c r="BX121" s="954"/>
      <c r="BY121" s="954"/>
      <c r="BZ121" s="954"/>
      <c r="CA121" s="954">
        <v>36856556</v>
      </c>
      <c r="CB121" s="954"/>
      <c r="CC121" s="954"/>
      <c r="CD121" s="954"/>
      <c r="CE121" s="954"/>
      <c r="CF121" s="948">
        <v>39.799999999999997</v>
      </c>
      <c r="CG121" s="949"/>
      <c r="CH121" s="949"/>
      <c r="CI121" s="949"/>
      <c r="CJ121" s="949"/>
      <c r="CK121" s="1037"/>
      <c r="CL121" s="1038"/>
      <c r="CM121" s="1038"/>
      <c r="CN121" s="1038"/>
      <c r="CO121" s="1039"/>
      <c r="CP121" s="1047" t="s">
        <v>494</v>
      </c>
      <c r="CQ121" s="1048"/>
      <c r="CR121" s="1048"/>
      <c r="CS121" s="1048"/>
      <c r="CT121" s="1048"/>
      <c r="CU121" s="1048"/>
      <c r="CV121" s="1048"/>
      <c r="CW121" s="1048"/>
      <c r="CX121" s="1048"/>
      <c r="CY121" s="1048"/>
      <c r="CZ121" s="1048"/>
      <c r="DA121" s="1048"/>
      <c r="DB121" s="1048"/>
      <c r="DC121" s="1048"/>
      <c r="DD121" s="1048"/>
      <c r="DE121" s="1048"/>
      <c r="DF121" s="1049"/>
      <c r="DG121" s="953">
        <v>853260</v>
      </c>
      <c r="DH121" s="954"/>
      <c r="DI121" s="954"/>
      <c r="DJ121" s="954"/>
      <c r="DK121" s="954"/>
      <c r="DL121" s="954">
        <v>932251</v>
      </c>
      <c r="DM121" s="954"/>
      <c r="DN121" s="954"/>
      <c r="DO121" s="954"/>
      <c r="DP121" s="954"/>
      <c r="DQ121" s="954">
        <v>741518</v>
      </c>
      <c r="DR121" s="954"/>
      <c r="DS121" s="954"/>
      <c r="DT121" s="954"/>
      <c r="DU121" s="954"/>
      <c r="DV121" s="955">
        <v>0.8</v>
      </c>
      <c r="DW121" s="955"/>
      <c r="DX121" s="955"/>
      <c r="DY121" s="955"/>
      <c r="DZ121" s="956"/>
    </row>
    <row r="122" spans="1:130" s="226" customFormat="1" ht="26.2" customHeight="1" x14ac:dyDescent="0.2">
      <c r="A122" s="1085"/>
      <c r="B122" s="977"/>
      <c r="C122" s="950" t="s">
        <v>472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397</v>
      </c>
      <c r="AB122" s="987"/>
      <c r="AC122" s="987"/>
      <c r="AD122" s="987"/>
      <c r="AE122" s="988"/>
      <c r="AF122" s="989" t="s">
        <v>468</v>
      </c>
      <c r="AG122" s="987"/>
      <c r="AH122" s="987"/>
      <c r="AI122" s="987"/>
      <c r="AJ122" s="988"/>
      <c r="AK122" s="989" t="s">
        <v>468</v>
      </c>
      <c r="AL122" s="987"/>
      <c r="AM122" s="987"/>
      <c r="AN122" s="987"/>
      <c r="AO122" s="988"/>
      <c r="AP122" s="990" t="s">
        <v>468</v>
      </c>
      <c r="AQ122" s="991"/>
      <c r="AR122" s="991"/>
      <c r="AS122" s="991"/>
      <c r="AT122" s="992"/>
      <c r="AU122" s="1022"/>
      <c r="AV122" s="1023"/>
      <c r="AW122" s="1023"/>
      <c r="AX122" s="1023"/>
      <c r="AY122" s="1024"/>
      <c r="AZ122" s="1001" t="s">
        <v>495</v>
      </c>
      <c r="BA122" s="993"/>
      <c r="BB122" s="993"/>
      <c r="BC122" s="993"/>
      <c r="BD122" s="993"/>
      <c r="BE122" s="993"/>
      <c r="BF122" s="993"/>
      <c r="BG122" s="993"/>
      <c r="BH122" s="993"/>
      <c r="BI122" s="993"/>
      <c r="BJ122" s="993"/>
      <c r="BK122" s="993"/>
      <c r="BL122" s="993"/>
      <c r="BM122" s="993"/>
      <c r="BN122" s="993"/>
      <c r="BO122" s="993"/>
      <c r="BP122" s="994"/>
      <c r="BQ122" s="1027">
        <v>145200577</v>
      </c>
      <c r="BR122" s="1028"/>
      <c r="BS122" s="1028"/>
      <c r="BT122" s="1028"/>
      <c r="BU122" s="1028"/>
      <c r="BV122" s="1028">
        <v>144024799</v>
      </c>
      <c r="BW122" s="1028"/>
      <c r="BX122" s="1028"/>
      <c r="BY122" s="1028"/>
      <c r="BZ122" s="1028"/>
      <c r="CA122" s="1028">
        <v>143854591</v>
      </c>
      <c r="CB122" s="1028"/>
      <c r="CC122" s="1028"/>
      <c r="CD122" s="1028"/>
      <c r="CE122" s="1028"/>
      <c r="CF122" s="1045">
        <v>155.30000000000001</v>
      </c>
      <c r="CG122" s="1046"/>
      <c r="CH122" s="1046"/>
      <c r="CI122" s="1046"/>
      <c r="CJ122" s="1046"/>
      <c r="CK122" s="1037"/>
      <c r="CL122" s="1038"/>
      <c r="CM122" s="1038"/>
      <c r="CN122" s="1038"/>
      <c r="CO122" s="1039"/>
      <c r="CP122" s="1047" t="s">
        <v>496</v>
      </c>
      <c r="CQ122" s="1048"/>
      <c r="CR122" s="1048"/>
      <c r="CS122" s="1048"/>
      <c r="CT122" s="1048"/>
      <c r="CU122" s="1048"/>
      <c r="CV122" s="1048"/>
      <c r="CW122" s="1048"/>
      <c r="CX122" s="1048"/>
      <c r="CY122" s="1048"/>
      <c r="CZ122" s="1048"/>
      <c r="DA122" s="1048"/>
      <c r="DB122" s="1048"/>
      <c r="DC122" s="1048"/>
      <c r="DD122" s="1048"/>
      <c r="DE122" s="1048"/>
      <c r="DF122" s="1049"/>
      <c r="DG122" s="953">
        <v>807494</v>
      </c>
      <c r="DH122" s="954"/>
      <c r="DI122" s="954"/>
      <c r="DJ122" s="954"/>
      <c r="DK122" s="954"/>
      <c r="DL122" s="954">
        <v>730532</v>
      </c>
      <c r="DM122" s="954"/>
      <c r="DN122" s="954"/>
      <c r="DO122" s="954"/>
      <c r="DP122" s="954"/>
      <c r="DQ122" s="954">
        <v>650939</v>
      </c>
      <c r="DR122" s="954"/>
      <c r="DS122" s="954"/>
      <c r="DT122" s="954"/>
      <c r="DU122" s="954"/>
      <c r="DV122" s="955">
        <v>0.7</v>
      </c>
      <c r="DW122" s="955"/>
      <c r="DX122" s="955"/>
      <c r="DY122" s="955"/>
      <c r="DZ122" s="956"/>
    </row>
    <row r="123" spans="1:130" s="226" customFormat="1" ht="26.2" customHeight="1" x14ac:dyDescent="0.2">
      <c r="A123" s="1085"/>
      <c r="B123" s="977"/>
      <c r="C123" s="950" t="s">
        <v>478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397</v>
      </c>
      <c r="AB123" s="987"/>
      <c r="AC123" s="987"/>
      <c r="AD123" s="987"/>
      <c r="AE123" s="988"/>
      <c r="AF123" s="989" t="s">
        <v>460</v>
      </c>
      <c r="AG123" s="987"/>
      <c r="AH123" s="987"/>
      <c r="AI123" s="987"/>
      <c r="AJ123" s="988"/>
      <c r="AK123" s="989" t="s">
        <v>467</v>
      </c>
      <c r="AL123" s="987"/>
      <c r="AM123" s="987"/>
      <c r="AN123" s="987"/>
      <c r="AO123" s="988"/>
      <c r="AP123" s="990" t="s">
        <v>454</v>
      </c>
      <c r="AQ123" s="991"/>
      <c r="AR123" s="991"/>
      <c r="AS123" s="991"/>
      <c r="AT123" s="992"/>
      <c r="AU123" s="1025"/>
      <c r="AV123" s="1026"/>
      <c r="AW123" s="1026"/>
      <c r="AX123" s="1026"/>
      <c r="AY123" s="1026"/>
      <c r="AZ123" s="247" t="s">
        <v>192</v>
      </c>
      <c r="BA123" s="247"/>
      <c r="BB123" s="247"/>
      <c r="BC123" s="247"/>
      <c r="BD123" s="247"/>
      <c r="BE123" s="247"/>
      <c r="BF123" s="247"/>
      <c r="BG123" s="247"/>
      <c r="BH123" s="247"/>
      <c r="BI123" s="247"/>
      <c r="BJ123" s="247"/>
      <c r="BK123" s="247"/>
      <c r="BL123" s="247"/>
      <c r="BM123" s="247"/>
      <c r="BN123" s="247"/>
      <c r="BO123" s="1005" t="s">
        <v>497</v>
      </c>
      <c r="BP123" s="1033"/>
      <c r="BQ123" s="1091">
        <v>205532969</v>
      </c>
      <c r="BR123" s="1092"/>
      <c r="BS123" s="1092"/>
      <c r="BT123" s="1092"/>
      <c r="BU123" s="1092"/>
      <c r="BV123" s="1092">
        <v>201516939</v>
      </c>
      <c r="BW123" s="1092"/>
      <c r="BX123" s="1092"/>
      <c r="BY123" s="1092"/>
      <c r="BZ123" s="1092"/>
      <c r="CA123" s="1092">
        <v>201401333</v>
      </c>
      <c r="CB123" s="1092"/>
      <c r="CC123" s="1092"/>
      <c r="CD123" s="1092"/>
      <c r="CE123" s="1092"/>
      <c r="CF123" s="1029"/>
      <c r="CG123" s="1030"/>
      <c r="CH123" s="1030"/>
      <c r="CI123" s="1030"/>
      <c r="CJ123" s="1031"/>
      <c r="CK123" s="1037"/>
      <c r="CL123" s="1038"/>
      <c r="CM123" s="1038"/>
      <c r="CN123" s="1038"/>
      <c r="CO123" s="1039"/>
      <c r="CP123" s="1047" t="s">
        <v>498</v>
      </c>
      <c r="CQ123" s="1048"/>
      <c r="CR123" s="1048"/>
      <c r="CS123" s="1048"/>
      <c r="CT123" s="1048"/>
      <c r="CU123" s="1048"/>
      <c r="CV123" s="1048"/>
      <c r="CW123" s="1048"/>
      <c r="CX123" s="1048"/>
      <c r="CY123" s="1048"/>
      <c r="CZ123" s="1048"/>
      <c r="DA123" s="1048"/>
      <c r="DB123" s="1048"/>
      <c r="DC123" s="1048"/>
      <c r="DD123" s="1048"/>
      <c r="DE123" s="1048"/>
      <c r="DF123" s="1049"/>
      <c r="DG123" s="986" t="s">
        <v>460</v>
      </c>
      <c r="DH123" s="987"/>
      <c r="DI123" s="987"/>
      <c r="DJ123" s="987"/>
      <c r="DK123" s="988"/>
      <c r="DL123" s="989" t="s">
        <v>460</v>
      </c>
      <c r="DM123" s="987"/>
      <c r="DN123" s="987"/>
      <c r="DO123" s="987"/>
      <c r="DP123" s="988"/>
      <c r="DQ123" s="989" t="s">
        <v>460</v>
      </c>
      <c r="DR123" s="987"/>
      <c r="DS123" s="987"/>
      <c r="DT123" s="987"/>
      <c r="DU123" s="988"/>
      <c r="DV123" s="990" t="s">
        <v>454</v>
      </c>
      <c r="DW123" s="991"/>
      <c r="DX123" s="991"/>
      <c r="DY123" s="991"/>
      <c r="DZ123" s="992"/>
    </row>
    <row r="124" spans="1:130" s="226" customFormat="1" ht="26.2" customHeight="1" thickBot="1" x14ac:dyDescent="0.25">
      <c r="A124" s="1085"/>
      <c r="B124" s="977"/>
      <c r="C124" s="950" t="s">
        <v>482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397</v>
      </c>
      <c r="AB124" s="987"/>
      <c r="AC124" s="987"/>
      <c r="AD124" s="987"/>
      <c r="AE124" s="988"/>
      <c r="AF124" s="989" t="s">
        <v>467</v>
      </c>
      <c r="AG124" s="987"/>
      <c r="AH124" s="987"/>
      <c r="AI124" s="987"/>
      <c r="AJ124" s="988"/>
      <c r="AK124" s="989" t="s">
        <v>460</v>
      </c>
      <c r="AL124" s="987"/>
      <c r="AM124" s="987"/>
      <c r="AN124" s="987"/>
      <c r="AO124" s="988"/>
      <c r="AP124" s="990" t="s">
        <v>454</v>
      </c>
      <c r="AQ124" s="991"/>
      <c r="AR124" s="991"/>
      <c r="AS124" s="991"/>
      <c r="AT124" s="992"/>
      <c r="AU124" s="1087" t="s">
        <v>499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36.1</v>
      </c>
      <c r="BR124" s="1055"/>
      <c r="BS124" s="1055"/>
      <c r="BT124" s="1055"/>
      <c r="BU124" s="1055"/>
      <c r="BV124" s="1055">
        <v>36.6</v>
      </c>
      <c r="BW124" s="1055"/>
      <c r="BX124" s="1055"/>
      <c r="BY124" s="1055"/>
      <c r="BZ124" s="1055"/>
      <c r="CA124" s="1055">
        <v>27.8</v>
      </c>
      <c r="CB124" s="1055"/>
      <c r="CC124" s="1055"/>
      <c r="CD124" s="1055"/>
      <c r="CE124" s="1055"/>
      <c r="CF124" s="1056"/>
      <c r="CG124" s="1057"/>
      <c r="CH124" s="1057"/>
      <c r="CI124" s="1057"/>
      <c r="CJ124" s="1058"/>
      <c r="CK124" s="1040"/>
      <c r="CL124" s="1040"/>
      <c r="CM124" s="1040"/>
      <c r="CN124" s="1040"/>
      <c r="CO124" s="1041"/>
      <c r="CP124" s="1047" t="s">
        <v>500</v>
      </c>
      <c r="CQ124" s="1048"/>
      <c r="CR124" s="1048"/>
      <c r="CS124" s="1048"/>
      <c r="CT124" s="1048"/>
      <c r="CU124" s="1048"/>
      <c r="CV124" s="1048"/>
      <c r="CW124" s="1048"/>
      <c r="CX124" s="1048"/>
      <c r="CY124" s="1048"/>
      <c r="CZ124" s="1048"/>
      <c r="DA124" s="1048"/>
      <c r="DB124" s="1048"/>
      <c r="DC124" s="1048"/>
      <c r="DD124" s="1048"/>
      <c r="DE124" s="1048"/>
      <c r="DF124" s="1049"/>
      <c r="DG124" s="1032" t="s">
        <v>454</v>
      </c>
      <c r="DH124" s="1014"/>
      <c r="DI124" s="1014"/>
      <c r="DJ124" s="1014"/>
      <c r="DK124" s="1015"/>
      <c r="DL124" s="1013" t="s">
        <v>397</v>
      </c>
      <c r="DM124" s="1014"/>
      <c r="DN124" s="1014"/>
      <c r="DO124" s="1014"/>
      <c r="DP124" s="1015"/>
      <c r="DQ124" s="1013" t="s">
        <v>397</v>
      </c>
      <c r="DR124" s="1014"/>
      <c r="DS124" s="1014"/>
      <c r="DT124" s="1014"/>
      <c r="DU124" s="1015"/>
      <c r="DV124" s="1016" t="s">
        <v>454</v>
      </c>
      <c r="DW124" s="1017"/>
      <c r="DX124" s="1017"/>
      <c r="DY124" s="1017"/>
      <c r="DZ124" s="1018"/>
    </row>
    <row r="125" spans="1:130" s="226" customFormat="1" ht="26.2" customHeight="1" x14ac:dyDescent="0.2">
      <c r="A125" s="1085"/>
      <c r="B125" s="977"/>
      <c r="C125" s="950" t="s">
        <v>484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454</v>
      </c>
      <c r="AB125" s="987"/>
      <c r="AC125" s="987"/>
      <c r="AD125" s="987"/>
      <c r="AE125" s="988"/>
      <c r="AF125" s="989" t="s">
        <v>454</v>
      </c>
      <c r="AG125" s="987"/>
      <c r="AH125" s="987"/>
      <c r="AI125" s="987"/>
      <c r="AJ125" s="988"/>
      <c r="AK125" s="989" t="s">
        <v>460</v>
      </c>
      <c r="AL125" s="987"/>
      <c r="AM125" s="987"/>
      <c r="AN125" s="987"/>
      <c r="AO125" s="988"/>
      <c r="AP125" s="990" t="s">
        <v>460</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501</v>
      </c>
      <c r="CL125" s="1035"/>
      <c r="CM125" s="1035"/>
      <c r="CN125" s="1035"/>
      <c r="CO125" s="1036"/>
      <c r="CP125" s="957" t="s">
        <v>502</v>
      </c>
      <c r="CQ125" s="925"/>
      <c r="CR125" s="925"/>
      <c r="CS125" s="925"/>
      <c r="CT125" s="925"/>
      <c r="CU125" s="925"/>
      <c r="CV125" s="925"/>
      <c r="CW125" s="925"/>
      <c r="CX125" s="925"/>
      <c r="CY125" s="925"/>
      <c r="CZ125" s="925"/>
      <c r="DA125" s="925"/>
      <c r="DB125" s="925"/>
      <c r="DC125" s="925"/>
      <c r="DD125" s="925"/>
      <c r="DE125" s="925"/>
      <c r="DF125" s="926"/>
      <c r="DG125" s="958" t="s">
        <v>460</v>
      </c>
      <c r="DH125" s="959"/>
      <c r="DI125" s="959"/>
      <c r="DJ125" s="959"/>
      <c r="DK125" s="959"/>
      <c r="DL125" s="959" t="s">
        <v>460</v>
      </c>
      <c r="DM125" s="959"/>
      <c r="DN125" s="959"/>
      <c r="DO125" s="959"/>
      <c r="DP125" s="959"/>
      <c r="DQ125" s="959" t="s">
        <v>454</v>
      </c>
      <c r="DR125" s="959"/>
      <c r="DS125" s="959"/>
      <c r="DT125" s="959"/>
      <c r="DU125" s="959"/>
      <c r="DV125" s="960" t="s">
        <v>397</v>
      </c>
      <c r="DW125" s="960"/>
      <c r="DX125" s="960"/>
      <c r="DY125" s="960"/>
      <c r="DZ125" s="961"/>
    </row>
    <row r="126" spans="1:130" s="226" customFormat="1" ht="26.2" customHeight="1" thickBot="1" x14ac:dyDescent="0.25">
      <c r="A126" s="1085"/>
      <c r="B126" s="977"/>
      <c r="C126" s="950" t="s">
        <v>487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190001</v>
      </c>
      <c r="AB126" s="987"/>
      <c r="AC126" s="987"/>
      <c r="AD126" s="987"/>
      <c r="AE126" s="988"/>
      <c r="AF126" s="989">
        <v>175591</v>
      </c>
      <c r="AG126" s="987"/>
      <c r="AH126" s="987"/>
      <c r="AI126" s="987"/>
      <c r="AJ126" s="988"/>
      <c r="AK126" s="989" t="s">
        <v>460</v>
      </c>
      <c r="AL126" s="987"/>
      <c r="AM126" s="987"/>
      <c r="AN126" s="987"/>
      <c r="AO126" s="988"/>
      <c r="AP126" s="990" t="s">
        <v>454</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503</v>
      </c>
      <c r="CQ126" s="951"/>
      <c r="CR126" s="951"/>
      <c r="CS126" s="951"/>
      <c r="CT126" s="951"/>
      <c r="CU126" s="951"/>
      <c r="CV126" s="951"/>
      <c r="CW126" s="951"/>
      <c r="CX126" s="951"/>
      <c r="CY126" s="951"/>
      <c r="CZ126" s="951"/>
      <c r="DA126" s="951"/>
      <c r="DB126" s="951"/>
      <c r="DC126" s="951"/>
      <c r="DD126" s="951"/>
      <c r="DE126" s="951"/>
      <c r="DF126" s="952"/>
      <c r="DG126" s="953" t="s">
        <v>454</v>
      </c>
      <c r="DH126" s="954"/>
      <c r="DI126" s="954"/>
      <c r="DJ126" s="954"/>
      <c r="DK126" s="954"/>
      <c r="DL126" s="954" t="s">
        <v>454</v>
      </c>
      <c r="DM126" s="954"/>
      <c r="DN126" s="954"/>
      <c r="DO126" s="954"/>
      <c r="DP126" s="954"/>
      <c r="DQ126" s="954" t="s">
        <v>460</v>
      </c>
      <c r="DR126" s="954"/>
      <c r="DS126" s="954"/>
      <c r="DT126" s="954"/>
      <c r="DU126" s="954"/>
      <c r="DV126" s="955" t="s">
        <v>454</v>
      </c>
      <c r="DW126" s="955"/>
      <c r="DX126" s="955"/>
      <c r="DY126" s="955"/>
      <c r="DZ126" s="956"/>
    </row>
    <row r="127" spans="1:130" s="226" customFormat="1" ht="26.2" customHeight="1" x14ac:dyDescent="0.2">
      <c r="A127" s="1086"/>
      <c r="B127" s="979"/>
      <c r="C127" s="1001" t="s">
        <v>504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460</v>
      </c>
      <c r="AB127" s="987"/>
      <c r="AC127" s="987"/>
      <c r="AD127" s="987"/>
      <c r="AE127" s="988"/>
      <c r="AF127" s="989" t="s">
        <v>454</v>
      </c>
      <c r="AG127" s="987"/>
      <c r="AH127" s="987"/>
      <c r="AI127" s="987"/>
      <c r="AJ127" s="988"/>
      <c r="AK127" s="989" t="s">
        <v>460</v>
      </c>
      <c r="AL127" s="987"/>
      <c r="AM127" s="987"/>
      <c r="AN127" s="987"/>
      <c r="AO127" s="988"/>
      <c r="AP127" s="990" t="s">
        <v>454</v>
      </c>
      <c r="AQ127" s="991"/>
      <c r="AR127" s="991"/>
      <c r="AS127" s="991"/>
      <c r="AT127" s="992"/>
      <c r="AU127" s="228"/>
      <c r="AV127" s="228"/>
      <c r="AW127" s="228"/>
      <c r="AX127" s="1059" t="s">
        <v>505</v>
      </c>
      <c r="AY127" s="1060"/>
      <c r="AZ127" s="1060"/>
      <c r="BA127" s="1060"/>
      <c r="BB127" s="1060"/>
      <c r="BC127" s="1060"/>
      <c r="BD127" s="1060"/>
      <c r="BE127" s="1061"/>
      <c r="BF127" s="1062" t="s">
        <v>506</v>
      </c>
      <c r="BG127" s="1060"/>
      <c r="BH127" s="1060"/>
      <c r="BI127" s="1060"/>
      <c r="BJ127" s="1060"/>
      <c r="BK127" s="1060"/>
      <c r="BL127" s="1061"/>
      <c r="BM127" s="1062" t="s">
        <v>507</v>
      </c>
      <c r="BN127" s="1060"/>
      <c r="BO127" s="1060"/>
      <c r="BP127" s="1060"/>
      <c r="BQ127" s="1060"/>
      <c r="BR127" s="1060"/>
      <c r="BS127" s="1061"/>
      <c r="BT127" s="1062" t="s">
        <v>508</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509</v>
      </c>
      <c r="CQ127" s="951"/>
      <c r="CR127" s="951"/>
      <c r="CS127" s="951"/>
      <c r="CT127" s="951"/>
      <c r="CU127" s="951"/>
      <c r="CV127" s="951"/>
      <c r="CW127" s="951"/>
      <c r="CX127" s="951"/>
      <c r="CY127" s="951"/>
      <c r="CZ127" s="951"/>
      <c r="DA127" s="951"/>
      <c r="DB127" s="951"/>
      <c r="DC127" s="951"/>
      <c r="DD127" s="951"/>
      <c r="DE127" s="951"/>
      <c r="DF127" s="952"/>
      <c r="DG127" s="953" t="s">
        <v>397</v>
      </c>
      <c r="DH127" s="954"/>
      <c r="DI127" s="954"/>
      <c r="DJ127" s="954"/>
      <c r="DK127" s="954"/>
      <c r="DL127" s="954" t="s">
        <v>460</v>
      </c>
      <c r="DM127" s="954"/>
      <c r="DN127" s="954"/>
      <c r="DO127" s="954"/>
      <c r="DP127" s="954"/>
      <c r="DQ127" s="954" t="s">
        <v>460</v>
      </c>
      <c r="DR127" s="954"/>
      <c r="DS127" s="954"/>
      <c r="DT127" s="954"/>
      <c r="DU127" s="954"/>
      <c r="DV127" s="955" t="s">
        <v>454</v>
      </c>
      <c r="DW127" s="955"/>
      <c r="DX127" s="955"/>
      <c r="DY127" s="955"/>
      <c r="DZ127" s="956"/>
    </row>
    <row r="128" spans="1:130" s="226" customFormat="1" ht="26.2" customHeight="1" thickBot="1" x14ac:dyDescent="0.25">
      <c r="A128" s="1069" t="s">
        <v>510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511</v>
      </c>
      <c r="X128" s="1071"/>
      <c r="Y128" s="1071"/>
      <c r="Z128" s="1072"/>
      <c r="AA128" s="1073">
        <v>4538861</v>
      </c>
      <c r="AB128" s="1074"/>
      <c r="AC128" s="1074"/>
      <c r="AD128" s="1074"/>
      <c r="AE128" s="1075"/>
      <c r="AF128" s="1076">
        <v>4581652</v>
      </c>
      <c r="AG128" s="1074"/>
      <c r="AH128" s="1074"/>
      <c r="AI128" s="1074"/>
      <c r="AJ128" s="1075"/>
      <c r="AK128" s="1076">
        <v>4328368</v>
      </c>
      <c r="AL128" s="1074"/>
      <c r="AM128" s="1074"/>
      <c r="AN128" s="1074"/>
      <c r="AO128" s="1075"/>
      <c r="AP128" s="1077"/>
      <c r="AQ128" s="1078"/>
      <c r="AR128" s="1078"/>
      <c r="AS128" s="1078"/>
      <c r="AT128" s="1079"/>
      <c r="AU128" s="228"/>
      <c r="AV128" s="228"/>
      <c r="AW128" s="228"/>
      <c r="AX128" s="924" t="s">
        <v>512</v>
      </c>
      <c r="AY128" s="925"/>
      <c r="AZ128" s="925"/>
      <c r="BA128" s="925"/>
      <c r="BB128" s="925"/>
      <c r="BC128" s="925"/>
      <c r="BD128" s="925"/>
      <c r="BE128" s="926"/>
      <c r="BF128" s="1080" t="s">
        <v>513</v>
      </c>
      <c r="BG128" s="1081"/>
      <c r="BH128" s="1081"/>
      <c r="BI128" s="1081"/>
      <c r="BJ128" s="1081"/>
      <c r="BK128" s="1081"/>
      <c r="BL128" s="1082"/>
      <c r="BM128" s="1080">
        <v>11.25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514</v>
      </c>
      <c r="CQ128" s="755"/>
      <c r="CR128" s="755"/>
      <c r="CS128" s="755"/>
      <c r="CT128" s="755"/>
      <c r="CU128" s="755"/>
      <c r="CV128" s="755"/>
      <c r="CW128" s="755"/>
      <c r="CX128" s="755"/>
      <c r="CY128" s="755"/>
      <c r="CZ128" s="755"/>
      <c r="DA128" s="755"/>
      <c r="DB128" s="755"/>
      <c r="DC128" s="755"/>
      <c r="DD128" s="755"/>
      <c r="DE128" s="755"/>
      <c r="DF128" s="1064"/>
      <c r="DG128" s="1065" t="s">
        <v>515</v>
      </c>
      <c r="DH128" s="1066"/>
      <c r="DI128" s="1066"/>
      <c r="DJ128" s="1066"/>
      <c r="DK128" s="1066"/>
      <c r="DL128" s="1066">
        <v>440</v>
      </c>
      <c r="DM128" s="1066"/>
      <c r="DN128" s="1066"/>
      <c r="DO128" s="1066"/>
      <c r="DP128" s="1066"/>
      <c r="DQ128" s="1066" t="s">
        <v>399</v>
      </c>
      <c r="DR128" s="1066"/>
      <c r="DS128" s="1066"/>
      <c r="DT128" s="1066"/>
      <c r="DU128" s="1066"/>
      <c r="DV128" s="1067" t="s">
        <v>515</v>
      </c>
      <c r="DW128" s="1067"/>
      <c r="DX128" s="1067"/>
      <c r="DY128" s="1067"/>
      <c r="DZ128" s="1068"/>
    </row>
    <row r="129" spans="1:131" s="226" customFormat="1" ht="26.2" customHeight="1" x14ac:dyDescent="0.2">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516</v>
      </c>
      <c r="X129" s="1099"/>
      <c r="Y129" s="1099"/>
      <c r="Z129" s="1100"/>
      <c r="AA129" s="986">
        <v>99354794</v>
      </c>
      <c r="AB129" s="987"/>
      <c r="AC129" s="987"/>
      <c r="AD129" s="987"/>
      <c r="AE129" s="988"/>
      <c r="AF129" s="989">
        <v>100876385</v>
      </c>
      <c r="AG129" s="987"/>
      <c r="AH129" s="987"/>
      <c r="AI129" s="987"/>
      <c r="AJ129" s="988"/>
      <c r="AK129" s="989">
        <v>105623602</v>
      </c>
      <c r="AL129" s="987"/>
      <c r="AM129" s="987"/>
      <c r="AN129" s="987"/>
      <c r="AO129" s="988"/>
      <c r="AP129" s="1101"/>
      <c r="AQ129" s="1102"/>
      <c r="AR129" s="1102"/>
      <c r="AS129" s="1102"/>
      <c r="AT129" s="1103"/>
      <c r="AU129" s="229"/>
      <c r="AV129" s="229"/>
      <c r="AW129" s="229"/>
      <c r="AX129" s="1093" t="s">
        <v>517</v>
      </c>
      <c r="AY129" s="951"/>
      <c r="AZ129" s="951"/>
      <c r="BA129" s="951"/>
      <c r="BB129" s="951"/>
      <c r="BC129" s="951"/>
      <c r="BD129" s="951"/>
      <c r="BE129" s="952"/>
      <c r="BF129" s="1094" t="s">
        <v>518</v>
      </c>
      <c r="BG129" s="1095"/>
      <c r="BH129" s="1095"/>
      <c r="BI129" s="1095"/>
      <c r="BJ129" s="1095"/>
      <c r="BK129" s="1095"/>
      <c r="BL129" s="1096"/>
      <c r="BM129" s="1094">
        <v>16.25</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 customHeight="1" x14ac:dyDescent="0.2">
      <c r="A130" s="962" t="s">
        <v>519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520</v>
      </c>
      <c r="X130" s="1099"/>
      <c r="Y130" s="1099"/>
      <c r="Z130" s="1100"/>
      <c r="AA130" s="986">
        <v>13765323</v>
      </c>
      <c r="AB130" s="987"/>
      <c r="AC130" s="987"/>
      <c r="AD130" s="987"/>
      <c r="AE130" s="988"/>
      <c r="AF130" s="989">
        <v>13443502</v>
      </c>
      <c r="AG130" s="987"/>
      <c r="AH130" s="987"/>
      <c r="AI130" s="987"/>
      <c r="AJ130" s="988"/>
      <c r="AK130" s="989">
        <v>12979943</v>
      </c>
      <c r="AL130" s="987"/>
      <c r="AM130" s="987"/>
      <c r="AN130" s="987"/>
      <c r="AO130" s="988"/>
      <c r="AP130" s="1101"/>
      <c r="AQ130" s="1102"/>
      <c r="AR130" s="1102"/>
      <c r="AS130" s="1102"/>
      <c r="AT130" s="1103"/>
      <c r="AU130" s="229"/>
      <c r="AV130" s="229"/>
      <c r="AW130" s="229"/>
      <c r="AX130" s="1093" t="s">
        <v>521</v>
      </c>
      <c r="AY130" s="951"/>
      <c r="AZ130" s="951"/>
      <c r="BA130" s="951"/>
      <c r="BB130" s="951"/>
      <c r="BC130" s="951"/>
      <c r="BD130" s="951"/>
      <c r="BE130" s="952"/>
      <c r="BF130" s="1129">
        <v>5.2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522</v>
      </c>
      <c r="X131" s="1136"/>
      <c r="Y131" s="1136"/>
      <c r="Z131" s="1137"/>
      <c r="AA131" s="1032">
        <v>85589471</v>
      </c>
      <c r="AB131" s="1014"/>
      <c r="AC131" s="1014"/>
      <c r="AD131" s="1014"/>
      <c r="AE131" s="1015"/>
      <c r="AF131" s="1013">
        <v>87432883</v>
      </c>
      <c r="AG131" s="1014"/>
      <c r="AH131" s="1014"/>
      <c r="AI131" s="1014"/>
      <c r="AJ131" s="1015"/>
      <c r="AK131" s="1013">
        <v>92643659</v>
      </c>
      <c r="AL131" s="1014"/>
      <c r="AM131" s="1014"/>
      <c r="AN131" s="1014"/>
      <c r="AO131" s="1015"/>
      <c r="AP131" s="1138"/>
      <c r="AQ131" s="1139"/>
      <c r="AR131" s="1139"/>
      <c r="AS131" s="1139"/>
      <c r="AT131" s="1140"/>
      <c r="AU131" s="229"/>
      <c r="AV131" s="229"/>
      <c r="AW131" s="229"/>
      <c r="AX131" s="1111" t="s">
        <v>523</v>
      </c>
      <c r="AY131" s="755"/>
      <c r="AZ131" s="755"/>
      <c r="BA131" s="755"/>
      <c r="BB131" s="755"/>
      <c r="BC131" s="755"/>
      <c r="BD131" s="755"/>
      <c r="BE131" s="1064"/>
      <c r="BF131" s="1112">
        <v>27.8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 customHeight="1" x14ac:dyDescent="0.2">
      <c r="A132" s="1118" t="s">
        <v>524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525</v>
      </c>
      <c r="W132" s="1122"/>
      <c r="X132" s="1122"/>
      <c r="Y132" s="1122"/>
      <c r="Z132" s="1123"/>
      <c r="AA132" s="1124">
        <v>5.0314635079999999</v>
      </c>
      <c r="AB132" s="1125"/>
      <c r="AC132" s="1125"/>
      <c r="AD132" s="1125"/>
      <c r="AE132" s="1126"/>
      <c r="AF132" s="1127">
        <v>5.5361104809999997</v>
      </c>
      <c r="AG132" s="1125"/>
      <c r="AH132" s="1125"/>
      <c r="AI132" s="1125"/>
      <c r="AJ132" s="1126"/>
      <c r="AK132" s="1127">
        <v>5.2353105429999998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526</v>
      </c>
      <c r="W133" s="1105"/>
      <c r="X133" s="1105"/>
      <c r="Y133" s="1105"/>
      <c r="Z133" s="1106"/>
      <c r="AA133" s="1107">
        <v>5.0999999999999996</v>
      </c>
      <c r="AB133" s="1108"/>
      <c r="AC133" s="1108"/>
      <c r="AD133" s="1108"/>
      <c r="AE133" s="1109"/>
      <c r="AF133" s="1107">
        <v>5.2</v>
      </c>
      <c r="AG133" s="1108"/>
      <c r="AH133" s="1108"/>
      <c r="AI133" s="1108"/>
      <c r="AJ133" s="1109"/>
      <c r="AK133" s="1107">
        <v>5.2</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3"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eXZewlgpDOfCaNTkgSuk0KTk1hsicV21rxAQEqzfDo42undaYqYUYLQYo3H2fno68XuIeBgXMuv6mtUG6S8w==" saltValue="yPiVbJLbuWEySb1fZsy1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7" customHeight="1" zeroHeight="1" x14ac:dyDescent="0.2"/>
  <cols>
    <col min="1" max="120" width="2.69921875" style="256" customWidth="1"/>
    <col min="121" max="121" width="0" style="255" hidden="1" customWidth="1"/>
    <col min="122" max="16384" width="9" style="255" hidden="1"/>
  </cols>
  <sheetData>
    <row r="1" spans="1:120" ht="12.9"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2.9" x14ac:dyDescent="0.2"/>
    <row r="3" spans="1:120" ht="12.9" x14ac:dyDescent="0.2"/>
    <row r="4" spans="1:120" ht="12.9" x14ac:dyDescent="0.2"/>
    <row r="5" spans="1:120" ht="12.9" x14ac:dyDescent="0.2"/>
    <row r="6" spans="1:120" ht="12.9" x14ac:dyDescent="0.2"/>
    <row r="7" spans="1:120" ht="12.9" x14ac:dyDescent="0.2"/>
    <row r="8" spans="1:120" ht="12.9" x14ac:dyDescent="0.2"/>
    <row r="9" spans="1:120" ht="12.9" x14ac:dyDescent="0.2"/>
    <row r="10" spans="1:120" ht="12.9" x14ac:dyDescent="0.2"/>
    <row r="11" spans="1:120" ht="12.9" x14ac:dyDescent="0.2"/>
    <row r="12" spans="1:120" ht="12.9" x14ac:dyDescent="0.2"/>
    <row r="13" spans="1:120" ht="12.9" x14ac:dyDescent="0.2"/>
    <row r="14" spans="1:120" ht="12.9" x14ac:dyDescent="0.2"/>
    <row r="15" spans="1:120" ht="12.9" x14ac:dyDescent="0.2"/>
    <row r="16" spans="1:120" ht="12.9" x14ac:dyDescent="0.2">
      <c r="DP16" s="255"/>
    </row>
    <row r="17" spans="119:120" ht="12.9" x14ac:dyDescent="0.2">
      <c r="DP17" s="255"/>
    </row>
    <row r="18" spans="119:120" ht="12.9" x14ac:dyDescent="0.2"/>
    <row r="19" spans="119:120" ht="12.9" x14ac:dyDescent="0.2"/>
    <row r="20" spans="119:120" ht="12.9" x14ac:dyDescent="0.2">
      <c r="DO20" s="255"/>
      <c r="DP20" s="255"/>
    </row>
    <row r="21" spans="119:120" ht="12.9" x14ac:dyDescent="0.2">
      <c r="DP21" s="255"/>
    </row>
    <row r="22" spans="119:120" ht="12.9" x14ac:dyDescent="0.2"/>
    <row r="23" spans="119:120" ht="12.9" x14ac:dyDescent="0.2">
      <c r="DO23" s="255"/>
      <c r="DP23" s="255"/>
    </row>
    <row r="24" spans="119:120" ht="12.9" x14ac:dyDescent="0.2">
      <c r="DP24" s="255"/>
    </row>
    <row r="25" spans="119:120" ht="12.9" x14ac:dyDescent="0.2">
      <c r="DP25" s="255"/>
    </row>
    <row r="26" spans="119:120" ht="12.9" x14ac:dyDescent="0.2">
      <c r="DO26" s="255"/>
      <c r="DP26" s="255"/>
    </row>
    <row r="27" spans="119:120" ht="12.9" x14ac:dyDescent="0.2"/>
    <row r="28" spans="119:120" ht="12.9" x14ac:dyDescent="0.2">
      <c r="DO28" s="255"/>
      <c r="DP28" s="255"/>
    </row>
    <row r="29" spans="119:120" ht="12.9" x14ac:dyDescent="0.2">
      <c r="DP29" s="255"/>
    </row>
    <row r="30" spans="119:120" ht="12.9" x14ac:dyDescent="0.2"/>
    <row r="31" spans="119:120" ht="12.9" x14ac:dyDescent="0.2">
      <c r="DO31" s="255"/>
      <c r="DP31" s="255"/>
    </row>
    <row r="32" spans="119:120" ht="12.9" x14ac:dyDescent="0.2"/>
    <row r="33" spans="98:120" ht="12.9" x14ac:dyDescent="0.2">
      <c r="DO33" s="255"/>
      <c r="DP33" s="255"/>
    </row>
    <row r="34" spans="98:120" ht="12.9" x14ac:dyDescent="0.2">
      <c r="DM34" s="255"/>
    </row>
    <row r="35" spans="98:120" ht="12.9" x14ac:dyDescent="0.2">
      <c r="CT35" s="255"/>
      <c r="CU35" s="255"/>
      <c r="CV35" s="255"/>
      <c r="CY35" s="255"/>
      <c r="CZ35" s="255"/>
      <c r="DA35" s="255"/>
      <c r="DD35" s="255"/>
      <c r="DE35" s="255"/>
      <c r="DF35" s="255"/>
      <c r="DI35" s="255"/>
      <c r="DJ35" s="255"/>
      <c r="DK35" s="255"/>
      <c r="DM35" s="255"/>
      <c r="DN35" s="255"/>
      <c r="DO35" s="255"/>
      <c r="DP35" s="255"/>
    </row>
    <row r="36" spans="98:120" ht="12.9" x14ac:dyDescent="0.2"/>
    <row r="37" spans="98:120" ht="12.9" x14ac:dyDescent="0.2">
      <c r="CW37" s="255"/>
      <c r="DB37" s="255"/>
      <c r="DG37" s="255"/>
      <c r="DL37" s="255"/>
      <c r="DP37" s="255"/>
    </row>
    <row r="38" spans="98:120" ht="12.9"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2.9" x14ac:dyDescent="0.2"/>
    <row r="40" spans="98:120" ht="12.9" x14ac:dyDescent="0.2"/>
    <row r="41" spans="98:120" ht="12.9" x14ac:dyDescent="0.2"/>
    <row r="42" spans="98:120" ht="12.9" x14ac:dyDescent="0.2"/>
    <row r="43" spans="98:120" ht="12.9" x14ac:dyDescent="0.2"/>
    <row r="44" spans="98:120" ht="12.9" x14ac:dyDescent="0.2"/>
    <row r="45" spans="98:120" ht="12.9" x14ac:dyDescent="0.2"/>
    <row r="46" spans="98:120" ht="12.9" x14ac:dyDescent="0.2"/>
    <row r="47" spans="98:120" ht="12.9" x14ac:dyDescent="0.2"/>
    <row r="48" spans="98:120" ht="12.9" x14ac:dyDescent="0.2"/>
    <row r="49" spans="22:120" ht="12.9" x14ac:dyDescent="0.2">
      <c r="DN49" s="255"/>
      <c r="DO49" s="255"/>
      <c r="DP49" s="255"/>
    </row>
    <row r="50" spans="22:120" ht="12.9" x14ac:dyDescent="0.2"/>
    <row r="51" spans="22:120" ht="12.9" x14ac:dyDescent="0.2"/>
    <row r="52" spans="22:120" ht="12.9" x14ac:dyDescent="0.2"/>
    <row r="53" spans="22:120" ht="12.9" x14ac:dyDescent="0.2"/>
    <row r="54" spans="22:120" ht="12.9" x14ac:dyDescent="0.2"/>
    <row r="55" spans="22:120" ht="12.9" x14ac:dyDescent="0.2"/>
    <row r="56" spans="22:120" ht="12.9" x14ac:dyDescent="0.2"/>
    <row r="57" spans="22:120" ht="12.9" x14ac:dyDescent="0.2"/>
    <row r="58" spans="22:120" ht="12.9" x14ac:dyDescent="0.2"/>
    <row r="59" spans="22:120" ht="12.9" x14ac:dyDescent="0.2"/>
    <row r="60" spans="22:120" ht="12.9" x14ac:dyDescent="0.2"/>
    <row r="61" spans="22:120" ht="12.9" x14ac:dyDescent="0.2"/>
    <row r="62" spans="22:120" ht="12.9" x14ac:dyDescent="0.2"/>
    <row r="63" spans="22:120" ht="12.9" x14ac:dyDescent="0.2">
      <c r="W63" s="255"/>
      <c r="CS63" s="255"/>
      <c r="CX63" s="255"/>
      <c r="DC63" s="255"/>
      <c r="DH63" s="255"/>
    </row>
    <row r="64" spans="22:120" ht="12.9" x14ac:dyDescent="0.2">
      <c r="V64" s="255"/>
    </row>
    <row r="65" spans="15:120" ht="12.9"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2.9" x14ac:dyDescent="0.2">
      <c r="Q66" s="255"/>
      <c r="S66" s="255"/>
      <c r="U66" s="255"/>
      <c r="DM66" s="255"/>
    </row>
    <row r="67" spans="15:120" ht="12.9"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2.9" x14ac:dyDescent="0.2"/>
    <row r="69" spans="15:120" ht="12.9" x14ac:dyDescent="0.2"/>
    <row r="70" spans="15:120" ht="12.9" x14ac:dyDescent="0.2"/>
    <row r="71" spans="15:120" ht="12.9" x14ac:dyDescent="0.2"/>
    <row r="72" spans="15:120" ht="12.9" x14ac:dyDescent="0.2">
      <c r="DP72" s="255"/>
    </row>
    <row r="73" spans="15:120" ht="12.9" x14ac:dyDescent="0.2">
      <c r="DP73" s="255"/>
    </row>
    <row r="74" spans="15:120" ht="12.9" x14ac:dyDescent="0.2"/>
    <row r="75" spans="15:120" ht="12.9" x14ac:dyDescent="0.2"/>
    <row r="76" spans="15:120" ht="12.9" x14ac:dyDescent="0.2"/>
    <row r="77" spans="15:120" ht="12.9" x14ac:dyDescent="0.2"/>
    <row r="78" spans="15:120" ht="12.9" x14ac:dyDescent="0.2"/>
    <row r="79" spans="15:120" ht="12.9" x14ac:dyDescent="0.2"/>
    <row r="80" spans="15:120" ht="12.9" x14ac:dyDescent="0.2"/>
    <row r="81" spans="97:112" ht="12.9" x14ac:dyDescent="0.2"/>
    <row r="82" spans="97:112" ht="12.9" x14ac:dyDescent="0.2"/>
    <row r="83" spans="97:112" ht="12.9" x14ac:dyDescent="0.2"/>
    <row r="84" spans="97:112" ht="12.9" x14ac:dyDescent="0.2"/>
    <row r="85" spans="97:112" ht="12.9" x14ac:dyDescent="0.2"/>
    <row r="86" spans="97:112" ht="12.9" x14ac:dyDescent="0.2"/>
    <row r="87" spans="97:112" ht="12.9" x14ac:dyDescent="0.2"/>
    <row r="88" spans="97:112" ht="12.9" x14ac:dyDescent="0.2"/>
    <row r="89" spans="97:112" ht="12.9" x14ac:dyDescent="0.2"/>
    <row r="90" spans="97:112" ht="12.9" x14ac:dyDescent="0.2"/>
    <row r="91" spans="97:112" ht="12.9" x14ac:dyDescent="0.2"/>
    <row r="92" spans="97:112" ht="12.9" x14ac:dyDescent="0.2"/>
    <row r="93" spans="97:112" ht="12.9" x14ac:dyDescent="0.2"/>
    <row r="94" spans="97:112" ht="12.9" x14ac:dyDescent="0.2"/>
    <row r="95" spans="97:112" ht="12.9" x14ac:dyDescent="0.2"/>
    <row r="96" spans="97:112" ht="12.9" x14ac:dyDescent="0.2">
      <c r="CS96" s="255"/>
      <c r="CX96" s="255"/>
      <c r="DC96" s="255"/>
      <c r="DH96" s="255"/>
    </row>
    <row r="97" spans="24:120" ht="12.9" x14ac:dyDescent="0.2">
      <c r="CS97" s="255"/>
      <c r="CX97" s="255"/>
      <c r="DC97" s="255"/>
      <c r="DH97" s="255"/>
      <c r="DP97" s="256" t="s">
        <v>527</v>
      </c>
    </row>
    <row r="98" spans="24:120" ht="12.9" hidden="1" x14ac:dyDescent="0.2">
      <c r="CS98" s="255"/>
      <c r="CX98" s="255"/>
      <c r="DC98" s="255"/>
      <c r="DH98" s="255"/>
    </row>
    <row r="99" spans="24:120" ht="12.9" hidden="1" x14ac:dyDescent="0.2">
      <c r="CS99" s="255"/>
      <c r="CX99" s="255"/>
      <c r="DC99" s="255"/>
      <c r="DH99" s="255"/>
    </row>
    <row r="101" spans="24:120" ht="11.95"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2.9" hidden="1" x14ac:dyDescent="0.2">
      <c r="CT103" s="255"/>
      <c r="CV103" s="255"/>
      <c r="CW103" s="255"/>
      <c r="CY103" s="255"/>
      <c r="DA103" s="255"/>
      <c r="DB103" s="255"/>
      <c r="DD103" s="255"/>
      <c r="DF103" s="255"/>
      <c r="DG103" s="255"/>
      <c r="DI103" s="255"/>
      <c r="DK103" s="255"/>
      <c r="DL103" s="255"/>
      <c r="DM103" s="255"/>
      <c r="DN103" s="255"/>
      <c r="DO103" s="255"/>
      <c r="DP103" s="255"/>
    </row>
    <row r="104" spans="24:120" ht="12.9" hidden="1" x14ac:dyDescent="0.2">
      <c r="CV104" s="255"/>
      <c r="CW104" s="255"/>
      <c r="DA104" s="255"/>
      <c r="DB104" s="255"/>
      <c r="DF104" s="255"/>
      <c r="DG104" s="255"/>
      <c r="DK104" s="255"/>
      <c r="DL104" s="255"/>
      <c r="DN104" s="255"/>
      <c r="DO104" s="255"/>
      <c r="DP104" s="255"/>
    </row>
    <row r="105" spans="24:120" ht="12.8"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7" customHeight="1" zeroHeight="1" x14ac:dyDescent="0.2"/>
  <cols>
    <col min="1" max="116" width="2.59765625" style="256" customWidth="1"/>
    <col min="117" max="16384" width="9" style="255" hidden="1"/>
  </cols>
  <sheetData>
    <row r="1" spans="2:116" ht="12.9"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2.9" x14ac:dyDescent="0.2"/>
    <row r="3" spans="2:116" ht="12.9" x14ac:dyDescent="0.2"/>
    <row r="4" spans="2:116" ht="12.9"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2.9"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2.9" x14ac:dyDescent="0.2"/>
    <row r="7" spans="2:116" ht="12.9" x14ac:dyDescent="0.2"/>
    <row r="8" spans="2:116" ht="12.9" x14ac:dyDescent="0.2"/>
    <row r="9" spans="2:116" ht="12.9" x14ac:dyDescent="0.2"/>
    <row r="10" spans="2:116" ht="12.9" x14ac:dyDescent="0.2"/>
    <row r="11" spans="2:116" ht="12.9" x14ac:dyDescent="0.2"/>
    <row r="12" spans="2:116" ht="12.9" x14ac:dyDescent="0.2"/>
    <row r="13" spans="2:116" ht="12.9" x14ac:dyDescent="0.2"/>
    <row r="14" spans="2:116" ht="12.9" x14ac:dyDescent="0.2"/>
    <row r="15" spans="2:116" ht="12.9" x14ac:dyDescent="0.2"/>
    <row r="16" spans="2:116" ht="12.9" x14ac:dyDescent="0.2"/>
    <row r="17" spans="9:116" ht="12.9" x14ac:dyDescent="0.2"/>
    <row r="18" spans="9:116" ht="12.9"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2.9" x14ac:dyDescent="0.2"/>
    <row r="20" spans="9:116" ht="12.9" x14ac:dyDescent="0.2"/>
    <row r="21" spans="9:116" ht="12.9" x14ac:dyDescent="0.2">
      <c r="DL21" s="255"/>
    </row>
    <row r="22" spans="9:116" ht="12.9" x14ac:dyDescent="0.2">
      <c r="DI22" s="255"/>
      <c r="DJ22" s="255"/>
      <c r="DK22" s="255"/>
      <c r="DL22" s="255"/>
    </row>
    <row r="23" spans="9:116" ht="12.9" x14ac:dyDescent="0.2">
      <c r="CY23" s="255"/>
      <c r="CZ23" s="255"/>
      <c r="DA23" s="255"/>
      <c r="DB23" s="255"/>
      <c r="DC23" s="255"/>
      <c r="DD23" s="255"/>
      <c r="DE23" s="255"/>
      <c r="DF23" s="255"/>
      <c r="DG23" s="255"/>
      <c r="DH23" s="255"/>
      <c r="DI23" s="255"/>
      <c r="DJ23" s="255"/>
      <c r="DK23" s="255"/>
      <c r="DL23" s="255"/>
    </row>
    <row r="24" spans="9:116" ht="12.9" x14ac:dyDescent="0.2"/>
    <row r="25" spans="9:116" ht="12.9" x14ac:dyDescent="0.2"/>
    <row r="26" spans="9:116" ht="12.9" x14ac:dyDescent="0.2"/>
    <row r="27" spans="9:116" ht="12.9" x14ac:dyDescent="0.2"/>
    <row r="28" spans="9:116" ht="12.9" x14ac:dyDescent="0.2"/>
    <row r="29" spans="9:116" ht="12.9" x14ac:dyDescent="0.2"/>
    <row r="30" spans="9:116" ht="12.9" x14ac:dyDescent="0.2"/>
    <row r="31" spans="9:116" ht="12.9" x14ac:dyDescent="0.2"/>
    <row r="32" spans="9:116" ht="12.9" x14ac:dyDescent="0.2"/>
    <row r="33" spans="15:116" ht="12.9" x14ac:dyDescent="0.2"/>
    <row r="34" spans="15:116" ht="12.9" x14ac:dyDescent="0.2"/>
    <row r="35" spans="15:116" ht="12.9" x14ac:dyDescent="0.2">
      <c r="CZ35" s="255"/>
      <c r="DA35" s="255"/>
      <c r="DB35" s="255"/>
      <c r="DC35" s="255"/>
      <c r="DD35" s="255"/>
      <c r="DE35" s="255"/>
      <c r="DF35" s="255"/>
      <c r="DG35" s="255"/>
      <c r="DH35" s="255"/>
      <c r="DI35" s="255"/>
      <c r="DJ35" s="255"/>
      <c r="DK35" s="255"/>
      <c r="DL35" s="255"/>
    </row>
    <row r="36" spans="15:116" ht="12.9" x14ac:dyDescent="0.2"/>
    <row r="37" spans="15:116" ht="12.9" x14ac:dyDescent="0.2">
      <c r="DL37" s="255"/>
    </row>
    <row r="38" spans="15:116" ht="12.9" x14ac:dyDescent="0.2">
      <c r="DI38" s="255"/>
      <c r="DJ38" s="255"/>
      <c r="DK38" s="255"/>
      <c r="DL38" s="255"/>
    </row>
    <row r="39" spans="15:116" ht="12.9" x14ac:dyDescent="0.2"/>
    <row r="40" spans="15:116" ht="12.9" x14ac:dyDescent="0.2"/>
    <row r="41" spans="15:116" ht="12.9" x14ac:dyDescent="0.2"/>
    <row r="42" spans="15:116" ht="12.9" x14ac:dyDescent="0.2"/>
    <row r="43" spans="15:116" ht="12.9"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2.9" x14ac:dyDescent="0.2">
      <c r="DL44" s="255"/>
    </row>
    <row r="45" spans="15:116" ht="12.9" x14ac:dyDescent="0.2"/>
    <row r="46" spans="15:116" ht="12.9" x14ac:dyDescent="0.2">
      <c r="DA46" s="255"/>
      <c r="DB46" s="255"/>
      <c r="DC46" s="255"/>
      <c r="DD46" s="255"/>
      <c r="DE46" s="255"/>
      <c r="DF46" s="255"/>
      <c r="DG46" s="255"/>
      <c r="DH46" s="255"/>
      <c r="DI46" s="255"/>
      <c r="DJ46" s="255"/>
      <c r="DK46" s="255"/>
      <c r="DL46" s="255"/>
    </row>
    <row r="47" spans="15:116" ht="12.9" x14ac:dyDescent="0.2"/>
    <row r="48" spans="15:116" ht="12.9" x14ac:dyDescent="0.2"/>
    <row r="49" spans="104:116" ht="12.9" x14ac:dyDescent="0.2"/>
    <row r="50" spans="104:116" ht="12.9" x14ac:dyDescent="0.2">
      <c r="CZ50" s="255"/>
      <c r="DA50" s="255"/>
      <c r="DB50" s="255"/>
      <c r="DC50" s="255"/>
      <c r="DD50" s="255"/>
      <c r="DE50" s="255"/>
      <c r="DF50" s="255"/>
      <c r="DG50" s="255"/>
      <c r="DH50" s="255"/>
      <c r="DI50" s="255"/>
      <c r="DJ50" s="255"/>
      <c r="DK50" s="255"/>
      <c r="DL50" s="255"/>
    </row>
    <row r="51" spans="104:116" ht="12.9" x14ac:dyDescent="0.2"/>
    <row r="52" spans="104:116" ht="12.9" x14ac:dyDescent="0.2"/>
    <row r="53" spans="104:116" ht="12.9" x14ac:dyDescent="0.2">
      <c r="DL53" s="255"/>
    </row>
    <row r="54" spans="104:116" ht="12.9" x14ac:dyDescent="0.2"/>
    <row r="55" spans="104:116" ht="12.9" x14ac:dyDescent="0.2"/>
    <row r="56" spans="104:116" ht="12.9" x14ac:dyDescent="0.2"/>
    <row r="57" spans="104:116" ht="12.9" x14ac:dyDescent="0.2"/>
    <row r="58" spans="104:116" ht="12.9" x14ac:dyDescent="0.2"/>
    <row r="59" spans="104:116" ht="12.9" x14ac:dyDescent="0.2"/>
    <row r="60" spans="104:116" ht="12.9" x14ac:dyDescent="0.2"/>
    <row r="61" spans="104:116" ht="12.9" x14ac:dyDescent="0.2"/>
    <row r="62" spans="104:116" ht="12.9" x14ac:dyDescent="0.2"/>
    <row r="63" spans="104:116" ht="12.9" x14ac:dyDescent="0.2"/>
    <row r="64" spans="104:116" ht="12.9" x14ac:dyDescent="0.2"/>
    <row r="65" spans="107:116" ht="12.9" x14ac:dyDescent="0.2"/>
    <row r="66" spans="107:116" ht="12.9" x14ac:dyDescent="0.2"/>
    <row r="67" spans="107:116" ht="12.9" x14ac:dyDescent="0.2">
      <c r="DC67" s="255"/>
      <c r="DD67" s="255"/>
      <c r="DE67" s="255"/>
      <c r="DF67" s="255"/>
      <c r="DG67" s="255"/>
      <c r="DH67" s="255"/>
      <c r="DI67" s="255"/>
      <c r="DJ67" s="255"/>
      <c r="DK67" s="255"/>
      <c r="DL67" s="255"/>
    </row>
    <row r="68" spans="107:116" ht="12.9" x14ac:dyDescent="0.2"/>
    <row r="69" spans="107:116" ht="12.9" x14ac:dyDescent="0.2"/>
    <row r="70" spans="107:116" ht="12.9" x14ac:dyDescent="0.2"/>
    <row r="71" spans="107:116" ht="12.9" x14ac:dyDescent="0.2"/>
    <row r="72" spans="107:116" ht="12.9" x14ac:dyDescent="0.2"/>
    <row r="73" spans="107:116" ht="12.9" x14ac:dyDescent="0.2"/>
    <row r="74" spans="107:116" ht="12.9" x14ac:dyDescent="0.2"/>
    <row r="75" spans="107:116" ht="12.9" x14ac:dyDescent="0.2"/>
    <row r="76" spans="107:116" ht="12.9" x14ac:dyDescent="0.2"/>
    <row r="77" spans="107:116" ht="12.9" x14ac:dyDescent="0.2"/>
    <row r="78" spans="107:116" ht="12.9" x14ac:dyDescent="0.2"/>
    <row r="79" spans="107:116" ht="12.9" x14ac:dyDescent="0.2"/>
    <row r="80" spans="107:116" ht="12.9" x14ac:dyDescent="0.2"/>
    <row r="81" ht="12.9" x14ac:dyDescent="0.2"/>
    <row r="82" ht="12.9" x14ac:dyDescent="0.2"/>
    <row r="83" ht="12.9" x14ac:dyDescent="0.2"/>
    <row r="84" ht="12.9" x14ac:dyDescent="0.2"/>
    <row r="85" ht="12.9" x14ac:dyDescent="0.2"/>
    <row r="86" ht="12.9" x14ac:dyDescent="0.2"/>
    <row r="87" ht="12.9" x14ac:dyDescent="0.2"/>
    <row r="88" ht="12.9" x14ac:dyDescent="0.2"/>
    <row r="89" ht="12.9" x14ac:dyDescent="0.2"/>
  </sheetData>
  <sheetProtection algorithmName="SHA-512" hashValue="JYbms3vzxKInCosu5EpYjFadb5wUH2O84TqSGz3U6yIFF7DLScZV1PJiX6e17fi2Uc7/HdzQNFH2gX7vbryvzg==" saltValue="QJ73EFZRjvROSC8SC/G6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7" customHeight="1" zeroHeight="1" x14ac:dyDescent="0.2"/>
  <cols>
    <col min="1" max="36" width="2.5" style="257" customWidth="1"/>
    <col min="37" max="44" width="17" style="257" customWidth="1"/>
    <col min="45" max="45" width="6.09765625" style="264" customWidth="1"/>
    <col min="46" max="46" width="3" style="262" customWidth="1"/>
    <col min="47" max="47" width="19.09765625" style="257" hidden="1" customWidth="1"/>
    <col min="48" max="52" width="12.59765625" style="257" hidden="1" customWidth="1"/>
    <col min="53" max="16384" width="8.59765625" style="257" hidden="1"/>
  </cols>
  <sheetData>
    <row r="1" spans="1:46" ht="12.9" x14ac:dyDescent="0.2">
      <c r="AS1" s="258"/>
      <c r="AT1" s="258"/>
    </row>
    <row r="2" spans="1:46" ht="12.9" x14ac:dyDescent="0.2">
      <c r="AS2" s="258"/>
      <c r="AT2" s="258"/>
    </row>
    <row r="3" spans="1:46" ht="12.9" x14ac:dyDescent="0.2">
      <c r="AS3" s="258"/>
      <c r="AT3" s="258"/>
    </row>
    <row r="4" spans="1:46" ht="12.9" x14ac:dyDescent="0.2">
      <c r="AS4" s="258"/>
      <c r="AT4" s="258"/>
    </row>
    <row r="5" spans="1:46" ht="16.7" x14ac:dyDescent="0.2">
      <c r="A5" s="259" t="s">
        <v>528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2.9"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529</v>
      </c>
      <c r="AL6" s="263"/>
      <c r="AM6" s="263"/>
      <c r="AN6" s="263"/>
      <c r="AO6" s="258"/>
      <c r="AP6" s="258"/>
      <c r="AQ6" s="258"/>
      <c r="AR6" s="258"/>
    </row>
    <row r="7" spans="1:46" ht="13.7"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530</v>
      </c>
      <c r="AP7" s="268"/>
      <c r="AQ7" s="269" t="s">
        <v>531</v>
      </c>
      <c r="AR7" s="270"/>
    </row>
    <row r="8" spans="1:46" ht="12.9"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532</v>
      </c>
      <c r="AQ8" s="275" t="s">
        <v>533</v>
      </c>
      <c r="AR8" s="276" t="s">
        <v>534</v>
      </c>
    </row>
    <row r="9" spans="1:46" ht="12.9"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535</v>
      </c>
      <c r="AL9" s="1145"/>
      <c r="AM9" s="1145"/>
      <c r="AN9" s="1146"/>
      <c r="AO9" s="277">
        <v>29882659</v>
      </c>
      <c r="AP9" s="277">
        <v>62570</v>
      </c>
      <c r="AQ9" s="278">
        <v>62943</v>
      </c>
      <c r="AR9" s="279">
        <v>-0.6</v>
      </c>
    </row>
    <row r="10" spans="1:46" ht="13.7"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536</v>
      </c>
      <c r="AL10" s="1145"/>
      <c r="AM10" s="1145"/>
      <c r="AN10" s="1146"/>
      <c r="AO10" s="280">
        <v>192</v>
      </c>
      <c r="AP10" s="280">
        <v>0</v>
      </c>
      <c r="AQ10" s="281">
        <v>1681</v>
      </c>
      <c r="AR10" s="282">
        <v>-100</v>
      </c>
    </row>
    <row r="11" spans="1:46" ht="13.7"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537</v>
      </c>
      <c r="AL11" s="1145"/>
      <c r="AM11" s="1145"/>
      <c r="AN11" s="1146"/>
      <c r="AO11" s="280">
        <v>107402</v>
      </c>
      <c r="AP11" s="280">
        <v>225</v>
      </c>
      <c r="AQ11" s="281">
        <v>656</v>
      </c>
      <c r="AR11" s="282">
        <v>-65.7</v>
      </c>
    </row>
    <row r="12" spans="1:46" ht="13.7"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538</v>
      </c>
      <c r="AL12" s="1145"/>
      <c r="AM12" s="1145"/>
      <c r="AN12" s="1146"/>
      <c r="AO12" s="280" t="s">
        <v>539</v>
      </c>
      <c r="AP12" s="280" t="s">
        <v>539</v>
      </c>
      <c r="AQ12" s="281">
        <v>24</v>
      </c>
      <c r="AR12" s="282" t="s">
        <v>539</v>
      </c>
    </row>
    <row r="13" spans="1:46" ht="13.7"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540</v>
      </c>
      <c r="AL13" s="1145"/>
      <c r="AM13" s="1145"/>
      <c r="AN13" s="1146"/>
      <c r="AO13" s="280">
        <v>706698</v>
      </c>
      <c r="AP13" s="280">
        <v>1480</v>
      </c>
      <c r="AQ13" s="281">
        <v>1968</v>
      </c>
      <c r="AR13" s="282">
        <v>-24.8</v>
      </c>
    </row>
    <row r="14" spans="1:46" ht="13.7"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541</v>
      </c>
      <c r="AL14" s="1145"/>
      <c r="AM14" s="1145"/>
      <c r="AN14" s="1146"/>
      <c r="AO14" s="280">
        <v>269916</v>
      </c>
      <c r="AP14" s="280">
        <v>565</v>
      </c>
      <c r="AQ14" s="281">
        <v>1222</v>
      </c>
      <c r="AR14" s="282">
        <v>-53.8</v>
      </c>
    </row>
    <row r="15" spans="1:46" ht="13.7"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542</v>
      </c>
      <c r="AL15" s="1148"/>
      <c r="AM15" s="1148"/>
      <c r="AN15" s="1149"/>
      <c r="AO15" s="280">
        <v>-2136735</v>
      </c>
      <c r="AP15" s="280">
        <v>-4474</v>
      </c>
      <c r="AQ15" s="281">
        <v>-3725</v>
      </c>
      <c r="AR15" s="282">
        <v>20.100000000000001</v>
      </c>
    </row>
    <row r="16" spans="1:46" ht="12.9"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192</v>
      </c>
      <c r="AL16" s="1148"/>
      <c r="AM16" s="1148"/>
      <c r="AN16" s="1149"/>
      <c r="AO16" s="280">
        <v>28830132</v>
      </c>
      <c r="AP16" s="280">
        <v>60367</v>
      </c>
      <c r="AQ16" s="281">
        <v>64768</v>
      </c>
      <c r="AR16" s="282">
        <v>-6.8</v>
      </c>
    </row>
    <row r="17" spans="1:46" ht="12.9"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2.9"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2.9"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543</v>
      </c>
      <c r="AL19" s="258"/>
      <c r="AM19" s="258"/>
      <c r="AN19" s="258"/>
      <c r="AO19" s="258"/>
      <c r="AP19" s="258"/>
      <c r="AQ19" s="258"/>
      <c r="AR19" s="258"/>
    </row>
    <row r="20" spans="1:46" ht="12.9"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544</v>
      </c>
      <c r="AP20" s="289" t="s">
        <v>545</v>
      </c>
      <c r="AQ20" s="290" t="s">
        <v>546</v>
      </c>
      <c r="AR20" s="291"/>
    </row>
    <row r="21" spans="1:46" s="297" customFormat="1" ht="12.9"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547</v>
      </c>
      <c r="AL21" s="1151"/>
      <c r="AM21" s="1151"/>
      <c r="AN21" s="1152"/>
      <c r="AO21" s="293">
        <v>6.35</v>
      </c>
      <c r="AP21" s="294">
        <v>6.41</v>
      </c>
      <c r="AQ21" s="295">
        <v>-0.06</v>
      </c>
      <c r="AR21" s="263"/>
      <c r="AS21" s="296"/>
      <c r="AT21" s="292"/>
    </row>
    <row r="22" spans="1:46" s="297" customFormat="1" ht="12.9"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548</v>
      </c>
      <c r="AL22" s="1151"/>
      <c r="AM22" s="1151"/>
      <c r="AN22" s="1152"/>
      <c r="AO22" s="298">
        <v>100.2</v>
      </c>
      <c r="AP22" s="299">
        <v>99.7</v>
      </c>
      <c r="AQ22" s="300">
        <v>0.5</v>
      </c>
      <c r="AR22" s="284"/>
      <c r="AS22" s="296"/>
      <c r="AT22" s="292"/>
    </row>
    <row r="23" spans="1:46" s="297" customFormat="1" ht="12.9"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2.9"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2.9"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2.9" x14ac:dyDescent="0.2">
      <c r="A26" s="1141" t="s">
        <v>549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ht="12.9" x14ac:dyDescent="0.2">
      <c r="A27" s="305"/>
      <c r="AO27" s="258"/>
      <c r="AP27" s="258"/>
      <c r="AQ27" s="258"/>
      <c r="AR27" s="258"/>
      <c r="AS27" s="258"/>
      <c r="AT27" s="258"/>
    </row>
    <row r="28" spans="1:46" ht="16.7" x14ac:dyDescent="0.2">
      <c r="A28" s="259" t="s">
        <v>550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2.9"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551</v>
      </c>
      <c r="AL29" s="263"/>
      <c r="AM29" s="263"/>
      <c r="AN29" s="263"/>
      <c r="AO29" s="258"/>
      <c r="AP29" s="258"/>
      <c r="AQ29" s="258"/>
      <c r="AR29" s="258"/>
      <c r="AS29" s="307"/>
    </row>
    <row r="30" spans="1:46" ht="13.7"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530</v>
      </c>
      <c r="AP30" s="268"/>
      <c r="AQ30" s="269" t="s">
        <v>531</v>
      </c>
      <c r="AR30" s="270"/>
    </row>
    <row r="31" spans="1:46" ht="12.9"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532</v>
      </c>
      <c r="AQ31" s="275" t="s">
        <v>533</v>
      </c>
      <c r="AR31" s="276" t="s">
        <v>534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552</v>
      </c>
      <c r="AL32" s="1159"/>
      <c r="AM32" s="1159"/>
      <c r="AN32" s="1160"/>
      <c r="AO32" s="308">
        <v>19041533</v>
      </c>
      <c r="AP32" s="308">
        <v>39871</v>
      </c>
      <c r="AQ32" s="309">
        <v>36898</v>
      </c>
      <c r="AR32" s="310">
        <v>8.1</v>
      </c>
    </row>
    <row r="33" spans="1:46" ht="13.7"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553</v>
      </c>
      <c r="AL33" s="1159"/>
      <c r="AM33" s="1159"/>
      <c r="AN33" s="1160"/>
      <c r="AO33" s="308" t="s">
        <v>539</v>
      </c>
      <c r="AP33" s="308" t="s">
        <v>539</v>
      </c>
      <c r="AQ33" s="309">
        <v>2</v>
      </c>
      <c r="AR33" s="310" t="s">
        <v>539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554</v>
      </c>
      <c r="AL34" s="1159"/>
      <c r="AM34" s="1159"/>
      <c r="AN34" s="1160"/>
      <c r="AO34" s="308" t="s">
        <v>539</v>
      </c>
      <c r="AP34" s="308" t="s">
        <v>539</v>
      </c>
      <c r="AQ34" s="309">
        <v>63</v>
      </c>
      <c r="AR34" s="310" t="s">
        <v>539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555</v>
      </c>
      <c r="AL35" s="1159"/>
      <c r="AM35" s="1159"/>
      <c r="AN35" s="1160"/>
      <c r="AO35" s="308">
        <v>2850072</v>
      </c>
      <c r="AP35" s="308">
        <v>5968</v>
      </c>
      <c r="AQ35" s="309">
        <v>8350</v>
      </c>
      <c r="AR35" s="310">
        <v>-28.5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556</v>
      </c>
      <c r="AL36" s="1159"/>
      <c r="AM36" s="1159"/>
      <c r="AN36" s="1160"/>
      <c r="AO36" s="308" t="s">
        <v>539</v>
      </c>
      <c r="AP36" s="308" t="s">
        <v>539</v>
      </c>
      <c r="AQ36" s="309">
        <v>436</v>
      </c>
      <c r="AR36" s="310" t="s">
        <v>539</v>
      </c>
    </row>
    <row r="37" spans="1:46" ht="13.7"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557</v>
      </c>
      <c r="AL37" s="1159"/>
      <c r="AM37" s="1159"/>
      <c r="AN37" s="1160"/>
      <c r="AO37" s="308">
        <v>266889</v>
      </c>
      <c r="AP37" s="308">
        <v>559</v>
      </c>
      <c r="AQ37" s="309">
        <v>641</v>
      </c>
      <c r="AR37" s="310">
        <v>-12.8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558</v>
      </c>
      <c r="AL38" s="1162"/>
      <c r="AM38" s="1162"/>
      <c r="AN38" s="1163"/>
      <c r="AO38" s="311" t="s">
        <v>539</v>
      </c>
      <c r="AP38" s="311" t="s">
        <v>539</v>
      </c>
      <c r="AQ38" s="312">
        <v>1</v>
      </c>
      <c r="AR38" s="300" t="s">
        <v>539</v>
      </c>
      <c r="AS38" s="307"/>
    </row>
    <row r="39" spans="1:46" ht="12.9"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559</v>
      </c>
      <c r="AL39" s="1162"/>
      <c r="AM39" s="1162"/>
      <c r="AN39" s="1163"/>
      <c r="AO39" s="308">
        <v>-4328368</v>
      </c>
      <c r="AP39" s="308">
        <v>-9063</v>
      </c>
      <c r="AQ39" s="309">
        <v>-7817</v>
      </c>
      <c r="AR39" s="310">
        <v>15.9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560</v>
      </c>
      <c r="AL40" s="1159"/>
      <c r="AM40" s="1159"/>
      <c r="AN40" s="1160"/>
      <c r="AO40" s="308">
        <v>-12979943</v>
      </c>
      <c r="AP40" s="308">
        <v>-27178</v>
      </c>
      <c r="AQ40" s="309">
        <v>-28299</v>
      </c>
      <c r="AR40" s="310">
        <v>-4</v>
      </c>
      <c r="AS40" s="307"/>
    </row>
    <row r="41" spans="1:46" ht="12.9"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304</v>
      </c>
      <c r="AL41" s="1165"/>
      <c r="AM41" s="1165"/>
      <c r="AN41" s="1166"/>
      <c r="AO41" s="308">
        <v>4850183</v>
      </c>
      <c r="AP41" s="308">
        <v>10156</v>
      </c>
      <c r="AQ41" s="309">
        <v>10277</v>
      </c>
      <c r="AR41" s="310">
        <v>-1.2</v>
      </c>
      <c r="AS41" s="307"/>
    </row>
    <row r="42" spans="1:46" ht="12.9"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561</v>
      </c>
      <c r="AL42" s="258"/>
      <c r="AM42" s="258"/>
      <c r="AN42" s="258"/>
      <c r="AO42" s="258"/>
      <c r="AP42" s="258"/>
      <c r="AQ42" s="284"/>
      <c r="AR42" s="284"/>
      <c r="AS42" s="307"/>
    </row>
    <row r="43" spans="1:46" ht="12.9"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2.9"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2.9"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2.9"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 customHeight="1" x14ac:dyDescent="0.2">
      <c r="A47" s="317" t="s">
        <v>562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2.9"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563</v>
      </c>
      <c r="AL48" s="318"/>
      <c r="AM48" s="318"/>
      <c r="AN48" s="318"/>
      <c r="AO48" s="318"/>
      <c r="AP48" s="318"/>
      <c r="AQ48" s="319"/>
      <c r="AR48" s="318"/>
    </row>
    <row r="49" spans="1:44" ht="13.7"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530</v>
      </c>
      <c r="AN49" s="1155" t="s">
        <v>564</v>
      </c>
      <c r="AO49" s="1156"/>
      <c r="AP49" s="1156"/>
      <c r="AQ49" s="1156"/>
      <c r="AR49" s="1157"/>
    </row>
    <row r="50" spans="1:44" ht="12.9"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565</v>
      </c>
      <c r="AO50" s="325" t="s">
        <v>566</v>
      </c>
      <c r="AP50" s="326" t="s">
        <v>567</v>
      </c>
      <c r="AQ50" s="327" t="s">
        <v>568</v>
      </c>
      <c r="AR50" s="328" t="s">
        <v>569</v>
      </c>
    </row>
    <row r="51" spans="1:44" ht="12.9"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570</v>
      </c>
      <c r="AL51" s="321"/>
      <c r="AM51" s="329">
        <v>22812586</v>
      </c>
      <c r="AN51" s="330">
        <v>47570</v>
      </c>
      <c r="AO51" s="331">
        <v>-2.1</v>
      </c>
      <c r="AP51" s="332">
        <v>48088</v>
      </c>
      <c r="AQ51" s="333">
        <v>3.6</v>
      </c>
      <c r="AR51" s="334">
        <v>-5.7</v>
      </c>
    </row>
    <row r="52" spans="1:44" ht="12.9"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571</v>
      </c>
      <c r="AM52" s="337">
        <v>15774105</v>
      </c>
      <c r="AN52" s="338">
        <v>32893</v>
      </c>
      <c r="AO52" s="339">
        <v>5.4</v>
      </c>
      <c r="AP52" s="340">
        <v>25183</v>
      </c>
      <c r="AQ52" s="341">
        <v>-4.3</v>
      </c>
      <c r="AR52" s="342">
        <v>9.6999999999999993</v>
      </c>
    </row>
    <row r="53" spans="1:44" ht="12.9"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572</v>
      </c>
      <c r="AL53" s="321"/>
      <c r="AM53" s="329">
        <v>20181161</v>
      </c>
      <c r="AN53" s="330">
        <v>42123</v>
      </c>
      <c r="AO53" s="331">
        <v>-11.5</v>
      </c>
      <c r="AP53" s="332">
        <v>46457</v>
      </c>
      <c r="AQ53" s="333">
        <v>-3.4</v>
      </c>
      <c r="AR53" s="334">
        <v>-8.1</v>
      </c>
    </row>
    <row r="54" spans="1:44" ht="12.9"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571</v>
      </c>
      <c r="AM54" s="337">
        <v>10176402</v>
      </c>
      <c r="AN54" s="338">
        <v>21241</v>
      </c>
      <c r="AO54" s="339">
        <v>-35.4</v>
      </c>
      <c r="AP54" s="340">
        <v>24020</v>
      </c>
      <c r="AQ54" s="341">
        <v>-4.5999999999999996</v>
      </c>
      <c r="AR54" s="342">
        <v>-30.8</v>
      </c>
    </row>
    <row r="55" spans="1:44" ht="12.9"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573</v>
      </c>
      <c r="AL55" s="321"/>
      <c r="AM55" s="329">
        <v>21758129</v>
      </c>
      <c r="AN55" s="330">
        <v>45482</v>
      </c>
      <c r="AO55" s="331">
        <v>8</v>
      </c>
      <c r="AP55" s="332">
        <v>51849</v>
      </c>
      <c r="AQ55" s="333">
        <v>11.6</v>
      </c>
      <c r="AR55" s="334">
        <v>-3.6</v>
      </c>
    </row>
    <row r="56" spans="1:44" ht="12.9"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571</v>
      </c>
      <c r="AM56" s="337">
        <v>9915832</v>
      </c>
      <c r="AN56" s="338">
        <v>20727</v>
      </c>
      <c r="AO56" s="339">
        <v>-2.4</v>
      </c>
      <c r="AP56" s="340">
        <v>26326</v>
      </c>
      <c r="AQ56" s="341">
        <v>9.6</v>
      </c>
      <c r="AR56" s="342">
        <v>-12</v>
      </c>
    </row>
    <row r="57" spans="1:44" ht="12.9"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574</v>
      </c>
      <c r="AL57" s="321"/>
      <c r="AM57" s="329">
        <v>22586351</v>
      </c>
      <c r="AN57" s="330">
        <v>47206</v>
      </c>
      <c r="AO57" s="331">
        <v>3.8</v>
      </c>
      <c r="AP57" s="332">
        <v>52191</v>
      </c>
      <c r="AQ57" s="333">
        <v>0.7</v>
      </c>
      <c r="AR57" s="334">
        <v>3.1</v>
      </c>
    </row>
    <row r="58" spans="1:44" ht="12.9"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571</v>
      </c>
      <c r="AM58" s="337">
        <v>11405035</v>
      </c>
      <c r="AN58" s="338">
        <v>23837</v>
      </c>
      <c r="AO58" s="339">
        <v>15</v>
      </c>
      <c r="AP58" s="340">
        <v>26807</v>
      </c>
      <c r="AQ58" s="341">
        <v>1.8</v>
      </c>
      <c r="AR58" s="342">
        <v>13.2</v>
      </c>
    </row>
    <row r="59" spans="1:44" ht="12.9"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575</v>
      </c>
      <c r="AL59" s="321"/>
      <c r="AM59" s="329">
        <v>19831913</v>
      </c>
      <c r="AN59" s="330">
        <v>41525</v>
      </c>
      <c r="AO59" s="331">
        <v>-12</v>
      </c>
      <c r="AP59" s="332">
        <v>48105</v>
      </c>
      <c r="AQ59" s="333">
        <v>-7.8</v>
      </c>
      <c r="AR59" s="334">
        <v>-4.2</v>
      </c>
    </row>
    <row r="60" spans="1:44" ht="12.9"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571</v>
      </c>
      <c r="AM60" s="337">
        <v>10097252</v>
      </c>
      <c r="AN60" s="338">
        <v>21142</v>
      </c>
      <c r="AO60" s="339">
        <v>-11.3</v>
      </c>
      <c r="AP60" s="340">
        <v>24072</v>
      </c>
      <c r="AQ60" s="341">
        <v>-10.199999999999999</v>
      </c>
      <c r="AR60" s="342">
        <v>-1.1000000000000001</v>
      </c>
    </row>
    <row r="61" spans="1:44" ht="12.9"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576</v>
      </c>
      <c r="AL61" s="343"/>
      <c r="AM61" s="344">
        <v>21434028</v>
      </c>
      <c r="AN61" s="345">
        <v>44781</v>
      </c>
      <c r="AO61" s="346">
        <v>-2.8</v>
      </c>
      <c r="AP61" s="347">
        <v>49338</v>
      </c>
      <c r="AQ61" s="348">
        <v>0.9</v>
      </c>
      <c r="AR61" s="334">
        <v>-3.7</v>
      </c>
    </row>
    <row r="62" spans="1:44" ht="12.9"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571</v>
      </c>
      <c r="AM62" s="337">
        <v>11473725</v>
      </c>
      <c r="AN62" s="338">
        <v>23968</v>
      </c>
      <c r="AO62" s="339">
        <v>-5.7</v>
      </c>
      <c r="AP62" s="340">
        <v>25282</v>
      </c>
      <c r="AQ62" s="341">
        <v>-1.5</v>
      </c>
      <c r="AR62" s="342">
        <v>-4.2</v>
      </c>
    </row>
    <row r="63" spans="1:44" ht="12.9"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2.9"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2.9"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2.9"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7" hidden="1" customHeight="1" x14ac:dyDescent="0.2">
      <c r="AK67" s="258"/>
      <c r="AL67" s="258"/>
      <c r="AM67" s="258"/>
      <c r="AN67" s="258"/>
      <c r="AO67" s="258"/>
      <c r="AP67" s="258"/>
      <c r="AQ67" s="258"/>
      <c r="AR67" s="258"/>
      <c r="AS67" s="258"/>
      <c r="AT67" s="258"/>
    </row>
    <row r="68" spans="1:46" ht="13.7" hidden="1" customHeight="1" x14ac:dyDescent="0.2">
      <c r="AK68" s="258"/>
      <c r="AL68" s="258"/>
      <c r="AM68" s="258"/>
      <c r="AN68" s="258"/>
      <c r="AO68" s="258"/>
      <c r="AP68" s="258"/>
      <c r="AQ68" s="258"/>
      <c r="AR68" s="258"/>
    </row>
    <row r="69" spans="1:46" ht="13.7" hidden="1" customHeight="1" x14ac:dyDescent="0.2">
      <c r="AK69" s="258"/>
      <c r="AL69" s="258"/>
      <c r="AM69" s="258"/>
      <c r="AN69" s="258"/>
      <c r="AO69" s="258"/>
      <c r="AP69" s="258"/>
      <c r="AQ69" s="258"/>
      <c r="AR69" s="258"/>
    </row>
    <row r="70" spans="1:46" ht="12.9" hidden="1" x14ac:dyDescent="0.2">
      <c r="AK70" s="258"/>
      <c r="AL70" s="258"/>
      <c r="AM70" s="258"/>
      <c r="AN70" s="258"/>
      <c r="AO70" s="258"/>
      <c r="AP70" s="258"/>
      <c r="AQ70" s="258"/>
      <c r="AR70" s="258"/>
    </row>
    <row r="71" spans="1:46" ht="12.9" hidden="1" x14ac:dyDescent="0.2">
      <c r="AK71" s="258"/>
      <c r="AL71" s="258"/>
      <c r="AM71" s="258"/>
      <c r="AN71" s="258"/>
      <c r="AO71" s="258"/>
      <c r="AP71" s="258"/>
      <c r="AQ71" s="258"/>
      <c r="AR71" s="258"/>
    </row>
    <row r="72" spans="1:46" ht="12.9" hidden="1" x14ac:dyDescent="0.2">
      <c r="AK72" s="258"/>
      <c r="AL72" s="258"/>
      <c r="AM72" s="258"/>
      <c r="AN72" s="258"/>
      <c r="AO72" s="258"/>
      <c r="AP72" s="258"/>
      <c r="AQ72" s="258"/>
      <c r="AR72" s="258"/>
    </row>
    <row r="73" spans="1:46" ht="12.9" hidden="1" x14ac:dyDescent="0.2">
      <c r="AK73" s="258"/>
      <c r="AL73" s="258"/>
      <c r="AM73" s="258"/>
      <c r="AN73" s="258"/>
      <c r="AO73" s="258"/>
      <c r="AP73" s="258"/>
      <c r="AQ73" s="258"/>
      <c r="AR73" s="258"/>
    </row>
  </sheetData>
  <sheetProtection algorithmName="SHA-512" hashValue="+qt6LXgOA3GOyZFaZheZpG0ZMeEm3ixZ6FLlUVdaa55jo4P2GBWmlVuSUMf2VvYU2yK1TnFLy+uDgq4JQ2T6ig==" saltValue="hr6PNhQf3I1wy2mPqYhd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7" customHeight="1" zeroHeight="1" x14ac:dyDescent="0.2"/>
  <cols>
    <col min="1" max="125" width="2.5" style="256" customWidth="1"/>
    <col min="126" max="16384" width="9" style="255" hidden="1"/>
  </cols>
  <sheetData>
    <row r="1" spans="2:125" ht="13.7"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2.9" x14ac:dyDescent="0.2">
      <c r="B2" s="255"/>
      <c r="DG2" s="255"/>
    </row>
    <row r="3" spans="2:125" ht="12.9"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2.9" x14ac:dyDescent="0.2"/>
    <row r="5" spans="2:125" ht="12.9" x14ac:dyDescent="0.2"/>
    <row r="6" spans="2:125" ht="12.9" x14ac:dyDescent="0.2"/>
    <row r="7" spans="2:125" ht="12.9" x14ac:dyDescent="0.2"/>
    <row r="8" spans="2:125" ht="12.9" x14ac:dyDescent="0.2"/>
    <row r="9" spans="2:125" ht="12.9" x14ac:dyDescent="0.2">
      <c r="DU9" s="255"/>
    </row>
    <row r="10" spans="2:125" ht="12.9" x14ac:dyDescent="0.2"/>
    <row r="11" spans="2:125" ht="12.9" x14ac:dyDescent="0.2"/>
    <row r="12" spans="2:125" ht="12.9" x14ac:dyDescent="0.2"/>
    <row r="13" spans="2:125" ht="12.9" x14ac:dyDescent="0.2"/>
    <row r="14" spans="2:125" ht="12.9" x14ac:dyDescent="0.2"/>
    <row r="15" spans="2:125" ht="12.9" x14ac:dyDescent="0.2"/>
    <row r="16" spans="2:125" ht="12.9" x14ac:dyDescent="0.2"/>
    <row r="17" spans="125:125" ht="12.9" x14ac:dyDescent="0.2">
      <c r="DU17" s="255"/>
    </row>
    <row r="18" spans="125:125" ht="12.9" x14ac:dyDescent="0.2"/>
    <row r="19" spans="125:125" ht="12.9" x14ac:dyDescent="0.2"/>
    <row r="20" spans="125:125" ht="12.9" x14ac:dyDescent="0.2">
      <c r="DU20" s="255"/>
    </row>
    <row r="21" spans="125:125" ht="12.9" x14ac:dyDescent="0.2">
      <c r="DU21" s="255"/>
    </row>
    <row r="22" spans="125:125" ht="12.9" x14ac:dyDescent="0.2"/>
    <row r="23" spans="125:125" ht="12.9" x14ac:dyDescent="0.2"/>
    <row r="24" spans="125:125" ht="12.9" x14ac:dyDescent="0.2"/>
    <row r="25" spans="125:125" ht="12.9" x14ac:dyDescent="0.2"/>
    <row r="26" spans="125:125" ht="12.9" x14ac:dyDescent="0.2"/>
    <row r="27" spans="125:125" ht="12.9" x14ac:dyDescent="0.2"/>
    <row r="28" spans="125:125" ht="12.9" x14ac:dyDescent="0.2">
      <c r="DU28" s="255"/>
    </row>
    <row r="29" spans="125:125" ht="12.9" x14ac:dyDescent="0.2"/>
    <row r="30" spans="125:125" ht="12.9" x14ac:dyDescent="0.2"/>
    <row r="31" spans="125:125" ht="12.9" x14ac:dyDescent="0.2"/>
    <row r="32" spans="125:125" ht="12.9" x14ac:dyDescent="0.2"/>
    <row r="33" spans="2:125" ht="12.9" x14ac:dyDescent="0.2">
      <c r="B33" s="255"/>
      <c r="G33" s="255"/>
      <c r="I33" s="255"/>
    </row>
    <row r="34" spans="2:125" ht="12.9" x14ac:dyDescent="0.2">
      <c r="C34" s="255"/>
      <c r="P34" s="255"/>
      <c r="DE34" s="255"/>
      <c r="DH34" s="255"/>
    </row>
    <row r="35" spans="2:125" ht="12.9" x14ac:dyDescent="0.2">
      <c r="D35" s="255"/>
      <c r="E35" s="255"/>
      <c r="DG35" s="255"/>
      <c r="DJ35" s="255"/>
      <c r="DP35" s="255"/>
      <c r="DQ35" s="255"/>
      <c r="DR35" s="255"/>
      <c r="DS35" s="255"/>
      <c r="DT35" s="255"/>
      <c r="DU35" s="255"/>
    </row>
    <row r="36" spans="2:125" ht="12.9"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2.9" x14ac:dyDescent="0.2">
      <c r="DU37" s="255"/>
    </row>
    <row r="38" spans="2:125" ht="12.9" x14ac:dyDescent="0.2">
      <c r="DT38" s="255"/>
      <c r="DU38" s="255"/>
    </row>
    <row r="39" spans="2:125" ht="12.9" x14ac:dyDescent="0.2"/>
    <row r="40" spans="2:125" ht="12.9" x14ac:dyDescent="0.2">
      <c r="DH40" s="255"/>
    </row>
    <row r="41" spans="2:125" ht="12.9" x14ac:dyDescent="0.2">
      <c r="DE41" s="255"/>
    </row>
    <row r="42" spans="2:125" ht="12.9" x14ac:dyDescent="0.2">
      <c r="DG42" s="255"/>
      <c r="DJ42" s="255"/>
    </row>
    <row r="43" spans="2:125" ht="12.9"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2.9" x14ac:dyDescent="0.2">
      <c r="DU44" s="255"/>
    </row>
    <row r="45" spans="2:125" ht="12.9" x14ac:dyDescent="0.2"/>
    <row r="46" spans="2:125" ht="12.9" x14ac:dyDescent="0.2"/>
    <row r="47" spans="2:125" ht="12.9" x14ac:dyDescent="0.2"/>
    <row r="48" spans="2:125" ht="12.9" x14ac:dyDescent="0.2">
      <c r="DT48" s="255"/>
      <c r="DU48" s="255"/>
    </row>
    <row r="49" spans="120:125" ht="12.9" x14ac:dyDescent="0.2">
      <c r="DU49" s="255"/>
    </row>
    <row r="50" spans="120:125" ht="12.9" x14ac:dyDescent="0.2">
      <c r="DU50" s="255"/>
    </row>
    <row r="51" spans="120:125" ht="12.9" x14ac:dyDescent="0.2">
      <c r="DP51" s="255"/>
      <c r="DQ51" s="255"/>
      <c r="DR51" s="255"/>
      <c r="DS51" s="255"/>
      <c r="DT51" s="255"/>
      <c r="DU51" s="255"/>
    </row>
    <row r="52" spans="120:125" ht="12.9" x14ac:dyDescent="0.2"/>
    <row r="53" spans="120:125" ht="12.9" x14ac:dyDescent="0.2"/>
    <row r="54" spans="120:125" ht="12.9" x14ac:dyDescent="0.2">
      <c r="DU54" s="255"/>
    </row>
    <row r="55" spans="120:125" ht="12.9" x14ac:dyDescent="0.2"/>
    <row r="56" spans="120:125" ht="12.9" x14ac:dyDescent="0.2"/>
    <row r="57" spans="120:125" ht="12.9" x14ac:dyDescent="0.2"/>
    <row r="58" spans="120:125" ht="12.9" x14ac:dyDescent="0.2">
      <c r="DU58" s="255"/>
    </row>
    <row r="59" spans="120:125" ht="12.9" x14ac:dyDescent="0.2"/>
    <row r="60" spans="120:125" ht="12.9" x14ac:dyDescent="0.2"/>
    <row r="61" spans="120:125" ht="12.9" x14ac:dyDescent="0.2"/>
    <row r="62" spans="120:125" ht="12.9" x14ac:dyDescent="0.2"/>
    <row r="63" spans="120:125" ht="12.9" x14ac:dyDescent="0.2">
      <c r="DU63" s="255"/>
    </row>
    <row r="64" spans="120:125" ht="12.9" x14ac:dyDescent="0.2">
      <c r="DT64" s="255"/>
      <c r="DU64" s="255"/>
    </row>
    <row r="65" spans="123:125" ht="12.9" x14ac:dyDescent="0.2"/>
    <row r="66" spans="123:125" ht="12.9" x14ac:dyDescent="0.2"/>
    <row r="67" spans="123:125" ht="12.9" x14ac:dyDescent="0.2"/>
    <row r="68" spans="123:125" ht="12.9" x14ac:dyDescent="0.2"/>
    <row r="69" spans="123:125" ht="12.9" x14ac:dyDescent="0.2">
      <c r="DS69" s="255"/>
      <c r="DT69" s="255"/>
      <c r="DU69" s="255"/>
    </row>
    <row r="70" spans="123:125" ht="12.9" x14ac:dyDescent="0.2"/>
    <row r="71" spans="123:125" ht="12.9" x14ac:dyDescent="0.2"/>
    <row r="72" spans="123:125" ht="12.9" x14ac:dyDescent="0.2"/>
    <row r="73" spans="123:125" ht="12.9" x14ac:dyDescent="0.2"/>
    <row r="74" spans="123:125" ht="12.9" x14ac:dyDescent="0.2"/>
    <row r="75" spans="123:125" ht="12.9" x14ac:dyDescent="0.2"/>
    <row r="76" spans="123:125" ht="12.9" x14ac:dyDescent="0.2"/>
    <row r="77" spans="123:125" ht="12.9" x14ac:dyDescent="0.2"/>
    <row r="78" spans="123:125" ht="12.9" x14ac:dyDescent="0.2"/>
    <row r="79" spans="123:125" ht="12.9" x14ac:dyDescent="0.2"/>
    <row r="80" spans="123:125" ht="12.9" x14ac:dyDescent="0.2"/>
    <row r="81" spans="116:125" ht="12.9" x14ac:dyDescent="0.2"/>
    <row r="82" spans="116:125" ht="12.9" x14ac:dyDescent="0.2">
      <c r="DL82" s="255"/>
    </row>
    <row r="83" spans="116:125" ht="12.9" x14ac:dyDescent="0.2">
      <c r="DM83" s="255"/>
      <c r="DN83" s="255"/>
      <c r="DO83" s="255"/>
      <c r="DP83" s="255"/>
      <c r="DQ83" s="255"/>
      <c r="DR83" s="255"/>
      <c r="DS83" s="255"/>
      <c r="DT83" s="255"/>
      <c r="DU83" s="255"/>
    </row>
    <row r="84" spans="116:125" ht="12.9" x14ac:dyDescent="0.2"/>
    <row r="85" spans="116:125" ht="12.9" x14ac:dyDescent="0.2"/>
    <row r="86" spans="116:125" ht="12.9" x14ac:dyDescent="0.2"/>
    <row r="87" spans="116:125" ht="12.9" x14ac:dyDescent="0.2"/>
    <row r="88" spans="116:125" ht="12.9" x14ac:dyDescent="0.2">
      <c r="DU88" s="255"/>
    </row>
    <row r="89" spans="116:125" ht="12.9" x14ac:dyDescent="0.2"/>
    <row r="90" spans="116:125" ht="12.9" x14ac:dyDescent="0.2"/>
    <row r="91" spans="116:125" ht="12.9" x14ac:dyDescent="0.2"/>
    <row r="92" spans="116:125" ht="13.7" customHeight="1" x14ac:dyDescent="0.2"/>
    <row r="93" spans="116:125" ht="13.7" customHeight="1" x14ac:dyDescent="0.2"/>
    <row r="94" spans="116:125" ht="13.7" customHeight="1" x14ac:dyDescent="0.2">
      <c r="DS94" s="255"/>
      <c r="DT94" s="255"/>
      <c r="DU94" s="255"/>
    </row>
    <row r="95" spans="116:125" ht="13.7" customHeight="1" x14ac:dyDescent="0.2">
      <c r="DU95" s="255"/>
    </row>
    <row r="96" spans="116:125" ht="13.7" customHeight="1" x14ac:dyDescent="0.2"/>
    <row r="97" spans="124:125" ht="13.7" customHeight="1" x14ac:dyDescent="0.2"/>
    <row r="98" spans="124:125" ht="13.7" customHeight="1" x14ac:dyDescent="0.2"/>
    <row r="99" spans="124:125" ht="13.7" customHeight="1" x14ac:dyDescent="0.2"/>
    <row r="100" spans="124:125" ht="13.7" customHeight="1" x14ac:dyDescent="0.2"/>
    <row r="101" spans="124:125" ht="13.7" customHeight="1" x14ac:dyDescent="0.2">
      <c r="DU101" s="255"/>
    </row>
    <row r="102" spans="124:125" ht="13.7" customHeight="1" x14ac:dyDescent="0.2"/>
    <row r="103" spans="124:125" ht="13.7" customHeight="1" x14ac:dyDescent="0.2"/>
    <row r="104" spans="124:125" ht="13.7" customHeight="1" x14ac:dyDescent="0.2">
      <c r="DT104" s="255"/>
      <c r="DU104" s="255"/>
    </row>
    <row r="105" spans="124:125" ht="13.7" customHeight="1" x14ac:dyDescent="0.2"/>
    <row r="106" spans="124:125" ht="13.7" customHeight="1" x14ac:dyDescent="0.2"/>
    <row r="107" spans="124:125" ht="13.7" customHeight="1" x14ac:dyDescent="0.2"/>
    <row r="108" spans="124:125" ht="13.7" customHeight="1" x14ac:dyDescent="0.2"/>
    <row r="109" spans="124:125" ht="13.7" customHeight="1" x14ac:dyDescent="0.2"/>
    <row r="110" spans="124:125" ht="13.7" customHeight="1" x14ac:dyDescent="0.2"/>
    <row r="111" spans="124:125" ht="13.7" customHeight="1" x14ac:dyDescent="0.2"/>
    <row r="112" spans="124:125" ht="13.7" customHeight="1" x14ac:dyDescent="0.2"/>
    <row r="113" spans="125:125" ht="13.7" customHeight="1" x14ac:dyDescent="0.2"/>
    <row r="114" spans="125:125" ht="13.7" customHeight="1" x14ac:dyDescent="0.2"/>
    <row r="115" spans="125:125" ht="13.7" customHeight="1" x14ac:dyDescent="0.2"/>
    <row r="116" spans="125:125" ht="13.7" customHeight="1" x14ac:dyDescent="0.2">
      <c r="DU116" s="255" t="s">
        <v>578</v>
      </c>
    </row>
    <row r="120" spans="125:125" ht="13.7" hidden="1" customHeight="1" x14ac:dyDescent="0.2"/>
    <row r="121" spans="125:125" ht="13.7" hidden="1" customHeight="1" x14ac:dyDescent="0.2">
      <c r="DU121" s="255"/>
    </row>
  </sheetData>
  <sheetProtection algorithmName="SHA-512" hashValue="CjXyuwgqkg0y8c5CXjEu2nW0VcKntYWBVh339ESLuDEMvjabOx4JwnTjN/igk5Ci7CH4vfYfvNvGiDFQhDh8zQ==" saltValue="AIEAYBVCEg40K5ybNDxb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7" customHeight="1" zeroHeight="1" x14ac:dyDescent="0.2"/>
  <cols>
    <col min="1" max="125" width="2.5" style="256" customWidth="1"/>
    <col min="126" max="142" width="0" style="255" hidden="1" customWidth="1"/>
    <col min="143" max="16384" width="9" style="255" hidden="1"/>
  </cols>
  <sheetData>
    <row r="1" spans="1:125" ht="13.7"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2.9" x14ac:dyDescent="0.2">
      <c r="B2" s="255"/>
      <c r="T2" s="255"/>
    </row>
    <row r="3" spans="1:125" ht="12.9"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2.9" x14ac:dyDescent="0.2"/>
    <row r="5" spans="1:125" ht="12.9" x14ac:dyDescent="0.2"/>
    <row r="6" spans="1:125" ht="12.9" x14ac:dyDescent="0.2"/>
    <row r="7" spans="1:125" ht="12.9" x14ac:dyDescent="0.2"/>
    <row r="8" spans="1:125" ht="12.9" x14ac:dyDescent="0.2"/>
    <row r="9" spans="1:125" ht="12.9" x14ac:dyDescent="0.2"/>
    <row r="10" spans="1:125" ht="12.9" x14ac:dyDescent="0.2"/>
    <row r="11" spans="1:125" ht="12.9" x14ac:dyDescent="0.2"/>
    <row r="12" spans="1:125" ht="12.9" x14ac:dyDescent="0.2"/>
    <row r="13" spans="1:125" ht="12.9" x14ac:dyDescent="0.2"/>
    <row r="14" spans="1:125" ht="12.9" x14ac:dyDescent="0.2"/>
    <row r="15" spans="1:125" ht="12.9" x14ac:dyDescent="0.2"/>
    <row r="16" spans="1:125" ht="12.9" x14ac:dyDescent="0.2"/>
    <row r="17" ht="12.9" x14ac:dyDescent="0.2"/>
    <row r="18" ht="12.9" x14ac:dyDescent="0.2"/>
    <row r="19" ht="12.9" x14ac:dyDescent="0.2"/>
    <row r="20" ht="12.9" x14ac:dyDescent="0.2"/>
    <row r="21" ht="12.9" x14ac:dyDescent="0.2"/>
    <row r="22" ht="12.9" x14ac:dyDescent="0.2"/>
    <row r="23" ht="12.9" x14ac:dyDescent="0.2"/>
    <row r="24" ht="12.9" x14ac:dyDescent="0.2"/>
    <row r="25" ht="12.9" x14ac:dyDescent="0.2"/>
    <row r="26" ht="12.9" x14ac:dyDescent="0.2"/>
    <row r="27" ht="12.9" x14ac:dyDescent="0.2"/>
    <row r="28" ht="12.9" x14ac:dyDescent="0.2"/>
    <row r="29" ht="12.9" x14ac:dyDescent="0.2"/>
    <row r="30" ht="12.9" x14ac:dyDescent="0.2"/>
    <row r="31" ht="12.9" x14ac:dyDescent="0.2"/>
    <row r="32" ht="12.9" x14ac:dyDescent="0.2"/>
    <row r="33" spans="2:125" ht="12.9" x14ac:dyDescent="0.2">
      <c r="B33" s="255"/>
      <c r="G33" s="255"/>
      <c r="I33" s="255"/>
    </row>
    <row r="34" spans="2:125" ht="12.9" x14ac:dyDescent="0.2">
      <c r="C34" s="255"/>
      <c r="P34" s="255"/>
      <c r="R34" s="255"/>
      <c r="U34" s="255"/>
    </row>
    <row r="35" spans="2:125" ht="12.9"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2.9" x14ac:dyDescent="0.2">
      <c r="F36" s="255"/>
      <c r="H36" s="255"/>
      <c r="J36" s="255"/>
      <c r="K36" s="255"/>
      <c r="L36" s="255"/>
      <c r="M36" s="255"/>
      <c r="N36" s="255"/>
      <c r="O36" s="255"/>
      <c r="Q36" s="255"/>
      <c r="S36" s="255"/>
      <c r="V36" s="255"/>
    </row>
    <row r="37" spans="2:125" ht="12.9" x14ac:dyDescent="0.2"/>
    <row r="38" spans="2:125" ht="12.9" x14ac:dyDescent="0.2"/>
    <row r="39" spans="2:125" ht="12.9" x14ac:dyDescent="0.2"/>
    <row r="40" spans="2:125" ht="12.9" x14ac:dyDescent="0.2">
      <c r="U40" s="255"/>
    </row>
    <row r="41" spans="2:125" ht="12.9" x14ac:dyDescent="0.2">
      <c r="R41" s="255"/>
    </row>
    <row r="42" spans="2:125" ht="12.9"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2.9" x14ac:dyDescent="0.2">
      <c r="Q43" s="255"/>
      <c r="S43" s="255"/>
      <c r="V43" s="255"/>
    </row>
    <row r="44" spans="2:125" ht="12.9" x14ac:dyDescent="0.2"/>
    <row r="45" spans="2:125" ht="12.9" x14ac:dyDescent="0.2"/>
    <row r="46" spans="2:125" ht="12.9" x14ac:dyDescent="0.2"/>
    <row r="47" spans="2:125" ht="12.9" x14ac:dyDescent="0.2"/>
    <row r="48" spans="2:125" ht="12.9" x14ac:dyDescent="0.2"/>
    <row r="49" ht="12.9" x14ac:dyDescent="0.2"/>
    <row r="50" ht="12.9" x14ac:dyDescent="0.2"/>
    <row r="51" ht="12.9" x14ac:dyDescent="0.2"/>
    <row r="52" ht="12.9" x14ac:dyDescent="0.2"/>
    <row r="53" ht="12.9" x14ac:dyDescent="0.2"/>
    <row r="54" ht="12.9" x14ac:dyDescent="0.2"/>
    <row r="55" ht="12.9" x14ac:dyDescent="0.2"/>
    <row r="56" ht="12.9" x14ac:dyDescent="0.2"/>
    <row r="57" ht="12.9" x14ac:dyDescent="0.2"/>
    <row r="58" ht="12.9" x14ac:dyDescent="0.2"/>
    <row r="59" ht="12.9" x14ac:dyDescent="0.2"/>
    <row r="60" ht="12.9" x14ac:dyDescent="0.2"/>
    <row r="61" ht="12.9" x14ac:dyDescent="0.2"/>
    <row r="62" ht="12.9" x14ac:dyDescent="0.2"/>
    <row r="63" ht="12.9" x14ac:dyDescent="0.2"/>
    <row r="64" ht="12.9" x14ac:dyDescent="0.2"/>
    <row r="65" ht="12.9" x14ac:dyDescent="0.2"/>
    <row r="66" ht="12.9" x14ac:dyDescent="0.2"/>
    <row r="67" ht="12.9" x14ac:dyDescent="0.2"/>
    <row r="68" ht="12.9" x14ac:dyDescent="0.2"/>
    <row r="69" ht="12.9" x14ac:dyDescent="0.2"/>
    <row r="70" ht="12.9" x14ac:dyDescent="0.2"/>
    <row r="71" ht="12.9" x14ac:dyDescent="0.2"/>
    <row r="72" ht="12.9" x14ac:dyDescent="0.2"/>
    <row r="73" ht="12.9" x14ac:dyDescent="0.2"/>
    <row r="74" ht="12.9" x14ac:dyDescent="0.2"/>
    <row r="75" ht="12.9" x14ac:dyDescent="0.2"/>
    <row r="76" ht="12.9" x14ac:dyDescent="0.2"/>
    <row r="77" ht="12.9" x14ac:dyDescent="0.2"/>
    <row r="78" ht="12.9" x14ac:dyDescent="0.2"/>
    <row r="79" ht="12.9" x14ac:dyDescent="0.2"/>
    <row r="80" ht="12.9" x14ac:dyDescent="0.2"/>
    <row r="81" ht="12.9" x14ac:dyDescent="0.2"/>
    <row r="82" ht="12.9" x14ac:dyDescent="0.2"/>
    <row r="83" ht="12.9" x14ac:dyDescent="0.2"/>
    <row r="84" ht="12.9" x14ac:dyDescent="0.2"/>
    <row r="85" ht="12.9" x14ac:dyDescent="0.2"/>
    <row r="86" ht="12.9" x14ac:dyDescent="0.2"/>
    <row r="87" ht="12.9" x14ac:dyDescent="0.2"/>
    <row r="88" ht="12.9" x14ac:dyDescent="0.2"/>
    <row r="89" ht="12.9" x14ac:dyDescent="0.2"/>
    <row r="90" ht="12.9" x14ac:dyDescent="0.2"/>
    <row r="91" ht="12.9"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13.7" customHeight="1" x14ac:dyDescent="0.2"/>
    <row r="112" ht="13.7" customHeight="1" x14ac:dyDescent="0.2"/>
    <row r="113" spans="125:125" ht="13.7" customHeight="1" x14ac:dyDescent="0.2"/>
    <row r="114" spans="125:125" ht="13.7" customHeight="1" x14ac:dyDescent="0.2"/>
    <row r="115" spans="125:125" ht="13.7" customHeight="1" x14ac:dyDescent="0.2"/>
    <row r="116" spans="125:125" ht="13.7" customHeight="1" x14ac:dyDescent="0.2">
      <c r="DU116" s="256" t="s">
        <v>579</v>
      </c>
    </row>
  </sheetData>
  <sheetProtection algorithmName="SHA-512" hashValue="B+bIENZJDhvAGCL1yYkOEtlZUBVBwE3mbDmrh5J6Qn4l6D9Y+YSh/J80MwWfU+rfQ1U4dVwbcyH/0nYQGESy6g==" saltValue="hLRImpktzyvM2q6bek+q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7" customHeight="1" zeroHeight="1" x14ac:dyDescent="0.2"/>
  <cols>
    <col min="1" max="1" width="8.19921875" style="1" customWidth="1"/>
    <col min="2" max="16" width="14.59765625" style="1" customWidth="1"/>
    <col min="17"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spans="2:10" ht="16.55" customHeight="1" x14ac:dyDescent="0.2"/>
    <row r="34" spans="2:10" ht="16.55" customHeight="1" x14ac:dyDescent="0.2"/>
    <row r="35" spans="2:10" ht="16.55" customHeight="1" x14ac:dyDescent="0.2"/>
    <row r="36" spans="2:10" ht="16.55" customHeight="1" x14ac:dyDescent="0.2"/>
    <row r="37" spans="2:10" ht="16.55" customHeight="1" x14ac:dyDescent="0.2"/>
    <row r="38" spans="2:10" ht="16.55" customHeight="1" x14ac:dyDescent="0.2"/>
    <row r="39" spans="2:10" ht="16.55" customHeight="1" x14ac:dyDescent="0.2"/>
    <row r="40" spans="2:10" ht="16.55" customHeight="1" x14ac:dyDescent="0.2"/>
    <row r="41" spans="2:10" ht="16.55" customHeight="1" x14ac:dyDescent="0.2"/>
    <row r="42" spans="2:10" ht="16.55" customHeight="1" x14ac:dyDescent="0.2"/>
    <row r="43" spans="2:10" ht="16.55" customHeight="1" x14ac:dyDescent="0.2"/>
    <row r="44" spans="2:10" ht="16.55" customHeight="1" x14ac:dyDescent="0.2"/>
    <row r="45" spans="2:10" ht="29.3" customHeight="1" thickBot="1" x14ac:dyDescent="0.25">
      <c r="B45" s="2"/>
      <c r="C45" s="2"/>
      <c r="D45" s="2"/>
      <c r="E45" s="2"/>
      <c r="F45" s="2"/>
      <c r="G45" s="2"/>
      <c r="H45" s="2"/>
      <c r="I45" s="2"/>
      <c r="J45" s="3" t="s">
        <v>0</v>
      </c>
    </row>
    <row r="46" spans="2:10" ht="29.3" customHeight="1" thickBot="1" x14ac:dyDescent="0.3">
      <c r="B46" s="4" t="s">
        <v>1</v>
      </c>
      <c r="C46" s="5"/>
      <c r="D46" s="5"/>
      <c r="E46" s="6" t="s">
        <v>2</v>
      </c>
      <c r="F46" s="7" t="s">
        <v>580</v>
      </c>
      <c r="G46" s="8" t="s">
        <v>581</v>
      </c>
      <c r="H46" s="8" t="s">
        <v>582</v>
      </c>
      <c r="I46" s="8" t="s">
        <v>583</v>
      </c>
      <c r="J46" s="9" t="s">
        <v>584</v>
      </c>
    </row>
    <row r="47" spans="2:10" ht="57.8" customHeight="1" x14ac:dyDescent="0.2">
      <c r="B47" s="10"/>
      <c r="C47" s="1167" t="s">
        <v>3</v>
      </c>
      <c r="D47" s="1167"/>
      <c r="E47" s="1168"/>
      <c r="F47" s="11">
        <v>6.8</v>
      </c>
      <c r="G47" s="12">
        <v>6.82</v>
      </c>
      <c r="H47" s="12">
        <v>6.8</v>
      </c>
      <c r="I47" s="12">
        <v>5.41</v>
      </c>
      <c r="J47" s="13">
        <v>4.6500000000000004</v>
      </c>
    </row>
    <row r="48" spans="2:10" ht="57.8" customHeight="1" x14ac:dyDescent="0.2">
      <c r="B48" s="14"/>
      <c r="C48" s="1169" t="s">
        <v>4</v>
      </c>
      <c r="D48" s="1169"/>
      <c r="E48" s="1170"/>
      <c r="F48" s="15">
        <v>4.16</v>
      </c>
      <c r="G48" s="16">
        <v>3.9</v>
      </c>
      <c r="H48" s="16">
        <v>1.78</v>
      </c>
      <c r="I48" s="16">
        <v>2.97</v>
      </c>
      <c r="J48" s="17">
        <v>6.25</v>
      </c>
    </row>
    <row r="49" spans="2:10" ht="57.8" customHeight="1" thickBot="1" x14ac:dyDescent="0.25">
      <c r="B49" s="18"/>
      <c r="C49" s="1171" t="s">
        <v>5</v>
      </c>
      <c r="D49" s="1171"/>
      <c r="E49" s="1172"/>
      <c r="F49" s="19" t="s">
        <v>585</v>
      </c>
      <c r="G49" s="20" t="s">
        <v>586</v>
      </c>
      <c r="H49" s="20" t="s">
        <v>587</v>
      </c>
      <c r="I49" s="20" t="s">
        <v>588</v>
      </c>
      <c r="J49" s="21">
        <v>2.9</v>
      </c>
    </row>
    <row r="50" spans="2:10" ht="12.9" x14ac:dyDescent="0.2"/>
  </sheetData>
  <sheetProtection algorithmName="SHA-512" hashValue="PS756loyNiB/O8dj5TozdP45n21ZnDW+fTiVEgVx/Jds6J+hyP/Na96OPLwdoFaQo7bKPTzoWqXBHeUoYcfIsQ==" saltValue="MpPqtWtfYXfjClYG7ctc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7" customHeight="1" zeroHeight="1" x14ac:dyDescent="0.2"/>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5" customHeight="1" x14ac:dyDescent="0.2">
      <c r="A1" s="22"/>
      <c r="B1" s="22"/>
      <c r="C1" s="22"/>
      <c r="D1" s="22"/>
      <c r="E1" s="22"/>
      <c r="F1" s="22"/>
      <c r="G1" s="22"/>
      <c r="H1" s="22"/>
      <c r="I1" s="22"/>
      <c r="J1" s="22"/>
      <c r="K1" s="22"/>
      <c r="L1" s="22"/>
      <c r="M1" s="22"/>
      <c r="N1" s="22"/>
      <c r="O1" s="22"/>
      <c r="P1" s="22"/>
    </row>
    <row r="2" spans="1:16" ht="16.55" customHeight="1" x14ac:dyDescent="0.2">
      <c r="A2" s="22"/>
      <c r="B2" s="22"/>
      <c r="C2" s="22"/>
      <c r="D2" s="22"/>
      <c r="E2" s="22"/>
      <c r="F2" s="22"/>
      <c r="G2" s="22"/>
      <c r="H2" s="22"/>
      <c r="I2" s="22"/>
      <c r="J2" s="22"/>
      <c r="K2" s="22"/>
      <c r="L2" s="22"/>
      <c r="M2" s="22"/>
      <c r="N2" s="22"/>
      <c r="O2" s="22"/>
      <c r="P2" s="22"/>
    </row>
    <row r="3" spans="1:16" ht="16.55" customHeight="1" x14ac:dyDescent="0.2">
      <c r="A3" s="22"/>
      <c r="B3" s="22"/>
      <c r="C3" s="22"/>
      <c r="D3" s="22"/>
      <c r="E3" s="22"/>
      <c r="F3" s="22"/>
      <c r="G3" s="22"/>
      <c r="H3" s="22"/>
      <c r="I3" s="22"/>
      <c r="J3" s="22"/>
      <c r="K3" s="22"/>
      <c r="L3" s="22"/>
      <c r="M3" s="22"/>
      <c r="N3" s="22"/>
      <c r="O3" s="22"/>
      <c r="P3" s="22"/>
    </row>
    <row r="4" spans="1:16" ht="16.55" customHeight="1" x14ac:dyDescent="0.2">
      <c r="A4" s="22"/>
      <c r="B4" s="22"/>
      <c r="C4" s="22"/>
      <c r="D4" s="22"/>
      <c r="E4" s="22"/>
      <c r="F4" s="22"/>
      <c r="G4" s="22"/>
      <c r="H4" s="22"/>
      <c r="I4" s="22"/>
      <c r="J4" s="22"/>
      <c r="K4" s="22"/>
      <c r="L4" s="22"/>
      <c r="M4" s="22"/>
      <c r="N4" s="22"/>
      <c r="O4" s="22"/>
      <c r="P4" s="22"/>
    </row>
    <row r="5" spans="1:16" ht="16.55" customHeight="1" x14ac:dyDescent="0.2">
      <c r="A5" s="22"/>
      <c r="B5" s="22"/>
      <c r="C5" s="22"/>
      <c r="D5" s="22"/>
      <c r="E5" s="22"/>
      <c r="F5" s="22"/>
      <c r="G5" s="22"/>
      <c r="H5" s="22"/>
      <c r="I5" s="22"/>
      <c r="J5" s="22"/>
      <c r="K5" s="22"/>
      <c r="L5" s="22"/>
      <c r="M5" s="22"/>
      <c r="N5" s="22"/>
      <c r="O5" s="22"/>
      <c r="P5" s="22"/>
    </row>
    <row r="6" spans="1:16" ht="16.55" customHeight="1" x14ac:dyDescent="0.2">
      <c r="A6" s="22"/>
      <c r="B6" s="22"/>
      <c r="C6" s="22"/>
      <c r="D6" s="22"/>
      <c r="E6" s="22"/>
      <c r="F6" s="22"/>
      <c r="G6" s="22"/>
      <c r="H6" s="22"/>
      <c r="I6" s="22"/>
      <c r="J6" s="22"/>
      <c r="K6" s="22"/>
      <c r="L6" s="22"/>
      <c r="M6" s="22"/>
      <c r="N6" s="22"/>
      <c r="O6" s="22"/>
      <c r="P6" s="22"/>
    </row>
    <row r="7" spans="1:16" ht="16.55" customHeight="1" x14ac:dyDescent="0.2">
      <c r="A7" s="22"/>
      <c r="B7" s="22"/>
      <c r="C7" s="22"/>
      <c r="D7" s="22"/>
      <c r="E7" s="22"/>
      <c r="F7" s="22"/>
      <c r="G7" s="22"/>
      <c r="H7" s="22"/>
      <c r="I7" s="22"/>
      <c r="J7" s="22"/>
      <c r="K7" s="22"/>
      <c r="L7" s="22"/>
      <c r="M7" s="22"/>
      <c r="N7" s="22"/>
      <c r="O7" s="22"/>
      <c r="P7" s="22"/>
    </row>
    <row r="8" spans="1:16" ht="16.55" customHeight="1" x14ac:dyDescent="0.2">
      <c r="A8" s="22"/>
      <c r="B8" s="22"/>
      <c r="C8" s="22"/>
      <c r="D8" s="22"/>
      <c r="E8" s="22"/>
      <c r="F8" s="22"/>
      <c r="G8" s="22"/>
      <c r="H8" s="22"/>
      <c r="I8" s="22"/>
      <c r="J8" s="22"/>
      <c r="K8" s="22"/>
      <c r="L8" s="22"/>
      <c r="M8" s="22"/>
      <c r="N8" s="22"/>
      <c r="O8" s="22"/>
      <c r="P8" s="22"/>
    </row>
    <row r="9" spans="1:16" ht="16.55" customHeight="1" x14ac:dyDescent="0.2">
      <c r="A9" s="22"/>
      <c r="B9" s="22"/>
      <c r="C9" s="22"/>
      <c r="D9" s="22"/>
      <c r="E9" s="22"/>
      <c r="F9" s="22"/>
      <c r="G9" s="22"/>
      <c r="H9" s="22"/>
      <c r="I9" s="22"/>
      <c r="J9" s="22"/>
      <c r="K9" s="22"/>
      <c r="L9" s="22"/>
      <c r="M9" s="22"/>
      <c r="N9" s="22"/>
      <c r="O9" s="22"/>
      <c r="P9" s="22"/>
    </row>
    <row r="10" spans="1:16" ht="16.55" customHeight="1" x14ac:dyDescent="0.2">
      <c r="A10" s="22"/>
      <c r="B10" s="22"/>
      <c r="C10" s="22"/>
      <c r="D10" s="22"/>
      <c r="E10" s="22"/>
      <c r="F10" s="22"/>
      <c r="G10" s="22"/>
      <c r="H10" s="22"/>
      <c r="I10" s="22"/>
      <c r="J10" s="22"/>
      <c r="K10" s="22"/>
      <c r="L10" s="22"/>
      <c r="M10" s="22"/>
      <c r="N10" s="22"/>
      <c r="O10" s="22"/>
      <c r="P10" s="22"/>
    </row>
    <row r="11" spans="1:16" ht="16.55" customHeight="1" x14ac:dyDescent="0.2">
      <c r="A11" s="22"/>
      <c r="B11" s="22"/>
      <c r="C11" s="22"/>
      <c r="D11" s="22"/>
      <c r="E11" s="22"/>
      <c r="F11" s="22"/>
      <c r="G11" s="22"/>
      <c r="H11" s="22"/>
      <c r="I11" s="22"/>
      <c r="J11" s="22"/>
      <c r="K11" s="22"/>
      <c r="L11" s="22"/>
      <c r="M11" s="22"/>
      <c r="N11" s="22"/>
      <c r="O11" s="22"/>
      <c r="P11" s="22"/>
    </row>
    <row r="12" spans="1:16" ht="16.55" customHeight="1" x14ac:dyDescent="0.2">
      <c r="A12" s="22"/>
      <c r="B12" s="22"/>
      <c r="C12" s="22"/>
      <c r="D12" s="22"/>
      <c r="E12" s="22"/>
      <c r="F12" s="22"/>
      <c r="G12" s="22"/>
      <c r="H12" s="22"/>
      <c r="I12" s="22"/>
      <c r="J12" s="22"/>
      <c r="K12" s="22"/>
      <c r="L12" s="22"/>
      <c r="M12" s="22"/>
      <c r="N12" s="22"/>
      <c r="O12" s="22"/>
      <c r="P12" s="22"/>
    </row>
    <row r="13" spans="1:16" ht="16.55" customHeight="1" x14ac:dyDescent="0.2">
      <c r="A13" s="22"/>
      <c r="B13" s="22"/>
      <c r="C13" s="22"/>
      <c r="D13" s="22"/>
      <c r="E13" s="22"/>
      <c r="F13" s="22"/>
      <c r="G13" s="22"/>
      <c r="H13" s="22"/>
      <c r="I13" s="22"/>
      <c r="J13" s="22"/>
      <c r="K13" s="22"/>
      <c r="L13" s="22"/>
      <c r="M13" s="22"/>
      <c r="N13" s="22"/>
      <c r="O13" s="22"/>
      <c r="P13" s="22"/>
    </row>
    <row r="14" spans="1:16" ht="16.55" customHeight="1" x14ac:dyDescent="0.2">
      <c r="A14" s="22"/>
      <c r="B14" s="22"/>
      <c r="C14" s="22"/>
      <c r="D14" s="22"/>
      <c r="E14" s="22"/>
      <c r="F14" s="22"/>
      <c r="G14" s="22"/>
      <c r="H14" s="22"/>
      <c r="I14" s="22"/>
      <c r="J14" s="22"/>
      <c r="K14" s="22"/>
      <c r="L14" s="22"/>
      <c r="M14" s="22"/>
      <c r="N14" s="22"/>
      <c r="O14" s="22"/>
      <c r="P14" s="22"/>
    </row>
    <row r="15" spans="1:16" ht="16.55" customHeight="1" x14ac:dyDescent="0.2">
      <c r="A15" s="22"/>
      <c r="B15" s="22"/>
      <c r="C15" s="22"/>
      <c r="D15" s="22"/>
      <c r="E15" s="22"/>
      <c r="F15" s="22"/>
      <c r="G15" s="22"/>
      <c r="H15" s="22"/>
      <c r="I15" s="22"/>
      <c r="J15" s="22"/>
      <c r="K15" s="22"/>
      <c r="L15" s="22"/>
      <c r="M15" s="22"/>
      <c r="N15" s="22"/>
      <c r="O15" s="22"/>
      <c r="P15" s="22"/>
    </row>
    <row r="16" spans="1:16" ht="16.55" customHeight="1" x14ac:dyDescent="0.2">
      <c r="A16" s="22"/>
      <c r="B16" s="22"/>
      <c r="C16" s="22"/>
      <c r="D16" s="22"/>
      <c r="E16" s="22"/>
      <c r="F16" s="22"/>
      <c r="G16" s="22"/>
      <c r="H16" s="22"/>
      <c r="I16" s="22"/>
      <c r="J16" s="22"/>
      <c r="K16" s="22"/>
      <c r="L16" s="22"/>
      <c r="M16" s="22"/>
      <c r="N16" s="22"/>
      <c r="O16" s="22"/>
      <c r="P16" s="22"/>
    </row>
    <row r="17" spans="1:16" ht="16.55" customHeight="1" x14ac:dyDescent="0.2">
      <c r="A17" s="22"/>
      <c r="B17" s="22"/>
      <c r="C17" s="22"/>
      <c r="D17" s="22"/>
      <c r="E17" s="22"/>
      <c r="F17" s="22"/>
      <c r="G17" s="22"/>
      <c r="H17" s="22"/>
      <c r="I17" s="22"/>
      <c r="J17" s="22"/>
      <c r="K17" s="22"/>
      <c r="L17" s="22"/>
      <c r="M17" s="22"/>
      <c r="N17" s="22"/>
      <c r="O17" s="22"/>
      <c r="P17" s="22"/>
    </row>
    <row r="18" spans="1:16" ht="16.55" customHeight="1" x14ac:dyDescent="0.2">
      <c r="A18" s="22"/>
      <c r="B18" s="22"/>
      <c r="C18" s="22"/>
      <c r="D18" s="22"/>
      <c r="E18" s="22"/>
      <c r="F18" s="22"/>
      <c r="G18" s="22"/>
      <c r="H18" s="22"/>
      <c r="I18" s="22"/>
      <c r="J18" s="22"/>
      <c r="K18" s="22"/>
      <c r="L18" s="22"/>
      <c r="M18" s="22"/>
      <c r="N18" s="22"/>
      <c r="O18" s="22"/>
      <c r="P18" s="22"/>
    </row>
    <row r="19" spans="1:16" ht="16.55" customHeight="1" x14ac:dyDescent="0.2">
      <c r="A19" s="22"/>
      <c r="B19" s="22"/>
      <c r="C19" s="22"/>
      <c r="D19" s="22"/>
      <c r="E19" s="22"/>
      <c r="F19" s="22"/>
      <c r="G19" s="22"/>
      <c r="H19" s="22"/>
      <c r="I19" s="22"/>
      <c r="J19" s="22"/>
      <c r="K19" s="22"/>
      <c r="L19" s="22"/>
      <c r="M19" s="22"/>
      <c r="N19" s="22"/>
      <c r="O19" s="22"/>
      <c r="P19" s="22"/>
    </row>
    <row r="20" spans="1:16" ht="16.55" customHeight="1" x14ac:dyDescent="0.2">
      <c r="A20" s="22"/>
      <c r="B20" s="22"/>
      <c r="C20" s="22"/>
      <c r="D20" s="22"/>
      <c r="E20" s="22"/>
      <c r="F20" s="22"/>
      <c r="G20" s="22"/>
      <c r="H20" s="22"/>
      <c r="I20" s="22"/>
      <c r="J20" s="22"/>
      <c r="K20" s="22"/>
      <c r="L20" s="22"/>
      <c r="M20" s="22"/>
      <c r="N20" s="22"/>
      <c r="O20" s="22"/>
      <c r="P20" s="22"/>
    </row>
    <row r="21" spans="1:16" ht="16.55" customHeight="1" x14ac:dyDescent="0.2">
      <c r="A21" s="22"/>
      <c r="B21" s="22"/>
      <c r="C21" s="22"/>
      <c r="D21" s="22"/>
      <c r="E21" s="22"/>
      <c r="F21" s="22"/>
      <c r="G21" s="22"/>
      <c r="H21" s="22"/>
      <c r="I21" s="22"/>
      <c r="J21" s="22"/>
      <c r="K21" s="22"/>
      <c r="L21" s="22"/>
      <c r="M21" s="22"/>
      <c r="N21" s="22"/>
      <c r="O21" s="22"/>
      <c r="P21" s="22"/>
    </row>
    <row r="22" spans="1:16" ht="16.55" customHeight="1" x14ac:dyDescent="0.2">
      <c r="A22" s="22"/>
      <c r="B22" s="22"/>
      <c r="C22" s="22"/>
      <c r="D22" s="22"/>
      <c r="E22" s="22"/>
      <c r="F22" s="22"/>
      <c r="G22" s="22"/>
      <c r="H22" s="22"/>
      <c r="I22" s="22"/>
      <c r="J22" s="22"/>
      <c r="K22" s="22"/>
      <c r="L22" s="22"/>
      <c r="M22" s="22"/>
      <c r="N22" s="22"/>
      <c r="O22" s="22"/>
      <c r="P22" s="22"/>
    </row>
    <row r="23" spans="1:16" ht="16.55" customHeight="1" x14ac:dyDescent="0.2">
      <c r="A23" s="22"/>
      <c r="B23" s="22"/>
      <c r="C23" s="22"/>
      <c r="D23" s="22"/>
      <c r="E23" s="22"/>
      <c r="F23" s="22"/>
      <c r="G23" s="22"/>
      <c r="H23" s="22"/>
      <c r="I23" s="22"/>
      <c r="J23" s="22"/>
      <c r="K23" s="22"/>
      <c r="L23" s="22"/>
      <c r="M23" s="22"/>
      <c r="N23" s="22"/>
      <c r="O23" s="22"/>
      <c r="P23" s="22"/>
    </row>
    <row r="24" spans="1:16" ht="16.55" customHeight="1" x14ac:dyDescent="0.2">
      <c r="A24" s="22"/>
      <c r="B24" s="22"/>
      <c r="C24" s="22"/>
      <c r="D24" s="22"/>
      <c r="E24" s="22"/>
      <c r="F24" s="22"/>
      <c r="G24" s="22"/>
      <c r="H24" s="22"/>
      <c r="I24" s="22"/>
      <c r="J24" s="22"/>
      <c r="K24" s="22"/>
      <c r="L24" s="22"/>
      <c r="M24" s="22"/>
      <c r="N24" s="22"/>
      <c r="O24" s="22"/>
      <c r="P24" s="22"/>
    </row>
    <row r="25" spans="1:16" ht="16.55" customHeight="1" x14ac:dyDescent="0.2">
      <c r="A25" s="22"/>
      <c r="B25" s="22"/>
      <c r="C25" s="22"/>
      <c r="D25" s="22"/>
      <c r="E25" s="22"/>
      <c r="F25" s="22"/>
      <c r="G25" s="22"/>
      <c r="H25" s="22"/>
      <c r="I25" s="22"/>
      <c r="J25" s="22"/>
      <c r="K25" s="22"/>
      <c r="L25" s="22"/>
      <c r="M25" s="22"/>
      <c r="N25" s="22"/>
      <c r="O25" s="22"/>
      <c r="P25" s="22"/>
    </row>
    <row r="26" spans="1:16" ht="16.55" customHeight="1" x14ac:dyDescent="0.2">
      <c r="A26" s="22"/>
      <c r="B26" s="22"/>
      <c r="C26" s="22"/>
      <c r="D26" s="22"/>
      <c r="E26" s="22"/>
      <c r="F26" s="22"/>
      <c r="G26" s="22"/>
      <c r="H26" s="22"/>
      <c r="I26" s="22"/>
      <c r="J26" s="22"/>
      <c r="K26" s="22"/>
      <c r="L26" s="22"/>
      <c r="M26" s="22"/>
      <c r="N26" s="22"/>
      <c r="O26" s="22"/>
      <c r="P26" s="22"/>
    </row>
    <row r="27" spans="1:16" ht="16.55" customHeight="1" x14ac:dyDescent="0.2">
      <c r="A27" s="22"/>
      <c r="B27" s="22"/>
      <c r="C27" s="22"/>
      <c r="D27" s="22"/>
      <c r="E27" s="22"/>
      <c r="F27" s="22"/>
      <c r="G27" s="22"/>
      <c r="H27" s="22"/>
      <c r="I27" s="22"/>
      <c r="J27" s="22"/>
      <c r="K27" s="22"/>
      <c r="L27" s="22"/>
      <c r="M27" s="22"/>
      <c r="N27" s="22"/>
      <c r="O27" s="22"/>
      <c r="P27" s="22"/>
    </row>
    <row r="28" spans="1:16" ht="16.55" customHeight="1" x14ac:dyDescent="0.2">
      <c r="A28" s="22"/>
      <c r="B28" s="22"/>
      <c r="C28" s="22"/>
      <c r="D28" s="22"/>
      <c r="E28" s="22"/>
      <c r="F28" s="22"/>
      <c r="G28" s="22"/>
      <c r="H28" s="22"/>
      <c r="I28" s="22"/>
      <c r="J28" s="22"/>
      <c r="K28" s="22"/>
      <c r="L28" s="22"/>
      <c r="M28" s="22"/>
      <c r="N28" s="22"/>
      <c r="O28" s="22"/>
      <c r="P28" s="22"/>
    </row>
    <row r="29" spans="1:16" ht="16.55" customHeight="1" x14ac:dyDescent="0.2">
      <c r="A29" s="22"/>
      <c r="B29" s="22"/>
      <c r="C29" s="22"/>
      <c r="D29" s="22"/>
      <c r="E29" s="22"/>
      <c r="F29" s="22"/>
      <c r="G29" s="22"/>
      <c r="H29" s="22"/>
      <c r="I29" s="22"/>
      <c r="J29" s="22"/>
      <c r="K29" s="22"/>
      <c r="L29" s="22"/>
      <c r="M29" s="22"/>
      <c r="N29" s="22"/>
      <c r="O29" s="22"/>
      <c r="P29" s="22"/>
    </row>
    <row r="30" spans="1:16" ht="16.55" customHeight="1" x14ac:dyDescent="0.2">
      <c r="A30" s="22"/>
      <c r="B30" s="22"/>
      <c r="C30" s="22"/>
      <c r="D30" s="22"/>
      <c r="E30" s="22"/>
      <c r="F30" s="22"/>
      <c r="G30" s="22"/>
      <c r="H30" s="22"/>
      <c r="I30" s="22"/>
      <c r="J30" s="22"/>
      <c r="K30" s="22"/>
      <c r="L30" s="22"/>
      <c r="M30" s="22"/>
      <c r="N30" s="22"/>
      <c r="O30" s="22"/>
      <c r="P30" s="22"/>
    </row>
    <row r="31" spans="1:16" ht="16.55" customHeight="1" x14ac:dyDescent="0.2">
      <c r="A31" s="22"/>
      <c r="B31" s="22"/>
      <c r="C31" s="22"/>
      <c r="D31" s="22"/>
      <c r="E31" s="22"/>
      <c r="F31" s="22"/>
      <c r="G31" s="22"/>
      <c r="H31" s="22"/>
      <c r="I31" s="22"/>
      <c r="J31" s="22"/>
      <c r="K31" s="22"/>
      <c r="L31" s="22"/>
      <c r="M31" s="22"/>
      <c r="N31" s="22"/>
      <c r="O31" s="22"/>
      <c r="P31" s="22"/>
    </row>
    <row r="32" spans="1:16" ht="31.7" customHeight="1" thickBot="1" x14ac:dyDescent="0.25">
      <c r="A32" s="22"/>
      <c r="B32" s="22"/>
      <c r="C32" s="22"/>
      <c r="D32" s="22"/>
      <c r="E32" s="22"/>
      <c r="F32" s="22"/>
      <c r="G32" s="22"/>
      <c r="H32" s="22"/>
      <c r="I32" s="22"/>
      <c r="J32" s="24" t="s">
        <v>6</v>
      </c>
      <c r="K32" s="22"/>
      <c r="L32" s="22"/>
      <c r="M32" s="22"/>
      <c r="N32" s="22"/>
      <c r="O32" s="22"/>
      <c r="P32" s="22"/>
    </row>
    <row r="33" spans="1:16" ht="38.950000000000003" customHeight="1" thickBot="1" x14ac:dyDescent="0.3">
      <c r="A33" s="22"/>
      <c r="B33" s="25" t="s">
        <v>7</v>
      </c>
      <c r="C33" s="26"/>
      <c r="D33" s="26"/>
      <c r="E33" s="27" t="s">
        <v>2</v>
      </c>
      <c r="F33" s="28" t="s">
        <v>580</v>
      </c>
      <c r="G33" s="29" t="s">
        <v>581</v>
      </c>
      <c r="H33" s="29" t="s">
        <v>582</v>
      </c>
      <c r="I33" s="29" t="s">
        <v>583</v>
      </c>
      <c r="J33" s="30" t="s">
        <v>584</v>
      </c>
      <c r="K33" s="22"/>
      <c r="L33" s="22"/>
      <c r="M33" s="22"/>
      <c r="N33" s="22"/>
      <c r="O33" s="22"/>
      <c r="P33" s="22"/>
    </row>
    <row r="34" spans="1:16" ht="38.950000000000003" customHeight="1" x14ac:dyDescent="0.2">
      <c r="A34" s="22"/>
      <c r="B34" s="31"/>
      <c r="C34" s="1179" t="s">
        <v>589</v>
      </c>
      <c r="D34" s="1179"/>
      <c r="E34" s="1180"/>
      <c r="F34" s="32">
        <v>7.89</v>
      </c>
      <c r="G34" s="33">
        <v>8.26</v>
      </c>
      <c r="H34" s="33">
        <v>9.59</v>
      </c>
      <c r="I34" s="33">
        <v>11.07</v>
      </c>
      <c r="J34" s="34">
        <v>11.8</v>
      </c>
      <c r="K34" s="22"/>
      <c r="L34" s="22"/>
      <c r="M34" s="22"/>
      <c r="N34" s="22"/>
      <c r="O34" s="22"/>
      <c r="P34" s="22"/>
    </row>
    <row r="35" spans="1:16" ht="38.950000000000003" customHeight="1" x14ac:dyDescent="0.2">
      <c r="A35" s="22"/>
      <c r="B35" s="35"/>
      <c r="C35" s="1173" t="s">
        <v>590</v>
      </c>
      <c r="D35" s="1174"/>
      <c r="E35" s="1175"/>
      <c r="F35" s="36">
        <v>4.1500000000000004</v>
      </c>
      <c r="G35" s="37">
        <v>3.89</v>
      </c>
      <c r="H35" s="37">
        <v>1.78</v>
      </c>
      <c r="I35" s="37">
        <v>2.96</v>
      </c>
      <c r="J35" s="38">
        <v>6.25</v>
      </c>
      <c r="K35" s="22"/>
      <c r="L35" s="22"/>
      <c r="M35" s="22"/>
      <c r="N35" s="22"/>
      <c r="O35" s="22"/>
      <c r="P35" s="22"/>
    </row>
    <row r="36" spans="1:16" ht="38.950000000000003" customHeight="1" x14ac:dyDescent="0.2">
      <c r="A36" s="22"/>
      <c r="B36" s="35"/>
      <c r="C36" s="1173" t="s">
        <v>591</v>
      </c>
      <c r="D36" s="1174"/>
      <c r="E36" s="1175"/>
      <c r="F36" s="36">
        <v>2.15</v>
      </c>
      <c r="G36" s="37">
        <v>1.96</v>
      </c>
      <c r="H36" s="37">
        <v>1.66</v>
      </c>
      <c r="I36" s="37">
        <v>1.63</v>
      </c>
      <c r="J36" s="38">
        <v>2.66</v>
      </c>
      <c r="K36" s="22"/>
      <c r="L36" s="22"/>
      <c r="M36" s="22"/>
      <c r="N36" s="22"/>
      <c r="O36" s="22"/>
      <c r="P36" s="22"/>
    </row>
    <row r="37" spans="1:16" ht="38.950000000000003" customHeight="1" x14ac:dyDescent="0.2">
      <c r="A37" s="22"/>
      <c r="B37" s="35"/>
      <c r="C37" s="1173" t="s">
        <v>592</v>
      </c>
      <c r="D37" s="1174"/>
      <c r="E37" s="1175"/>
      <c r="F37" s="36">
        <v>1.26</v>
      </c>
      <c r="G37" s="37">
        <v>1.34</v>
      </c>
      <c r="H37" s="37">
        <v>1.17</v>
      </c>
      <c r="I37" s="37">
        <v>0.98</v>
      </c>
      <c r="J37" s="38">
        <v>0.81</v>
      </c>
      <c r="K37" s="22"/>
      <c r="L37" s="22"/>
      <c r="M37" s="22"/>
      <c r="N37" s="22"/>
      <c r="O37" s="22"/>
      <c r="P37" s="22"/>
    </row>
    <row r="38" spans="1:16" ht="38.950000000000003" customHeight="1" x14ac:dyDescent="0.2">
      <c r="A38" s="22"/>
      <c r="B38" s="35"/>
      <c r="C38" s="1173" t="s">
        <v>593</v>
      </c>
      <c r="D38" s="1174"/>
      <c r="E38" s="1175"/>
      <c r="F38" s="36">
        <v>0.08</v>
      </c>
      <c r="G38" s="37">
        <v>0.12</v>
      </c>
      <c r="H38" s="37">
        <v>0.15</v>
      </c>
      <c r="I38" s="37">
        <v>0.26</v>
      </c>
      <c r="J38" s="38">
        <v>0.27</v>
      </c>
      <c r="K38" s="22"/>
      <c r="L38" s="22"/>
      <c r="M38" s="22"/>
      <c r="N38" s="22"/>
      <c r="O38" s="22"/>
      <c r="P38" s="22"/>
    </row>
    <row r="39" spans="1:16" ht="38.950000000000003" customHeight="1" x14ac:dyDescent="0.2">
      <c r="A39" s="22"/>
      <c r="B39" s="35"/>
      <c r="C39" s="1173" t="s">
        <v>594</v>
      </c>
      <c r="D39" s="1174"/>
      <c r="E39" s="1175"/>
      <c r="F39" s="36">
        <v>0</v>
      </c>
      <c r="G39" s="37">
        <v>0.01</v>
      </c>
      <c r="H39" s="37">
        <v>0.02</v>
      </c>
      <c r="I39" s="37">
        <v>0.01</v>
      </c>
      <c r="J39" s="38">
        <v>0.18</v>
      </c>
      <c r="K39" s="22"/>
      <c r="L39" s="22"/>
      <c r="M39" s="22"/>
      <c r="N39" s="22"/>
      <c r="O39" s="22"/>
      <c r="P39" s="22"/>
    </row>
    <row r="40" spans="1:16" ht="38.950000000000003" customHeight="1" x14ac:dyDescent="0.2">
      <c r="A40" s="22"/>
      <c r="B40" s="35"/>
      <c r="C40" s="1173" t="s">
        <v>595</v>
      </c>
      <c r="D40" s="1174"/>
      <c r="E40" s="1175"/>
      <c r="F40" s="36">
        <v>0.02</v>
      </c>
      <c r="G40" s="37">
        <v>0.02</v>
      </c>
      <c r="H40" s="37">
        <v>0.02</v>
      </c>
      <c r="I40" s="37">
        <v>0.01</v>
      </c>
      <c r="J40" s="38">
        <v>0.01</v>
      </c>
      <c r="K40" s="22"/>
      <c r="L40" s="22"/>
      <c r="M40" s="22"/>
      <c r="N40" s="22"/>
      <c r="O40" s="22"/>
      <c r="P40" s="22"/>
    </row>
    <row r="41" spans="1:16" ht="38.950000000000003" customHeight="1" x14ac:dyDescent="0.2">
      <c r="A41" s="22"/>
      <c r="B41" s="35"/>
      <c r="C41" s="1173" t="s">
        <v>596</v>
      </c>
      <c r="D41" s="1174"/>
      <c r="E41" s="1175"/>
      <c r="F41" s="36">
        <v>0</v>
      </c>
      <c r="G41" s="37">
        <v>0</v>
      </c>
      <c r="H41" s="37">
        <v>0</v>
      </c>
      <c r="I41" s="37">
        <v>0</v>
      </c>
      <c r="J41" s="38">
        <v>0</v>
      </c>
      <c r="K41" s="22"/>
      <c r="L41" s="22"/>
      <c r="M41" s="22"/>
      <c r="N41" s="22"/>
      <c r="O41" s="22"/>
      <c r="P41" s="22"/>
    </row>
    <row r="42" spans="1:16" ht="38.950000000000003" customHeight="1" x14ac:dyDescent="0.2">
      <c r="A42" s="22"/>
      <c r="B42" s="39"/>
      <c r="C42" s="1173" t="s">
        <v>597</v>
      </c>
      <c r="D42" s="1174"/>
      <c r="E42" s="1175"/>
      <c r="F42" s="36" t="s">
        <v>539</v>
      </c>
      <c r="G42" s="37" t="s">
        <v>539</v>
      </c>
      <c r="H42" s="37" t="s">
        <v>539</v>
      </c>
      <c r="I42" s="37" t="s">
        <v>539</v>
      </c>
      <c r="J42" s="38" t="s">
        <v>539</v>
      </c>
      <c r="K42" s="22"/>
      <c r="L42" s="22"/>
      <c r="M42" s="22"/>
      <c r="N42" s="22"/>
      <c r="O42" s="22"/>
      <c r="P42" s="22"/>
    </row>
    <row r="43" spans="1:16" ht="38.950000000000003" customHeight="1" thickBot="1" x14ac:dyDescent="0.25">
      <c r="A43" s="22"/>
      <c r="B43" s="40"/>
      <c r="C43" s="1176" t="s">
        <v>598</v>
      </c>
      <c r="D43" s="1177"/>
      <c r="E43" s="1178"/>
      <c r="F43" s="41">
        <v>0</v>
      </c>
      <c r="G43" s="42">
        <v>0</v>
      </c>
      <c r="H43" s="42">
        <v>0</v>
      </c>
      <c r="I43" s="42">
        <v>0</v>
      </c>
      <c r="J43" s="43">
        <v>0</v>
      </c>
      <c r="K43" s="22"/>
      <c r="L43" s="22"/>
      <c r="M43" s="22"/>
      <c r="N43" s="22"/>
      <c r="O43" s="22"/>
      <c r="P43" s="22"/>
    </row>
    <row r="44" spans="1:16" ht="38.950000000000003" customHeight="1" x14ac:dyDescent="0.2">
      <c r="A44" s="22"/>
      <c r="B44" s="44" t="s">
        <v>8</v>
      </c>
      <c r="C44" s="45"/>
      <c r="D44" s="46"/>
      <c r="E44" s="46"/>
      <c r="F44" s="47"/>
      <c r="G44" s="47"/>
      <c r="H44" s="47"/>
      <c r="I44" s="47"/>
      <c r="J44" s="47"/>
      <c r="K44" s="22"/>
      <c r="L44" s="22"/>
      <c r="M44" s="22"/>
      <c r="N44" s="22"/>
      <c r="O44" s="22"/>
      <c r="P44" s="22"/>
    </row>
    <row r="45" spans="1:16" ht="16.7" x14ac:dyDescent="0.2">
      <c r="A45" s="22"/>
      <c r="B45" s="22"/>
      <c r="C45" s="22"/>
      <c r="D45" s="22"/>
      <c r="E45" s="22"/>
      <c r="F45" s="22"/>
      <c r="G45" s="22"/>
      <c r="H45" s="22"/>
      <c r="I45" s="22"/>
      <c r="J45" s="22"/>
      <c r="K45" s="22"/>
      <c r="L45" s="22"/>
      <c r="M45" s="22"/>
      <c r="N45" s="22"/>
      <c r="O45" s="22"/>
      <c r="P45" s="22"/>
    </row>
  </sheetData>
  <sheetProtection algorithmName="SHA-512" hashValue="b1mCIa23tXptNvueOon7+/e2zXvG60hE6RG2sVvF32zBuUDazpgwi6KCH3rfn3K1gov7TOSirK7NNWOiExQo/w==" saltValue="hl2Q7HUzXVrs9/xr9Sy4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59765625" style="49" customWidth="1"/>
    <col min="2" max="3" width="10.8984375" style="49" customWidth="1"/>
    <col min="4" max="4" width="10" style="49" customWidth="1"/>
    <col min="5" max="10" width="11" style="49" customWidth="1"/>
    <col min="11" max="15" width="13.09765625" style="49" customWidth="1"/>
    <col min="16" max="21" width="11.5" style="49" customWidth="1"/>
    <col min="22" max="16384" width="0" style="49" hidden="1"/>
  </cols>
  <sheetData>
    <row r="1" spans="1:21" ht="13.7" customHeight="1" x14ac:dyDescent="0.2">
      <c r="A1" s="48"/>
      <c r="B1" s="48"/>
      <c r="C1" s="48"/>
      <c r="D1" s="48"/>
      <c r="E1" s="48"/>
      <c r="F1" s="48"/>
      <c r="G1" s="48"/>
      <c r="H1" s="48"/>
      <c r="I1" s="48"/>
      <c r="J1" s="48"/>
      <c r="K1" s="48"/>
      <c r="L1" s="48"/>
      <c r="M1" s="48"/>
      <c r="N1" s="48"/>
      <c r="O1" s="48"/>
      <c r="P1" s="48"/>
      <c r="Q1" s="48"/>
      <c r="R1" s="48"/>
      <c r="S1" s="48"/>
      <c r="T1" s="48"/>
      <c r="U1" s="48"/>
    </row>
    <row r="2" spans="1:21" ht="13.7" customHeight="1" x14ac:dyDescent="0.2">
      <c r="A2" s="48"/>
      <c r="B2" s="48"/>
      <c r="C2" s="48"/>
      <c r="D2" s="48"/>
      <c r="E2" s="48"/>
      <c r="F2" s="48"/>
      <c r="G2" s="48"/>
      <c r="H2" s="48"/>
      <c r="I2" s="48"/>
      <c r="J2" s="48"/>
      <c r="K2" s="48"/>
      <c r="L2" s="48"/>
      <c r="M2" s="48"/>
      <c r="N2" s="48"/>
      <c r="O2" s="48"/>
      <c r="P2" s="48"/>
      <c r="Q2" s="48"/>
      <c r="R2" s="48"/>
      <c r="S2" s="48"/>
      <c r="T2" s="48"/>
      <c r="U2" s="48"/>
    </row>
    <row r="3" spans="1:21" ht="13.7" customHeight="1" x14ac:dyDescent="0.2">
      <c r="A3" s="48"/>
      <c r="B3" s="48"/>
      <c r="C3" s="48"/>
      <c r="D3" s="48"/>
      <c r="E3" s="48"/>
      <c r="F3" s="48"/>
      <c r="G3" s="48"/>
      <c r="H3" s="48"/>
      <c r="I3" s="48"/>
      <c r="J3" s="48"/>
      <c r="K3" s="48"/>
      <c r="L3" s="48"/>
      <c r="M3" s="48"/>
      <c r="N3" s="48"/>
      <c r="O3" s="48"/>
      <c r="P3" s="48"/>
      <c r="Q3" s="48"/>
      <c r="R3" s="48"/>
      <c r="S3" s="48"/>
      <c r="T3" s="48"/>
      <c r="U3" s="48"/>
    </row>
    <row r="4" spans="1:21" ht="13.7" customHeight="1" x14ac:dyDescent="0.2">
      <c r="A4" s="48"/>
      <c r="B4" s="48"/>
      <c r="C4" s="48"/>
      <c r="D4" s="48"/>
      <c r="E4" s="48"/>
      <c r="F4" s="48"/>
      <c r="G4" s="48"/>
      <c r="H4" s="48"/>
      <c r="I4" s="48"/>
      <c r="J4" s="48"/>
      <c r="K4" s="48"/>
      <c r="L4" s="48"/>
      <c r="M4" s="48"/>
      <c r="N4" s="48"/>
      <c r="O4" s="48"/>
      <c r="P4" s="48"/>
      <c r="Q4" s="48"/>
      <c r="R4" s="48"/>
      <c r="S4" s="48"/>
      <c r="T4" s="48"/>
      <c r="U4" s="48"/>
    </row>
    <row r="5" spans="1:21" ht="13.7" customHeight="1" x14ac:dyDescent="0.2">
      <c r="A5" s="48"/>
      <c r="B5" s="48"/>
      <c r="C5" s="48"/>
      <c r="D5" s="48"/>
      <c r="E5" s="48"/>
      <c r="F5" s="48"/>
      <c r="G5" s="48"/>
      <c r="H5" s="48"/>
      <c r="I5" s="48"/>
      <c r="J5" s="48"/>
      <c r="K5" s="48"/>
      <c r="L5" s="48"/>
      <c r="M5" s="48"/>
      <c r="N5" s="48"/>
      <c r="O5" s="48"/>
      <c r="P5" s="48"/>
      <c r="Q5" s="48"/>
      <c r="R5" s="48"/>
      <c r="S5" s="48"/>
      <c r="T5" s="48"/>
      <c r="U5" s="48"/>
    </row>
    <row r="6" spans="1:21" ht="13.7" customHeight="1" x14ac:dyDescent="0.2">
      <c r="A6" s="48"/>
      <c r="B6" s="48"/>
      <c r="C6" s="48"/>
      <c r="D6" s="48"/>
      <c r="E6" s="48"/>
      <c r="F6" s="48"/>
      <c r="G6" s="48"/>
      <c r="H6" s="48"/>
      <c r="I6" s="48"/>
      <c r="J6" s="48"/>
      <c r="K6" s="48"/>
      <c r="L6" s="48"/>
      <c r="M6" s="48"/>
      <c r="N6" s="48"/>
      <c r="O6" s="48"/>
      <c r="P6" s="48"/>
      <c r="Q6" s="48"/>
      <c r="R6" s="48"/>
      <c r="S6" s="48"/>
      <c r="T6" s="48"/>
      <c r="U6" s="48"/>
    </row>
    <row r="7" spans="1:21" ht="13.7" customHeight="1" x14ac:dyDescent="0.2">
      <c r="A7" s="48"/>
      <c r="B7" s="48"/>
      <c r="C7" s="48"/>
      <c r="D7" s="48"/>
      <c r="E7" s="48"/>
      <c r="F7" s="48"/>
      <c r="G7" s="48"/>
      <c r="H7" s="48"/>
      <c r="I7" s="48"/>
      <c r="J7" s="48"/>
      <c r="K7" s="48"/>
      <c r="L7" s="48"/>
      <c r="M7" s="48"/>
      <c r="N7" s="48"/>
      <c r="O7" s="48"/>
      <c r="P7" s="48"/>
      <c r="Q7" s="48"/>
      <c r="R7" s="48"/>
      <c r="S7" s="48"/>
      <c r="T7" s="48"/>
      <c r="U7" s="48"/>
    </row>
    <row r="8" spans="1:21" ht="13.7" customHeight="1" x14ac:dyDescent="0.2">
      <c r="A8" s="48"/>
      <c r="B8" s="48"/>
      <c r="C8" s="48"/>
      <c r="D8" s="48"/>
      <c r="E8" s="48"/>
      <c r="F8" s="48"/>
      <c r="G8" s="48"/>
      <c r="H8" s="48"/>
      <c r="I8" s="48"/>
      <c r="J8" s="48"/>
      <c r="K8" s="48"/>
      <c r="L8" s="48"/>
      <c r="M8" s="48"/>
      <c r="N8" s="48"/>
      <c r="O8" s="48"/>
      <c r="P8" s="48"/>
      <c r="Q8" s="48"/>
      <c r="R8" s="48"/>
      <c r="S8" s="48"/>
      <c r="T8" s="48"/>
      <c r="U8" s="48"/>
    </row>
    <row r="9" spans="1:21" ht="13.7" customHeight="1" x14ac:dyDescent="0.2">
      <c r="A9" s="48"/>
      <c r="B9" s="48"/>
      <c r="C9" s="48"/>
      <c r="D9" s="48"/>
      <c r="E9" s="48"/>
      <c r="F9" s="48"/>
      <c r="G9" s="48"/>
      <c r="H9" s="48"/>
      <c r="I9" s="48"/>
      <c r="J9" s="48"/>
      <c r="K9" s="48"/>
      <c r="L9" s="48"/>
      <c r="M9" s="48"/>
      <c r="N9" s="48"/>
      <c r="O9" s="48"/>
      <c r="P9" s="48"/>
      <c r="Q9" s="48"/>
      <c r="R9" s="48"/>
      <c r="S9" s="48"/>
      <c r="T9" s="48"/>
      <c r="U9" s="48"/>
    </row>
    <row r="10" spans="1:21" ht="13.7"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8"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8" customHeight="1" thickBot="1" x14ac:dyDescent="0.25">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8" customHeight="1" x14ac:dyDescent="0.2">
      <c r="A45" s="48"/>
      <c r="B45" s="1181" t="s">
        <v>11</v>
      </c>
      <c r="C45" s="1182"/>
      <c r="D45" s="58"/>
      <c r="E45" s="1187" t="s">
        <v>12</v>
      </c>
      <c r="F45" s="1187"/>
      <c r="G45" s="1187"/>
      <c r="H45" s="1187"/>
      <c r="I45" s="1187"/>
      <c r="J45" s="1188"/>
      <c r="K45" s="59">
        <v>18620</v>
      </c>
      <c r="L45" s="60">
        <v>18699</v>
      </c>
      <c r="M45" s="60">
        <v>19163</v>
      </c>
      <c r="N45" s="60">
        <v>18895</v>
      </c>
      <c r="O45" s="61">
        <v>19042</v>
      </c>
      <c r="P45" s="48"/>
      <c r="Q45" s="48"/>
      <c r="R45" s="48"/>
      <c r="S45" s="48"/>
      <c r="T45" s="48"/>
      <c r="U45" s="48"/>
    </row>
    <row r="46" spans="1:21" ht="30.8" customHeight="1" x14ac:dyDescent="0.2">
      <c r="A46" s="48"/>
      <c r="B46" s="1183"/>
      <c r="C46" s="1184"/>
      <c r="D46" s="62"/>
      <c r="E46" s="1189" t="s">
        <v>13</v>
      </c>
      <c r="F46" s="1189"/>
      <c r="G46" s="1189"/>
      <c r="H46" s="1189"/>
      <c r="I46" s="1189"/>
      <c r="J46" s="1190"/>
      <c r="K46" s="63" t="s">
        <v>539</v>
      </c>
      <c r="L46" s="64" t="s">
        <v>539</v>
      </c>
      <c r="M46" s="64" t="s">
        <v>539</v>
      </c>
      <c r="N46" s="64" t="s">
        <v>539</v>
      </c>
      <c r="O46" s="65" t="s">
        <v>539</v>
      </c>
      <c r="P46" s="48"/>
      <c r="Q46" s="48"/>
      <c r="R46" s="48"/>
      <c r="S46" s="48"/>
      <c r="T46" s="48"/>
      <c r="U46" s="48"/>
    </row>
    <row r="47" spans="1:21" ht="30.8" customHeight="1" x14ac:dyDescent="0.2">
      <c r="A47" s="48"/>
      <c r="B47" s="1183"/>
      <c r="C47" s="1184"/>
      <c r="D47" s="62"/>
      <c r="E47" s="1189" t="s">
        <v>14</v>
      </c>
      <c r="F47" s="1189"/>
      <c r="G47" s="1189"/>
      <c r="H47" s="1189"/>
      <c r="I47" s="1189"/>
      <c r="J47" s="1190"/>
      <c r="K47" s="63">
        <v>33</v>
      </c>
      <c r="L47" s="64" t="s">
        <v>539</v>
      </c>
      <c r="M47" s="64" t="s">
        <v>539</v>
      </c>
      <c r="N47" s="64" t="s">
        <v>539</v>
      </c>
      <c r="O47" s="65" t="s">
        <v>539</v>
      </c>
      <c r="P47" s="48"/>
      <c r="Q47" s="48"/>
      <c r="R47" s="48"/>
      <c r="S47" s="48"/>
      <c r="T47" s="48"/>
      <c r="U47" s="48"/>
    </row>
    <row r="48" spans="1:21" ht="30.8" customHeight="1" x14ac:dyDescent="0.2">
      <c r="A48" s="48"/>
      <c r="B48" s="1183"/>
      <c r="C48" s="1184"/>
      <c r="D48" s="62"/>
      <c r="E48" s="1189" t="s">
        <v>15</v>
      </c>
      <c r="F48" s="1189"/>
      <c r="G48" s="1189"/>
      <c r="H48" s="1189"/>
      <c r="I48" s="1189"/>
      <c r="J48" s="1190"/>
      <c r="K48" s="63">
        <v>4143</v>
      </c>
      <c r="L48" s="64">
        <v>3721</v>
      </c>
      <c r="M48" s="64">
        <v>3112</v>
      </c>
      <c r="N48" s="64">
        <v>3343</v>
      </c>
      <c r="O48" s="65">
        <v>2850</v>
      </c>
      <c r="P48" s="48"/>
      <c r="Q48" s="48"/>
      <c r="R48" s="48"/>
      <c r="S48" s="48"/>
      <c r="T48" s="48"/>
      <c r="U48" s="48"/>
    </row>
    <row r="49" spans="1:21" ht="30.8" customHeight="1" x14ac:dyDescent="0.2">
      <c r="A49" s="48"/>
      <c r="B49" s="1183"/>
      <c r="C49" s="1184"/>
      <c r="D49" s="62"/>
      <c r="E49" s="1189" t="s">
        <v>16</v>
      </c>
      <c r="F49" s="1189"/>
      <c r="G49" s="1189"/>
      <c r="H49" s="1189"/>
      <c r="I49" s="1189"/>
      <c r="J49" s="1190"/>
      <c r="K49" s="63">
        <v>1</v>
      </c>
      <c r="L49" s="64">
        <v>0</v>
      </c>
      <c r="M49" s="64" t="s">
        <v>539</v>
      </c>
      <c r="N49" s="64" t="s">
        <v>539</v>
      </c>
      <c r="O49" s="65" t="s">
        <v>539</v>
      </c>
      <c r="P49" s="48"/>
      <c r="Q49" s="48"/>
      <c r="R49" s="48"/>
      <c r="S49" s="48"/>
      <c r="T49" s="48"/>
      <c r="U49" s="48"/>
    </row>
    <row r="50" spans="1:21" ht="30.8" customHeight="1" x14ac:dyDescent="0.2">
      <c r="A50" s="48"/>
      <c r="B50" s="1183"/>
      <c r="C50" s="1184"/>
      <c r="D50" s="62"/>
      <c r="E50" s="1189" t="s">
        <v>17</v>
      </c>
      <c r="F50" s="1189"/>
      <c r="G50" s="1189"/>
      <c r="H50" s="1189"/>
      <c r="I50" s="1189"/>
      <c r="J50" s="1190"/>
      <c r="K50" s="63">
        <v>373</v>
      </c>
      <c r="L50" s="64">
        <v>346</v>
      </c>
      <c r="M50" s="64">
        <v>336</v>
      </c>
      <c r="N50" s="64">
        <v>627</v>
      </c>
      <c r="O50" s="65">
        <v>267</v>
      </c>
      <c r="P50" s="48"/>
      <c r="Q50" s="48"/>
      <c r="R50" s="48"/>
      <c r="S50" s="48"/>
      <c r="T50" s="48"/>
      <c r="U50" s="48"/>
    </row>
    <row r="51" spans="1:21" ht="30.8" customHeight="1" x14ac:dyDescent="0.2">
      <c r="A51" s="48"/>
      <c r="B51" s="1185"/>
      <c r="C51" s="1186"/>
      <c r="D51" s="66"/>
      <c r="E51" s="1189" t="s">
        <v>18</v>
      </c>
      <c r="F51" s="1189"/>
      <c r="G51" s="1189"/>
      <c r="H51" s="1189"/>
      <c r="I51" s="1189"/>
      <c r="J51" s="1190"/>
      <c r="K51" s="63" t="s">
        <v>539</v>
      </c>
      <c r="L51" s="64" t="s">
        <v>539</v>
      </c>
      <c r="M51" s="64" t="s">
        <v>539</v>
      </c>
      <c r="N51" s="64" t="s">
        <v>539</v>
      </c>
      <c r="O51" s="65" t="s">
        <v>539</v>
      </c>
      <c r="P51" s="48"/>
      <c r="Q51" s="48"/>
      <c r="R51" s="48"/>
      <c r="S51" s="48"/>
      <c r="T51" s="48"/>
      <c r="U51" s="48"/>
    </row>
    <row r="52" spans="1:21" ht="30.8" customHeight="1" x14ac:dyDescent="0.2">
      <c r="A52" s="48"/>
      <c r="B52" s="1191" t="s">
        <v>19</v>
      </c>
      <c r="C52" s="1192"/>
      <c r="D52" s="66"/>
      <c r="E52" s="1189" t="s">
        <v>20</v>
      </c>
      <c r="F52" s="1189"/>
      <c r="G52" s="1189"/>
      <c r="H52" s="1189"/>
      <c r="I52" s="1189"/>
      <c r="J52" s="1190"/>
      <c r="K52" s="63">
        <v>18582</v>
      </c>
      <c r="L52" s="64">
        <v>18470</v>
      </c>
      <c r="M52" s="64">
        <v>18304</v>
      </c>
      <c r="N52" s="64">
        <v>18025</v>
      </c>
      <c r="O52" s="65">
        <v>17308</v>
      </c>
      <c r="P52" s="48"/>
      <c r="Q52" s="48"/>
      <c r="R52" s="48"/>
      <c r="S52" s="48"/>
      <c r="T52" s="48"/>
      <c r="U52" s="48"/>
    </row>
    <row r="53" spans="1:21" ht="30.8" customHeight="1" thickBot="1" x14ac:dyDescent="0.25">
      <c r="A53" s="48"/>
      <c r="B53" s="1193" t="s">
        <v>21</v>
      </c>
      <c r="C53" s="1194"/>
      <c r="D53" s="67"/>
      <c r="E53" s="1195" t="s">
        <v>22</v>
      </c>
      <c r="F53" s="1195"/>
      <c r="G53" s="1195"/>
      <c r="H53" s="1195"/>
      <c r="I53" s="1195"/>
      <c r="J53" s="1196"/>
      <c r="K53" s="68">
        <v>4588</v>
      </c>
      <c r="L53" s="69">
        <v>4296</v>
      </c>
      <c r="M53" s="69">
        <v>4307</v>
      </c>
      <c r="N53" s="69">
        <v>4840</v>
      </c>
      <c r="O53" s="70">
        <v>4851</v>
      </c>
      <c r="P53" s="48"/>
      <c r="Q53" s="48"/>
      <c r="R53" s="48"/>
      <c r="S53" s="48"/>
      <c r="T53" s="48"/>
      <c r="U53" s="48"/>
    </row>
    <row r="54" spans="1:21" ht="24.05"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05"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7" customHeight="1" thickBot="1" x14ac:dyDescent="0.25">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7" customHeight="1" x14ac:dyDescent="0.2">
      <c r="B57" s="1197" t="s">
        <v>26</v>
      </c>
      <c r="C57" s="1198"/>
      <c r="D57" s="1201" t="s">
        <v>27</v>
      </c>
      <c r="E57" s="1202"/>
      <c r="F57" s="1202"/>
      <c r="G57" s="1202"/>
      <c r="H57" s="1202"/>
      <c r="I57" s="1202"/>
      <c r="J57" s="1203"/>
      <c r="K57" s="83">
        <v>136</v>
      </c>
      <c r="L57" s="84" t="s">
        <v>604</v>
      </c>
      <c r="M57" s="84" t="s">
        <v>604</v>
      </c>
      <c r="N57" s="84" t="s">
        <v>604</v>
      </c>
      <c r="O57" s="85" t="s">
        <v>606</v>
      </c>
    </row>
    <row r="58" spans="1:21" ht="31.7" customHeight="1" thickBot="1" x14ac:dyDescent="0.25">
      <c r="B58" s="1199"/>
      <c r="C58" s="1200"/>
      <c r="D58" s="1204" t="s">
        <v>28</v>
      </c>
      <c r="E58" s="1205"/>
      <c r="F58" s="1205"/>
      <c r="G58" s="1205"/>
      <c r="H58" s="1205"/>
      <c r="I58" s="1205"/>
      <c r="J58" s="1206"/>
      <c r="K58" s="86">
        <v>34</v>
      </c>
      <c r="L58" s="87">
        <v>34</v>
      </c>
      <c r="M58" s="87" t="s">
        <v>604</v>
      </c>
      <c r="N58" s="87" t="s">
        <v>605</v>
      </c>
      <c r="O58" s="88" t="s">
        <v>604</v>
      </c>
    </row>
    <row r="59" spans="1:21" ht="24.05" customHeight="1" x14ac:dyDescent="0.2">
      <c r="B59" s="89"/>
      <c r="C59" s="89"/>
      <c r="D59" s="90" t="s">
        <v>29</v>
      </c>
      <c r="E59" s="91"/>
      <c r="F59" s="91"/>
      <c r="G59" s="91"/>
      <c r="H59" s="91"/>
      <c r="I59" s="91"/>
      <c r="J59" s="91"/>
      <c r="K59" s="91"/>
      <c r="L59" s="91"/>
      <c r="M59" s="91"/>
      <c r="N59" s="91"/>
      <c r="O59" s="91"/>
    </row>
    <row r="60" spans="1:21" ht="24.05" customHeight="1" x14ac:dyDescent="0.2">
      <c r="B60" s="92"/>
      <c r="C60" s="92"/>
      <c r="D60" s="90" t="s">
        <v>30</v>
      </c>
      <c r="E60" s="91"/>
      <c r="F60" s="91"/>
      <c r="G60" s="91"/>
      <c r="H60" s="91"/>
      <c r="I60" s="91"/>
      <c r="J60" s="91"/>
      <c r="K60" s="91"/>
      <c r="L60" s="91"/>
      <c r="M60" s="91"/>
      <c r="N60" s="91"/>
      <c r="O60" s="91"/>
    </row>
    <row r="61" spans="1:21" ht="24.05"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05"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CmmdoP5G4CSr1sSkqDHXl4K7wEFxPyZAkzyJmVF1Y8zFcuTFhK0Yztbov/4+9Dp0MlYW8SfItYlfceRHfpPsQ==" saltValue="U01pB7GiSXyS7AAnr8Z/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7" customHeight="1" zeroHeight="1" x14ac:dyDescent="0.2"/>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05" customHeight="1" x14ac:dyDescent="0.2"/>
    <row r="2" ht="15.05" customHeight="1" x14ac:dyDescent="0.2"/>
    <row r="3" ht="15.05" customHeight="1" x14ac:dyDescent="0.2"/>
    <row r="4" ht="15.05" customHeight="1" x14ac:dyDescent="0.2"/>
    <row r="5" ht="15.05" customHeight="1" x14ac:dyDescent="0.2"/>
    <row r="6" ht="15.05" customHeight="1" x14ac:dyDescent="0.2"/>
    <row r="7" ht="15.05" customHeight="1" x14ac:dyDescent="0.2"/>
    <row r="8" ht="15.05" customHeight="1" x14ac:dyDescent="0.2"/>
    <row r="9" ht="15.05" customHeight="1" x14ac:dyDescent="0.2"/>
    <row r="10" ht="15.05" customHeight="1" x14ac:dyDescent="0.2"/>
    <row r="11" ht="15.05" customHeight="1" x14ac:dyDescent="0.2"/>
    <row r="12" ht="15.05" customHeight="1" x14ac:dyDescent="0.2"/>
    <row r="13" ht="15.05" customHeight="1" x14ac:dyDescent="0.2"/>
    <row r="14" ht="15.05" customHeight="1" x14ac:dyDescent="0.2"/>
    <row r="15" ht="15.05" customHeight="1" x14ac:dyDescent="0.2"/>
    <row r="16"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spans="2:13" ht="15.05" customHeight="1" x14ac:dyDescent="0.2"/>
    <row r="34" spans="2:13" ht="15.05" customHeight="1" x14ac:dyDescent="0.2"/>
    <row r="35" spans="2:13" ht="15.05" customHeight="1" x14ac:dyDescent="0.2"/>
    <row r="36" spans="2:13" ht="15.05" customHeight="1" x14ac:dyDescent="0.2"/>
    <row r="37" spans="2:13" ht="15.05" customHeight="1" x14ac:dyDescent="0.2"/>
    <row r="38" spans="2:13" ht="15.05" customHeight="1" x14ac:dyDescent="0.2"/>
    <row r="39" spans="2:13" ht="27.8" customHeight="1" thickBot="1" x14ac:dyDescent="0.25">
      <c r="M39" s="94" t="s">
        <v>9</v>
      </c>
    </row>
    <row r="40" spans="2:13" ht="27.8" customHeight="1" thickBot="1" x14ac:dyDescent="0.25">
      <c r="B40" s="95" t="s">
        <v>10</v>
      </c>
      <c r="C40" s="96"/>
      <c r="D40" s="96"/>
      <c r="E40" s="97"/>
      <c r="F40" s="97"/>
      <c r="G40" s="97"/>
      <c r="H40" s="98" t="s">
        <v>2</v>
      </c>
      <c r="I40" s="99" t="s">
        <v>580</v>
      </c>
      <c r="J40" s="100" t="s">
        <v>581</v>
      </c>
      <c r="K40" s="100" t="s">
        <v>582</v>
      </c>
      <c r="L40" s="100" t="s">
        <v>583</v>
      </c>
      <c r="M40" s="101" t="s">
        <v>584</v>
      </c>
    </row>
    <row r="41" spans="2:13" ht="27.8" customHeight="1" x14ac:dyDescent="0.2">
      <c r="B41" s="1207" t="s">
        <v>31</v>
      </c>
      <c r="C41" s="1208"/>
      <c r="D41" s="102"/>
      <c r="E41" s="1213" t="s">
        <v>32</v>
      </c>
      <c r="F41" s="1213"/>
      <c r="G41" s="1213"/>
      <c r="H41" s="1214"/>
      <c r="I41" s="351">
        <v>172367</v>
      </c>
      <c r="J41" s="352">
        <v>170166</v>
      </c>
      <c r="K41" s="352">
        <v>168364</v>
      </c>
      <c r="L41" s="352">
        <v>168224</v>
      </c>
      <c r="M41" s="353">
        <v>164277</v>
      </c>
    </row>
    <row r="42" spans="2:13" ht="27.8" customHeight="1" x14ac:dyDescent="0.2">
      <c r="B42" s="1209"/>
      <c r="C42" s="1210"/>
      <c r="D42" s="103"/>
      <c r="E42" s="1215" t="s">
        <v>33</v>
      </c>
      <c r="F42" s="1215"/>
      <c r="G42" s="1215"/>
      <c r="H42" s="1216"/>
      <c r="I42" s="354">
        <v>2725</v>
      </c>
      <c r="J42" s="355">
        <v>3704</v>
      </c>
      <c r="K42" s="355">
        <v>1448</v>
      </c>
      <c r="L42" s="355">
        <v>1077</v>
      </c>
      <c r="M42" s="356">
        <v>880</v>
      </c>
    </row>
    <row r="43" spans="2:13" ht="27.8" customHeight="1" x14ac:dyDescent="0.2">
      <c r="B43" s="1209"/>
      <c r="C43" s="1210"/>
      <c r="D43" s="103"/>
      <c r="E43" s="1215" t="s">
        <v>34</v>
      </c>
      <c r="F43" s="1215"/>
      <c r="G43" s="1215"/>
      <c r="H43" s="1216"/>
      <c r="I43" s="354">
        <v>50153</v>
      </c>
      <c r="J43" s="355">
        <v>47557</v>
      </c>
      <c r="K43" s="355">
        <v>43622</v>
      </c>
      <c r="L43" s="355">
        <v>40828</v>
      </c>
      <c r="M43" s="356">
        <v>38796</v>
      </c>
    </row>
    <row r="44" spans="2:13" ht="27.8" customHeight="1" x14ac:dyDescent="0.2">
      <c r="B44" s="1209"/>
      <c r="C44" s="1210"/>
      <c r="D44" s="103"/>
      <c r="E44" s="1215" t="s">
        <v>35</v>
      </c>
      <c r="F44" s="1215"/>
      <c r="G44" s="1215"/>
      <c r="H44" s="1216"/>
      <c r="I44" s="354">
        <v>1</v>
      </c>
      <c r="J44" s="355" t="s">
        <v>539</v>
      </c>
      <c r="K44" s="355" t="s">
        <v>539</v>
      </c>
      <c r="L44" s="355" t="s">
        <v>539</v>
      </c>
      <c r="M44" s="356" t="s">
        <v>539</v>
      </c>
    </row>
    <row r="45" spans="2:13" ht="27.8" customHeight="1" x14ac:dyDescent="0.2">
      <c r="B45" s="1209"/>
      <c r="C45" s="1210"/>
      <c r="D45" s="103"/>
      <c r="E45" s="1215" t="s">
        <v>36</v>
      </c>
      <c r="F45" s="1215"/>
      <c r="G45" s="1215"/>
      <c r="H45" s="1216"/>
      <c r="I45" s="354">
        <v>23492</v>
      </c>
      <c r="J45" s="355">
        <v>23057</v>
      </c>
      <c r="K45" s="355">
        <v>23073</v>
      </c>
      <c r="L45" s="355">
        <v>23459</v>
      </c>
      <c r="M45" s="356">
        <v>23222</v>
      </c>
    </row>
    <row r="46" spans="2:13" ht="27.8" customHeight="1" x14ac:dyDescent="0.2">
      <c r="B46" s="1209"/>
      <c r="C46" s="1210"/>
      <c r="D46" s="104"/>
      <c r="E46" s="1215" t="s">
        <v>37</v>
      </c>
      <c r="F46" s="1215"/>
      <c r="G46" s="1215"/>
      <c r="H46" s="1216"/>
      <c r="I46" s="354">
        <v>1</v>
      </c>
      <c r="J46" s="355" t="s">
        <v>539</v>
      </c>
      <c r="K46" s="355" t="s">
        <v>539</v>
      </c>
      <c r="L46" s="355">
        <v>0</v>
      </c>
      <c r="M46" s="356" t="s">
        <v>539</v>
      </c>
    </row>
    <row r="47" spans="2:13" ht="27.8" customHeight="1" x14ac:dyDescent="0.2">
      <c r="B47" s="1209"/>
      <c r="C47" s="1210"/>
      <c r="D47" s="105"/>
      <c r="E47" s="1217" t="s">
        <v>38</v>
      </c>
      <c r="F47" s="1218"/>
      <c r="G47" s="1218"/>
      <c r="H47" s="1219"/>
      <c r="I47" s="354" t="s">
        <v>539</v>
      </c>
      <c r="J47" s="355" t="s">
        <v>539</v>
      </c>
      <c r="K47" s="355" t="s">
        <v>539</v>
      </c>
      <c r="L47" s="355" t="s">
        <v>539</v>
      </c>
      <c r="M47" s="356" t="s">
        <v>539</v>
      </c>
    </row>
    <row r="48" spans="2:13" ht="27.8" customHeight="1" x14ac:dyDescent="0.2">
      <c r="B48" s="1209"/>
      <c r="C48" s="1210"/>
      <c r="D48" s="103"/>
      <c r="E48" s="1215" t="s">
        <v>39</v>
      </c>
      <c r="F48" s="1215"/>
      <c r="G48" s="1215"/>
      <c r="H48" s="1216"/>
      <c r="I48" s="354" t="s">
        <v>539</v>
      </c>
      <c r="J48" s="355" t="s">
        <v>539</v>
      </c>
      <c r="K48" s="355" t="s">
        <v>539</v>
      </c>
      <c r="L48" s="355" t="s">
        <v>539</v>
      </c>
      <c r="M48" s="356" t="s">
        <v>539</v>
      </c>
    </row>
    <row r="49" spans="2:13" ht="27.8" customHeight="1" x14ac:dyDescent="0.2">
      <c r="B49" s="1211"/>
      <c r="C49" s="1212"/>
      <c r="D49" s="103"/>
      <c r="E49" s="1215" t="s">
        <v>40</v>
      </c>
      <c r="F49" s="1215"/>
      <c r="G49" s="1215"/>
      <c r="H49" s="1216"/>
      <c r="I49" s="354" t="s">
        <v>539</v>
      </c>
      <c r="J49" s="355" t="s">
        <v>539</v>
      </c>
      <c r="K49" s="355" t="s">
        <v>539</v>
      </c>
      <c r="L49" s="355" t="s">
        <v>539</v>
      </c>
      <c r="M49" s="356" t="s">
        <v>539</v>
      </c>
    </row>
    <row r="50" spans="2:13" ht="27.8" customHeight="1" x14ac:dyDescent="0.2">
      <c r="B50" s="1220" t="s">
        <v>41</v>
      </c>
      <c r="C50" s="1221"/>
      <c r="D50" s="106"/>
      <c r="E50" s="1215" t="s">
        <v>42</v>
      </c>
      <c r="F50" s="1215"/>
      <c r="G50" s="1215"/>
      <c r="H50" s="1216"/>
      <c r="I50" s="354">
        <v>25105</v>
      </c>
      <c r="J50" s="355">
        <v>25373</v>
      </c>
      <c r="K50" s="355">
        <v>24928</v>
      </c>
      <c r="L50" s="355">
        <v>20879</v>
      </c>
      <c r="M50" s="356">
        <v>20690</v>
      </c>
    </row>
    <row r="51" spans="2:13" ht="27.8" customHeight="1" x14ac:dyDescent="0.2">
      <c r="B51" s="1209"/>
      <c r="C51" s="1210"/>
      <c r="D51" s="103"/>
      <c r="E51" s="1215" t="s">
        <v>43</v>
      </c>
      <c r="F51" s="1215"/>
      <c r="G51" s="1215"/>
      <c r="H51" s="1216"/>
      <c r="I51" s="354">
        <v>36923</v>
      </c>
      <c r="J51" s="355">
        <v>35499</v>
      </c>
      <c r="K51" s="355">
        <v>35404</v>
      </c>
      <c r="L51" s="355">
        <v>36613</v>
      </c>
      <c r="M51" s="356">
        <v>36857</v>
      </c>
    </row>
    <row r="52" spans="2:13" ht="27.8" customHeight="1" x14ac:dyDescent="0.2">
      <c r="B52" s="1211"/>
      <c r="C52" s="1212"/>
      <c r="D52" s="103"/>
      <c r="E52" s="1215" t="s">
        <v>44</v>
      </c>
      <c r="F52" s="1215"/>
      <c r="G52" s="1215"/>
      <c r="H52" s="1216"/>
      <c r="I52" s="354">
        <v>151432</v>
      </c>
      <c r="J52" s="355">
        <v>147561</v>
      </c>
      <c r="K52" s="355">
        <v>145201</v>
      </c>
      <c r="L52" s="355">
        <v>144025</v>
      </c>
      <c r="M52" s="356">
        <v>143855</v>
      </c>
    </row>
    <row r="53" spans="2:13" ht="27.8" customHeight="1" thickBot="1" x14ac:dyDescent="0.25">
      <c r="B53" s="1222" t="s">
        <v>45</v>
      </c>
      <c r="C53" s="1223"/>
      <c r="D53" s="107"/>
      <c r="E53" s="1224" t="s">
        <v>46</v>
      </c>
      <c r="F53" s="1224"/>
      <c r="G53" s="1224"/>
      <c r="H53" s="1225"/>
      <c r="I53" s="357">
        <v>35277</v>
      </c>
      <c r="J53" s="358">
        <v>36050</v>
      </c>
      <c r="K53" s="358">
        <v>30974</v>
      </c>
      <c r="L53" s="358">
        <v>32072</v>
      </c>
      <c r="M53" s="359">
        <v>25774</v>
      </c>
    </row>
    <row r="54" spans="2:13" ht="27.8" customHeight="1" x14ac:dyDescent="0.2">
      <c r="B54" s="108" t="s">
        <v>47</v>
      </c>
      <c r="C54" s="109"/>
      <c r="D54" s="109"/>
      <c r="E54" s="110"/>
      <c r="F54" s="110"/>
      <c r="G54" s="110"/>
      <c r="H54" s="110"/>
      <c r="I54" s="111"/>
      <c r="J54" s="111"/>
      <c r="K54" s="111"/>
      <c r="L54" s="111"/>
      <c r="M54" s="111"/>
    </row>
    <row r="55" spans="2:13" ht="12.9" x14ac:dyDescent="0.2"/>
  </sheetData>
  <sheetProtection algorithmName="SHA-512" hashValue="Hk44ZV+zHuCYx//EoG+w1MBYT3H0edwkBLAGTOeUE48qr4F+g28nBbUTlJtLJp/qTxZl2ZyB6UiLnr8lVxjmlw==" saltValue="SqGz1WpIyHlKtPTAEswm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7" customHeight="1" zeroHeight="1" x14ac:dyDescent="0.2"/>
  <cols>
    <col min="1" max="1" width="8.19921875" style="1" customWidth="1"/>
    <col min="2" max="2" width="16.3984375" style="1" customWidth="1"/>
    <col min="3" max="5" width="26.19921875" style="1" customWidth="1"/>
    <col min="6" max="8" width="24.19921875" style="1" customWidth="1"/>
    <col min="9" max="14" width="26" style="1" customWidth="1"/>
    <col min="15" max="15" width="6.09765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ht="16.55" customHeight="1" x14ac:dyDescent="0.2"/>
    <row r="34" ht="16.55" customHeight="1" x14ac:dyDescent="0.2"/>
    <row r="35" ht="16.55" customHeight="1" x14ac:dyDescent="0.2"/>
    <row r="36" ht="16.55" customHeight="1" x14ac:dyDescent="0.2"/>
    <row r="37" ht="16.55" customHeight="1" x14ac:dyDescent="0.2"/>
    <row r="38" ht="16.55" customHeight="1" x14ac:dyDescent="0.2"/>
    <row r="39" ht="16.55" customHeight="1" x14ac:dyDescent="0.2"/>
    <row r="40" ht="16.55" customHeight="1" x14ac:dyDescent="0.2"/>
    <row r="41" ht="16.55" customHeight="1" x14ac:dyDescent="0.2"/>
    <row r="42" ht="16.55" customHeight="1" x14ac:dyDescent="0.2"/>
    <row r="43" ht="16.55" customHeight="1" x14ac:dyDescent="0.2"/>
    <row r="44" ht="16.55" customHeight="1" x14ac:dyDescent="0.2"/>
    <row r="45" ht="16.55" customHeight="1" x14ac:dyDescent="0.2"/>
    <row r="46" ht="16.55" customHeight="1" x14ac:dyDescent="0.2"/>
    <row r="47" ht="16.55" customHeight="1" x14ac:dyDescent="0.2"/>
    <row r="48" ht="16.55" customHeight="1" x14ac:dyDescent="0.2"/>
    <row r="49" spans="2:8" ht="20.3" customHeight="1" x14ac:dyDescent="0.2"/>
    <row r="50" spans="2:8" ht="16.55" customHeight="1" x14ac:dyDescent="0.2"/>
    <row r="51" spans="2:8" ht="29.3" customHeight="1" x14ac:dyDescent="0.2"/>
    <row r="52" spans="2:8" ht="29.3" customHeight="1" x14ac:dyDescent="0.2"/>
    <row r="53" spans="2:8" ht="52.55" customHeight="1" thickBot="1" x14ac:dyDescent="0.3">
      <c r="B53" s="2"/>
      <c r="C53" s="2"/>
      <c r="D53" s="2"/>
      <c r="E53" s="2"/>
      <c r="F53" s="2"/>
      <c r="G53" s="2"/>
      <c r="H53" s="112" t="s">
        <v>48</v>
      </c>
    </row>
    <row r="54" spans="2:8" ht="29.3" customHeight="1" thickBot="1" x14ac:dyDescent="0.3">
      <c r="B54" s="113" t="s">
        <v>1</v>
      </c>
      <c r="C54" s="114"/>
      <c r="D54" s="114"/>
      <c r="E54" s="115" t="s">
        <v>2</v>
      </c>
      <c r="F54" s="116" t="s">
        <v>582</v>
      </c>
      <c r="G54" s="116" t="s">
        <v>583</v>
      </c>
      <c r="H54" s="117" t="s">
        <v>584</v>
      </c>
    </row>
    <row r="55" spans="2:8" ht="52.55" customHeight="1" x14ac:dyDescent="0.2">
      <c r="B55" s="118"/>
      <c r="C55" s="1234" t="s">
        <v>49</v>
      </c>
      <c r="D55" s="1234"/>
      <c r="E55" s="1235"/>
      <c r="F55" s="119">
        <v>6757</v>
      </c>
      <c r="G55" s="119">
        <v>5458</v>
      </c>
      <c r="H55" s="120">
        <v>4910</v>
      </c>
    </row>
    <row r="56" spans="2:8" ht="52.55" customHeight="1" x14ac:dyDescent="0.2">
      <c r="B56" s="121"/>
      <c r="C56" s="1236" t="s">
        <v>50</v>
      </c>
      <c r="D56" s="1236"/>
      <c r="E56" s="1237"/>
      <c r="F56" s="122">
        <v>4706</v>
      </c>
      <c r="G56" s="122">
        <v>3506</v>
      </c>
      <c r="H56" s="123">
        <v>3507</v>
      </c>
    </row>
    <row r="57" spans="2:8" ht="53.2" customHeight="1" x14ac:dyDescent="0.2">
      <c r="B57" s="121"/>
      <c r="C57" s="1238" t="s">
        <v>51</v>
      </c>
      <c r="D57" s="1238"/>
      <c r="E57" s="1239"/>
      <c r="F57" s="124">
        <v>15946</v>
      </c>
      <c r="G57" s="124">
        <v>15294</v>
      </c>
      <c r="H57" s="125">
        <v>15608</v>
      </c>
    </row>
    <row r="58" spans="2:8" ht="45.8" customHeight="1" x14ac:dyDescent="0.2">
      <c r="B58" s="126"/>
      <c r="C58" s="1226" t="s">
        <v>607</v>
      </c>
      <c r="D58" s="1227"/>
      <c r="E58" s="1228"/>
      <c r="F58" s="127">
        <v>8952</v>
      </c>
      <c r="G58" s="127">
        <v>7576</v>
      </c>
      <c r="H58" s="128">
        <v>7789</v>
      </c>
    </row>
    <row r="59" spans="2:8" ht="45.8" customHeight="1" x14ac:dyDescent="0.2">
      <c r="B59" s="126"/>
      <c r="C59" s="1226" t="s">
        <v>608</v>
      </c>
      <c r="D59" s="1227"/>
      <c r="E59" s="1228"/>
      <c r="F59" s="127">
        <v>459</v>
      </c>
      <c r="G59" s="127">
        <v>537</v>
      </c>
      <c r="H59" s="128">
        <v>634</v>
      </c>
    </row>
    <row r="60" spans="2:8" ht="45.8" customHeight="1" x14ac:dyDescent="0.2">
      <c r="B60" s="126"/>
      <c r="C60" s="1226" t="s">
        <v>611</v>
      </c>
      <c r="D60" s="1227"/>
      <c r="E60" s="1228"/>
      <c r="F60" s="127" t="s">
        <v>612</v>
      </c>
      <c r="G60" s="127">
        <v>598</v>
      </c>
      <c r="H60" s="128">
        <v>553</v>
      </c>
    </row>
    <row r="61" spans="2:8" ht="45.8" customHeight="1" x14ac:dyDescent="0.2">
      <c r="B61" s="126"/>
      <c r="C61" s="1226" t="s">
        <v>609</v>
      </c>
      <c r="D61" s="1227"/>
      <c r="E61" s="1228"/>
      <c r="F61" s="127">
        <v>28</v>
      </c>
      <c r="G61" s="127">
        <v>74</v>
      </c>
      <c r="H61" s="128">
        <v>120</v>
      </c>
    </row>
    <row r="62" spans="2:8" ht="45.8" customHeight="1" thickBot="1" x14ac:dyDescent="0.25">
      <c r="B62" s="129"/>
      <c r="C62" s="1229" t="s">
        <v>610</v>
      </c>
      <c r="D62" s="1230"/>
      <c r="E62" s="1231"/>
      <c r="F62" s="130">
        <v>6</v>
      </c>
      <c r="G62" s="130">
        <v>7</v>
      </c>
      <c r="H62" s="131">
        <v>7</v>
      </c>
    </row>
    <row r="63" spans="2:8" ht="52.55" customHeight="1" thickBot="1" x14ac:dyDescent="0.25">
      <c r="B63" s="132"/>
      <c r="C63" s="1232" t="s">
        <v>52</v>
      </c>
      <c r="D63" s="1232"/>
      <c r="E63" s="1233"/>
      <c r="F63" s="133">
        <v>27409</v>
      </c>
      <c r="G63" s="133">
        <v>24258</v>
      </c>
      <c r="H63" s="134">
        <v>24024</v>
      </c>
    </row>
    <row r="64" spans="2:8" ht="12.9" x14ac:dyDescent="0.2"/>
  </sheetData>
  <sheetProtection algorithmName="SHA-512" hashValue="N5QMluNsHWkUSclWFppRKv3/ZkRsTE+uL8Oi532PDxszi35uCtazzat/AX4XiiYL9Nj7/Y8li0gm6o5noTjMvQ==" saltValue="QpIrkTo2TeO5DCBOpPwd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2" zoomScale="55" zoomScaleNormal="55" zoomScaleSheetLayoutView="55" workbookViewId="0">
      <selection activeCell="AN65" sqref="AN65:DC69"/>
    </sheetView>
  </sheetViews>
  <sheetFormatPr defaultColWidth="0" defaultRowHeight="13.6" customHeight="1" zeroHeight="1" x14ac:dyDescent="0.2"/>
  <cols>
    <col min="1" max="1" width="6.3984375" style="1242" customWidth="1"/>
    <col min="2" max="107" width="2.5" style="1242" customWidth="1"/>
    <col min="108" max="108" width="6.09765625" style="1249" customWidth="1"/>
    <col min="109" max="109" width="5.8984375" style="1248" customWidth="1"/>
    <col min="110" max="16384" width="8.59765625" style="1242" hidden="1"/>
  </cols>
  <sheetData>
    <row r="1" spans="1:109" ht="42.75" customHeight="1" x14ac:dyDescent="0.2">
      <c r="A1" s="1240"/>
      <c r="B1" s="1241"/>
      <c r="DD1" s="1242"/>
      <c r="DE1" s="1242"/>
    </row>
    <row r="2" spans="1:109" ht="25.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ht="12.9"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ht="12.9"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ht="12.9"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ht="12.9"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ht="12.9"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ht="12.9"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ht="12.9"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ht="12.9"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ht="12.9"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ht="12.9"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ht="12.9"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ht="12.9"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ht="12.9"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ht="12.9"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ht="12.9"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2.9" x14ac:dyDescent="0.2">
      <c r="DD19" s="1242"/>
      <c r="DE19" s="1242"/>
    </row>
    <row r="20" spans="1:109" ht="12.9" x14ac:dyDescent="0.2">
      <c r="DD20" s="1242"/>
      <c r="DE20" s="1242"/>
    </row>
    <row r="21" spans="1:109" ht="17.2"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 customHeight="1" x14ac:dyDescent="0.2">
      <c r="B22" s="1248"/>
    </row>
    <row r="23" spans="1:109" ht="12.9" x14ac:dyDescent="0.2">
      <c r="B23" s="1248"/>
    </row>
    <row r="24" spans="1:109" ht="12.9" x14ac:dyDescent="0.2">
      <c r="B24" s="1248"/>
    </row>
    <row r="25" spans="1:109" ht="12.9" x14ac:dyDescent="0.2">
      <c r="B25" s="1248"/>
    </row>
    <row r="26" spans="1:109" ht="12.9" x14ac:dyDescent="0.2">
      <c r="B26" s="1248"/>
    </row>
    <row r="27" spans="1:109" ht="12.9" x14ac:dyDescent="0.2">
      <c r="B27" s="1248"/>
    </row>
    <row r="28" spans="1:109" ht="12.9" x14ac:dyDescent="0.2">
      <c r="B28" s="1248"/>
    </row>
    <row r="29" spans="1:109" ht="12.9" x14ac:dyDescent="0.2">
      <c r="B29" s="1248"/>
    </row>
    <row r="30" spans="1:109" ht="12.9" x14ac:dyDescent="0.2">
      <c r="B30" s="1248"/>
    </row>
    <row r="31" spans="1:109" ht="12.9" x14ac:dyDescent="0.2">
      <c r="B31" s="1248"/>
    </row>
    <row r="32" spans="1:109" ht="12.9" x14ac:dyDescent="0.2">
      <c r="B32" s="1248"/>
    </row>
    <row r="33" spans="2:109" ht="12.9" x14ac:dyDescent="0.2">
      <c r="B33" s="1248"/>
    </row>
    <row r="34" spans="2:109" ht="12.9" x14ac:dyDescent="0.2">
      <c r="B34" s="1248"/>
    </row>
    <row r="35" spans="2:109" ht="12.9" x14ac:dyDescent="0.2">
      <c r="B35" s="1248"/>
    </row>
    <row r="36" spans="2:109" ht="12.9" x14ac:dyDescent="0.2">
      <c r="B36" s="1248"/>
    </row>
    <row r="37" spans="2:109" ht="12.9" x14ac:dyDescent="0.2">
      <c r="B37" s="1248"/>
    </row>
    <row r="38" spans="2:109" ht="12.9" x14ac:dyDescent="0.2">
      <c r="B38" s="1248"/>
    </row>
    <row r="39" spans="2:109" ht="12.9"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2.9" x14ac:dyDescent="0.2">
      <c r="B40" s="1253"/>
      <c r="DD40" s="1253"/>
      <c r="DE40" s="1242"/>
    </row>
    <row r="41" spans="2:109" ht="16.7" x14ac:dyDescent="0.2">
      <c r="B41" s="1254" t="s">
        <v>637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2.9" x14ac:dyDescent="0.2">
      <c r="B42" s="1248"/>
      <c r="G42" s="1255"/>
      <c r="I42" s="1256"/>
      <c r="J42" s="1256"/>
      <c r="K42" s="1256"/>
      <c r="AM42" s="1255"/>
      <c r="AN42" s="1255" t="s">
        <v>638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6" customHeight="1" x14ac:dyDescent="0.2">
      <c r="B43" s="1248"/>
      <c r="AN43" s="1257" t="s">
        <v>639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2.9"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2.9"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2.9"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2.9"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2.9"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2.9" x14ac:dyDescent="0.2">
      <c r="B49" s="1248"/>
      <c r="AN49" s="1242" t="s">
        <v>640</v>
      </c>
    </row>
    <row r="50" spans="1:109" ht="12.9"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580</v>
      </c>
      <c r="BQ50" s="1273"/>
      <c r="BR50" s="1273"/>
      <c r="BS50" s="1273"/>
      <c r="BT50" s="1273"/>
      <c r="BU50" s="1273"/>
      <c r="BV50" s="1273"/>
      <c r="BW50" s="1273"/>
      <c r="BX50" s="1273" t="s">
        <v>581</v>
      </c>
      <c r="BY50" s="1273"/>
      <c r="BZ50" s="1273"/>
      <c r="CA50" s="1273"/>
      <c r="CB50" s="1273"/>
      <c r="CC50" s="1273"/>
      <c r="CD50" s="1273"/>
      <c r="CE50" s="1273"/>
      <c r="CF50" s="1273" t="s">
        <v>582</v>
      </c>
      <c r="CG50" s="1273"/>
      <c r="CH50" s="1273"/>
      <c r="CI50" s="1273"/>
      <c r="CJ50" s="1273"/>
      <c r="CK50" s="1273"/>
      <c r="CL50" s="1273"/>
      <c r="CM50" s="1273"/>
      <c r="CN50" s="1273" t="s">
        <v>583</v>
      </c>
      <c r="CO50" s="1273"/>
      <c r="CP50" s="1273"/>
      <c r="CQ50" s="1273"/>
      <c r="CR50" s="1273"/>
      <c r="CS50" s="1273"/>
      <c r="CT50" s="1273"/>
      <c r="CU50" s="1273"/>
      <c r="CV50" s="1273" t="s">
        <v>584</v>
      </c>
      <c r="CW50" s="1273"/>
      <c r="CX50" s="1273"/>
      <c r="CY50" s="1273"/>
      <c r="CZ50" s="1273"/>
      <c r="DA50" s="1273"/>
      <c r="DB50" s="1273"/>
      <c r="DC50" s="1273"/>
    </row>
    <row r="51" spans="1:109" ht="13.6" customHeight="1" x14ac:dyDescent="0.2">
      <c r="B51" s="1248"/>
      <c r="G51" s="1274"/>
      <c r="H51" s="1274"/>
      <c r="I51" s="1275"/>
      <c r="J51" s="1275"/>
      <c r="K51" s="1276"/>
      <c r="L51" s="1276"/>
      <c r="M51" s="1276"/>
      <c r="N51" s="1276"/>
      <c r="AM51" s="1266"/>
      <c r="AN51" s="1277" t="s">
        <v>641</v>
      </c>
      <c r="AO51" s="1277"/>
      <c r="AP51" s="1277"/>
      <c r="AQ51" s="1277"/>
      <c r="AR51" s="1277"/>
      <c r="AS51" s="1277"/>
      <c r="AT51" s="1277"/>
      <c r="AU51" s="1277"/>
      <c r="AV51" s="1277"/>
      <c r="AW51" s="1277"/>
      <c r="AX51" s="1277"/>
      <c r="AY51" s="1277"/>
      <c r="AZ51" s="1277"/>
      <c r="BA51" s="1277"/>
      <c r="BB51" s="1277" t="s">
        <v>642</v>
      </c>
      <c r="BC51" s="1277"/>
      <c r="BD51" s="1277"/>
      <c r="BE51" s="1277"/>
      <c r="BF51" s="1277"/>
      <c r="BG51" s="1277"/>
      <c r="BH51" s="1277"/>
      <c r="BI51" s="1277"/>
      <c r="BJ51" s="1277"/>
      <c r="BK51" s="1277"/>
      <c r="BL51" s="1277"/>
      <c r="BM51" s="1277"/>
      <c r="BN51" s="1277"/>
      <c r="BO51" s="1277"/>
      <c r="BP51" s="1278">
        <v>41.5</v>
      </c>
      <c r="BQ51" s="1278"/>
      <c r="BR51" s="1278"/>
      <c r="BS51" s="1278"/>
      <c r="BT51" s="1278"/>
      <c r="BU51" s="1278"/>
      <c r="BV51" s="1278"/>
      <c r="BW51" s="1278"/>
      <c r="BX51" s="1278">
        <v>42.3</v>
      </c>
      <c r="BY51" s="1278"/>
      <c r="BZ51" s="1278"/>
      <c r="CA51" s="1278"/>
      <c r="CB51" s="1278"/>
      <c r="CC51" s="1278"/>
      <c r="CD51" s="1278"/>
      <c r="CE51" s="1278"/>
      <c r="CF51" s="1278">
        <v>36.1</v>
      </c>
      <c r="CG51" s="1278"/>
      <c r="CH51" s="1278"/>
      <c r="CI51" s="1278"/>
      <c r="CJ51" s="1278"/>
      <c r="CK51" s="1278"/>
      <c r="CL51" s="1278"/>
      <c r="CM51" s="1278"/>
      <c r="CN51" s="1278">
        <v>36.6</v>
      </c>
      <c r="CO51" s="1278"/>
      <c r="CP51" s="1278"/>
      <c r="CQ51" s="1278"/>
      <c r="CR51" s="1278"/>
      <c r="CS51" s="1278"/>
      <c r="CT51" s="1278"/>
      <c r="CU51" s="1278"/>
      <c r="CV51" s="1278">
        <v>27.8</v>
      </c>
      <c r="CW51" s="1278"/>
      <c r="CX51" s="1278"/>
      <c r="CY51" s="1278"/>
      <c r="CZ51" s="1278"/>
      <c r="DA51" s="1278"/>
      <c r="DB51" s="1278"/>
      <c r="DC51" s="1278"/>
    </row>
    <row r="52" spans="1:109" ht="12.9"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2.9"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643</v>
      </c>
      <c r="BC53" s="1277"/>
      <c r="BD53" s="1277"/>
      <c r="BE53" s="1277"/>
      <c r="BF53" s="1277"/>
      <c r="BG53" s="1277"/>
      <c r="BH53" s="1277"/>
      <c r="BI53" s="1277"/>
      <c r="BJ53" s="1277"/>
      <c r="BK53" s="1277"/>
      <c r="BL53" s="1277"/>
      <c r="BM53" s="1277"/>
      <c r="BN53" s="1277"/>
      <c r="BO53" s="1277"/>
      <c r="BP53" s="1278">
        <v>56.8</v>
      </c>
      <c r="BQ53" s="1278"/>
      <c r="BR53" s="1278"/>
      <c r="BS53" s="1278"/>
      <c r="BT53" s="1278"/>
      <c r="BU53" s="1278"/>
      <c r="BV53" s="1278"/>
      <c r="BW53" s="1278"/>
      <c r="BX53" s="1278">
        <v>57.3</v>
      </c>
      <c r="BY53" s="1278"/>
      <c r="BZ53" s="1278"/>
      <c r="CA53" s="1278"/>
      <c r="CB53" s="1278"/>
      <c r="CC53" s="1278"/>
      <c r="CD53" s="1278"/>
      <c r="CE53" s="1278"/>
      <c r="CF53" s="1278">
        <v>58.4</v>
      </c>
      <c r="CG53" s="1278"/>
      <c r="CH53" s="1278"/>
      <c r="CI53" s="1278"/>
      <c r="CJ53" s="1278"/>
      <c r="CK53" s="1278"/>
      <c r="CL53" s="1278"/>
      <c r="CM53" s="1278"/>
      <c r="CN53" s="1278">
        <v>59.6</v>
      </c>
      <c r="CO53" s="1278"/>
      <c r="CP53" s="1278"/>
      <c r="CQ53" s="1278"/>
      <c r="CR53" s="1278"/>
      <c r="CS53" s="1278"/>
      <c r="CT53" s="1278"/>
      <c r="CU53" s="1278"/>
      <c r="CV53" s="1278">
        <v>60.8</v>
      </c>
      <c r="CW53" s="1278"/>
      <c r="CX53" s="1278"/>
      <c r="CY53" s="1278"/>
      <c r="CZ53" s="1278"/>
      <c r="DA53" s="1278"/>
      <c r="DB53" s="1278"/>
      <c r="DC53" s="1278"/>
    </row>
    <row r="54" spans="1:109" ht="12.9"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2.9" x14ac:dyDescent="0.2">
      <c r="A55" s="1256"/>
      <c r="B55" s="1248"/>
      <c r="G55" s="1267"/>
      <c r="H55" s="1267"/>
      <c r="I55" s="1267"/>
      <c r="J55" s="1267"/>
      <c r="K55" s="1276"/>
      <c r="L55" s="1276"/>
      <c r="M55" s="1276"/>
      <c r="N55" s="1276"/>
      <c r="AN55" s="1273" t="s">
        <v>644</v>
      </c>
      <c r="AO55" s="1273"/>
      <c r="AP55" s="1273"/>
      <c r="AQ55" s="1273"/>
      <c r="AR55" s="1273"/>
      <c r="AS55" s="1273"/>
      <c r="AT55" s="1273"/>
      <c r="AU55" s="1273"/>
      <c r="AV55" s="1273"/>
      <c r="AW55" s="1273"/>
      <c r="AX55" s="1273"/>
      <c r="AY55" s="1273"/>
      <c r="AZ55" s="1273"/>
      <c r="BA55" s="1273"/>
      <c r="BB55" s="1277" t="s">
        <v>642</v>
      </c>
      <c r="BC55" s="1277"/>
      <c r="BD55" s="1277"/>
      <c r="BE55" s="1277"/>
      <c r="BF55" s="1277"/>
      <c r="BG55" s="1277"/>
      <c r="BH55" s="1277"/>
      <c r="BI55" s="1277"/>
      <c r="BJ55" s="1277"/>
      <c r="BK55" s="1277"/>
      <c r="BL55" s="1277"/>
      <c r="BM55" s="1277"/>
      <c r="BN55" s="1277"/>
      <c r="BO55" s="1277"/>
      <c r="BP55" s="1278">
        <v>37.6</v>
      </c>
      <c r="BQ55" s="1278"/>
      <c r="BR55" s="1278"/>
      <c r="BS55" s="1278"/>
      <c r="BT55" s="1278"/>
      <c r="BU55" s="1278"/>
      <c r="BV55" s="1278"/>
      <c r="BW55" s="1278"/>
      <c r="BX55" s="1278">
        <v>34</v>
      </c>
      <c r="BY55" s="1278"/>
      <c r="BZ55" s="1278"/>
      <c r="CA55" s="1278"/>
      <c r="CB55" s="1278"/>
      <c r="CC55" s="1278"/>
      <c r="CD55" s="1278"/>
      <c r="CE55" s="1278"/>
      <c r="CF55" s="1278">
        <v>33.9</v>
      </c>
      <c r="CG55" s="1278"/>
      <c r="CH55" s="1278"/>
      <c r="CI55" s="1278"/>
      <c r="CJ55" s="1278"/>
      <c r="CK55" s="1278"/>
      <c r="CL55" s="1278"/>
      <c r="CM55" s="1278"/>
      <c r="CN55" s="1278">
        <v>31.5</v>
      </c>
      <c r="CO55" s="1278"/>
      <c r="CP55" s="1278"/>
      <c r="CQ55" s="1278"/>
      <c r="CR55" s="1278"/>
      <c r="CS55" s="1278"/>
      <c r="CT55" s="1278"/>
      <c r="CU55" s="1278"/>
      <c r="CV55" s="1278">
        <v>23.4</v>
      </c>
      <c r="CW55" s="1278"/>
      <c r="CX55" s="1278"/>
      <c r="CY55" s="1278"/>
      <c r="CZ55" s="1278"/>
      <c r="DA55" s="1278"/>
      <c r="DB55" s="1278"/>
      <c r="DC55" s="1278"/>
    </row>
    <row r="56" spans="1:109" ht="12.9"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2.9"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643</v>
      </c>
      <c r="BC57" s="1277"/>
      <c r="BD57" s="1277"/>
      <c r="BE57" s="1277"/>
      <c r="BF57" s="1277"/>
      <c r="BG57" s="1277"/>
      <c r="BH57" s="1277"/>
      <c r="BI57" s="1277"/>
      <c r="BJ57" s="1277"/>
      <c r="BK57" s="1277"/>
      <c r="BL57" s="1277"/>
      <c r="BM57" s="1277"/>
      <c r="BN57" s="1277"/>
      <c r="BO57" s="1277"/>
      <c r="BP57" s="1278">
        <v>60</v>
      </c>
      <c r="BQ57" s="1278"/>
      <c r="BR57" s="1278"/>
      <c r="BS57" s="1278"/>
      <c r="BT57" s="1278"/>
      <c r="BU57" s="1278"/>
      <c r="BV57" s="1278"/>
      <c r="BW57" s="1278"/>
      <c r="BX57" s="1278">
        <v>61.1</v>
      </c>
      <c r="BY57" s="1278"/>
      <c r="BZ57" s="1278"/>
      <c r="CA57" s="1278"/>
      <c r="CB57" s="1278"/>
      <c r="CC57" s="1278"/>
      <c r="CD57" s="1278"/>
      <c r="CE57" s="1278"/>
      <c r="CF57" s="1278">
        <v>61.9</v>
      </c>
      <c r="CG57" s="1278"/>
      <c r="CH57" s="1278"/>
      <c r="CI57" s="1278"/>
      <c r="CJ57" s="1278"/>
      <c r="CK57" s="1278"/>
      <c r="CL57" s="1278"/>
      <c r="CM57" s="1278"/>
      <c r="CN57" s="1278">
        <v>62.7</v>
      </c>
      <c r="CO57" s="1278"/>
      <c r="CP57" s="1278"/>
      <c r="CQ57" s="1278"/>
      <c r="CR57" s="1278"/>
      <c r="CS57" s="1278"/>
      <c r="CT57" s="1278"/>
      <c r="CU57" s="1278"/>
      <c r="CV57" s="1278">
        <v>63.9</v>
      </c>
      <c r="CW57" s="1278"/>
      <c r="CX57" s="1278"/>
      <c r="CY57" s="1278"/>
      <c r="CZ57" s="1278"/>
      <c r="DA57" s="1278"/>
      <c r="DB57" s="1278"/>
      <c r="DC57" s="1278"/>
      <c r="DD57" s="1281"/>
      <c r="DE57" s="1279"/>
    </row>
    <row r="58" spans="1:109" s="1256" customFormat="1" ht="12.9"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2.9"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2.9"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2.9"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2.9"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7" x14ac:dyDescent="0.2">
      <c r="B63" s="1287" t="s">
        <v>645</v>
      </c>
    </row>
    <row r="64" spans="1:109" ht="12.9" x14ac:dyDescent="0.2">
      <c r="B64" s="1248"/>
      <c r="G64" s="1255"/>
      <c r="I64" s="1288"/>
      <c r="J64" s="1288"/>
      <c r="K64" s="1288"/>
      <c r="L64" s="1288"/>
      <c r="M64" s="1288"/>
      <c r="N64" s="1289"/>
      <c r="AM64" s="1255"/>
      <c r="AN64" s="1255" t="s">
        <v>638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2.9" x14ac:dyDescent="0.2">
      <c r="B65" s="1248"/>
      <c r="AN65" s="1257" t="s">
        <v>646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2.9"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2.9"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2.9"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2.9"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2.9"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2.9" x14ac:dyDescent="0.2">
      <c r="B71" s="1248"/>
      <c r="G71" s="1293"/>
      <c r="I71" s="1294"/>
      <c r="J71" s="1291"/>
      <c r="K71" s="1291"/>
      <c r="L71" s="1292"/>
      <c r="M71" s="1291"/>
      <c r="N71" s="1292"/>
      <c r="AM71" s="1293"/>
      <c r="AN71" s="1242" t="s">
        <v>640</v>
      </c>
    </row>
    <row r="72" spans="2:107" ht="12.9"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580</v>
      </c>
      <c r="BQ72" s="1273"/>
      <c r="BR72" s="1273"/>
      <c r="BS72" s="1273"/>
      <c r="BT72" s="1273"/>
      <c r="BU72" s="1273"/>
      <c r="BV72" s="1273"/>
      <c r="BW72" s="1273"/>
      <c r="BX72" s="1273" t="s">
        <v>581</v>
      </c>
      <c r="BY72" s="1273"/>
      <c r="BZ72" s="1273"/>
      <c r="CA72" s="1273"/>
      <c r="CB72" s="1273"/>
      <c r="CC72" s="1273"/>
      <c r="CD72" s="1273"/>
      <c r="CE72" s="1273"/>
      <c r="CF72" s="1273" t="s">
        <v>582</v>
      </c>
      <c r="CG72" s="1273"/>
      <c r="CH72" s="1273"/>
      <c r="CI72" s="1273"/>
      <c r="CJ72" s="1273"/>
      <c r="CK72" s="1273"/>
      <c r="CL72" s="1273"/>
      <c r="CM72" s="1273"/>
      <c r="CN72" s="1273" t="s">
        <v>583</v>
      </c>
      <c r="CO72" s="1273"/>
      <c r="CP72" s="1273"/>
      <c r="CQ72" s="1273"/>
      <c r="CR72" s="1273"/>
      <c r="CS72" s="1273"/>
      <c r="CT72" s="1273"/>
      <c r="CU72" s="1273"/>
      <c r="CV72" s="1273" t="s">
        <v>584</v>
      </c>
      <c r="CW72" s="1273"/>
      <c r="CX72" s="1273"/>
      <c r="CY72" s="1273"/>
      <c r="CZ72" s="1273"/>
      <c r="DA72" s="1273"/>
      <c r="DB72" s="1273"/>
      <c r="DC72" s="1273"/>
    </row>
    <row r="73" spans="2:107" ht="12.9" x14ac:dyDescent="0.2">
      <c r="B73" s="1248"/>
      <c r="G73" s="1274"/>
      <c r="H73" s="1274"/>
      <c r="I73" s="1274"/>
      <c r="J73" s="1274"/>
      <c r="K73" s="1295"/>
      <c r="L73" s="1295"/>
      <c r="M73" s="1295"/>
      <c r="N73" s="1295"/>
      <c r="AM73" s="1266"/>
      <c r="AN73" s="1277" t="s">
        <v>641</v>
      </c>
      <c r="AO73" s="1277"/>
      <c r="AP73" s="1277"/>
      <c r="AQ73" s="1277"/>
      <c r="AR73" s="1277"/>
      <c r="AS73" s="1277"/>
      <c r="AT73" s="1277"/>
      <c r="AU73" s="1277"/>
      <c r="AV73" s="1277"/>
      <c r="AW73" s="1277"/>
      <c r="AX73" s="1277"/>
      <c r="AY73" s="1277"/>
      <c r="AZ73" s="1277"/>
      <c r="BA73" s="1277"/>
      <c r="BB73" s="1277" t="s">
        <v>642</v>
      </c>
      <c r="BC73" s="1277"/>
      <c r="BD73" s="1277"/>
      <c r="BE73" s="1277"/>
      <c r="BF73" s="1277"/>
      <c r="BG73" s="1277"/>
      <c r="BH73" s="1277"/>
      <c r="BI73" s="1277"/>
      <c r="BJ73" s="1277"/>
      <c r="BK73" s="1277"/>
      <c r="BL73" s="1277"/>
      <c r="BM73" s="1277"/>
      <c r="BN73" s="1277"/>
      <c r="BO73" s="1277"/>
      <c r="BP73" s="1278">
        <v>41.5</v>
      </c>
      <c r="BQ73" s="1278"/>
      <c r="BR73" s="1278"/>
      <c r="BS73" s="1278"/>
      <c r="BT73" s="1278"/>
      <c r="BU73" s="1278"/>
      <c r="BV73" s="1278"/>
      <c r="BW73" s="1278"/>
      <c r="BX73" s="1278">
        <v>42.3</v>
      </c>
      <c r="BY73" s="1278"/>
      <c r="BZ73" s="1278"/>
      <c r="CA73" s="1278"/>
      <c r="CB73" s="1278"/>
      <c r="CC73" s="1278"/>
      <c r="CD73" s="1278"/>
      <c r="CE73" s="1278"/>
      <c r="CF73" s="1278">
        <v>36.1</v>
      </c>
      <c r="CG73" s="1278"/>
      <c r="CH73" s="1278"/>
      <c r="CI73" s="1278"/>
      <c r="CJ73" s="1278"/>
      <c r="CK73" s="1278"/>
      <c r="CL73" s="1278"/>
      <c r="CM73" s="1278"/>
      <c r="CN73" s="1278">
        <v>36.6</v>
      </c>
      <c r="CO73" s="1278"/>
      <c r="CP73" s="1278"/>
      <c r="CQ73" s="1278"/>
      <c r="CR73" s="1278"/>
      <c r="CS73" s="1278"/>
      <c r="CT73" s="1278"/>
      <c r="CU73" s="1278"/>
      <c r="CV73" s="1278">
        <v>27.8</v>
      </c>
      <c r="CW73" s="1278"/>
      <c r="CX73" s="1278"/>
      <c r="CY73" s="1278"/>
      <c r="CZ73" s="1278"/>
      <c r="DA73" s="1278"/>
      <c r="DB73" s="1278"/>
      <c r="DC73" s="1278"/>
    </row>
    <row r="74" spans="2:107" ht="12.9"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2.9"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647</v>
      </c>
      <c r="BC75" s="1277"/>
      <c r="BD75" s="1277"/>
      <c r="BE75" s="1277"/>
      <c r="BF75" s="1277"/>
      <c r="BG75" s="1277"/>
      <c r="BH75" s="1277"/>
      <c r="BI75" s="1277"/>
      <c r="BJ75" s="1277"/>
      <c r="BK75" s="1277"/>
      <c r="BL75" s="1277"/>
      <c r="BM75" s="1277"/>
      <c r="BN75" s="1277"/>
      <c r="BO75" s="1277"/>
      <c r="BP75" s="1278">
        <v>5.7</v>
      </c>
      <c r="BQ75" s="1278"/>
      <c r="BR75" s="1278"/>
      <c r="BS75" s="1278"/>
      <c r="BT75" s="1278"/>
      <c r="BU75" s="1278"/>
      <c r="BV75" s="1278"/>
      <c r="BW75" s="1278"/>
      <c r="BX75" s="1278">
        <v>5.3</v>
      </c>
      <c r="BY75" s="1278"/>
      <c r="BZ75" s="1278"/>
      <c r="CA75" s="1278"/>
      <c r="CB75" s="1278"/>
      <c r="CC75" s="1278"/>
      <c r="CD75" s="1278"/>
      <c r="CE75" s="1278"/>
      <c r="CF75" s="1278">
        <v>5.0999999999999996</v>
      </c>
      <c r="CG75" s="1278"/>
      <c r="CH75" s="1278"/>
      <c r="CI75" s="1278"/>
      <c r="CJ75" s="1278"/>
      <c r="CK75" s="1278"/>
      <c r="CL75" s="1278"/>
      <c r="CM75" s="1278"/>
      <c r="CN75" s="1278">
        <v>5.2</v>
      </c>
      <c r="CO75" s="1278"/>
      <c r="CP75" s="1278"/>
      <c r="CQ75" s="1278"/>
      <c r="CR75" s="1278"/>
      <c r="CS75" s="1278"/>
      <c r="CT75" s="1278"/>
      <c r="CU75" s="1278"/>
      <c r="CV75" s="1278">
        <v>5.2</v>
      </c>
      <c r="CW75" s="1278"/>
      <c r="CX75" s="1278"/>
      <c r="CY75" s="1278"/>
      <c r="CZ75" s="1278"/>
      <c r="DA75" s="1278"/>
      <c r="DB75" s="1278"/>
      <c r="DC75" s="1278"/>
    </row>
    <row r="76" spans="2:107" ht="12.9"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2.9" x14ac:dyDescent="0.2">
      <c r="B77" s="1248"/>
      <c r="G77" s="1267"/>
      <c r="H77" s="1267"/>
      <c r="I77" s="1267"/>
      <c r="J77" s="1267"/>
      <c r="K77" s="1295"/>
      <c r="L77" s="1295"/>
      <c r="M77" s="1295"/>
      <c r="N77" s="1295"/>
      <c r="AN77" s="1273" t="s">
        <v>644</v>
      </c>
      <c r="AO77" s="1273"/>
      <c r="AP77" s="1273"/>
      <c r="AQ77" s="1273"/>
      <c r="AR77" s="1273"/>
      <c r="AS77" s="1273"/>
      <c r="AT77" s="1273"/>
      <c r="AU77" s="1273"/>
      <c r="AV77" s="1273"/>
      <c r="AW77" s="1273"/>
      <c r="AX77" s="1273"/>
      <c r="AY77" s="1273"/>
      <c r="AZ77" s="1273"/>
      <c r="BA77" s="1273"/>
      <c r="BB77" s="1277" t="s">
        <v>642</v>
      </c>
      <c r="BC77" s="1277"/>
      <c r="BD77" s="1277"/>
      <c r="BE77" s="1277"/>
      <c r="BF77" s="1277"/>
      <c r="BG77" s="1277"/>
      <c r="BH77" s="1277"/>
      <c r="BI77" s="1277"/>
      <c r="BJ77" s="1277"/>
      <c r="BK77" s="1277"/>
      <c r="BL77" s="1277"/>
      <c r="BM77" s="1277"/>
      <c r="BN77" s="1277"/>
      <c r="BO77" s="1277"/>
      <c r="BP77" s="1278">
        <v>37.6</v>
      </c>
      <c r="BQ77" s="1278"/>
      <c r="BR77" s="1278"/>
      <c r="BS77" s="1278"/>
      <c r="BT77" s="1278"/>
      <c r="BU77" s="1278"/>
      <c r="BV77" s="1278"/>
      <c r="BW77" s="1278"/>
      <c r="BX77" s="1278">
        <v>34</v>
      </c>
      <c r="BY77" s="1278"/>
      <c r="BZ77" s="1278"/>
      <c r="CA77" s="1278"/>
      <c r="CB77" s="1278"/>
      <c r="CC77" s="1278"/>
      <c r="CD77" s="1278"/>
      <c r="CE77" s="1278"/>
      <c r="CF77" s="1278">
        <v>33.9</v>
      </c>
      <c r="CG77" s="1278"/>
      <c r="CH77" s="1278"/>
      <c r="CI77" s="1278"/>
      <c r="CJ77" s="1278"/>
      <c r="CK77" s="1278"/>
      <c r="CL77" s="1278"/>
      <c r="CM77" s="1278"/>
      <c r="CN77" s="1278">
        <v>31.5</v>
      </c>
      <c r="CO77" s="1278"/>
      <c r="CP77" s="1278"/>
      <c r="CQ77" s="1278"/>
      <c r="CR77" s="1278"/>
      <c r="CS77" s="1278"/>
      <c r="CT77" s="1278"/>
      <c r="CU77" s="1278"/>
      <c r="CV77" s="1278">
        <v>23.4</v>
      </c>
      <c r="CW77" s="1278"/>
      <c r="CX77" s="1278"/>
      <c r="CY77" s="1278"/>
      <c r="CZ77" s="1278"/>
      <c r="DA77" s="1278"/>
      <c r="DB77" s="1278"/>
      <c r="DC77" s="1278"/>
    </row>
    <row r="78" spans="2:107" ht="12.9"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2.9"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647</v>
      </c>
      <c r="BC79" s="1277"/>
      <c r="BD79" s="1277"/>
      <c r="BE79" s="1277"/>
      <c r="BF79" s="1277"/>
      <c r="BG79" s="1277"/>
      <c r="BH79" s="1277"/>
      <c r="BI79" s="1277"/>
      <c r="BJ79" s="1277"/>
      <c r="BK79" s="1277"/>
      <c r="BL79" s="1277"/>
      <c r="BM79" s="1277"/>
      <c r="BN79" s="1277"/>
      <c r="BO79" s="1277"/>
      <c r="BP79" s="1278">
        <v>6.1</v>
      </c>
      <c r="BQ79" s="1278"/>
      <c r="BR79" s="1278"/>
      <c r="BS79" s="1278"/>
      <c r="BT79" s="1278"/>
      <c r="BU79" s="1278"/>
      <c r="BV79" s="1278"/>
      <c r="BW79" s="1278"/>
      <c r="BX79" s="1278">
        <v>5.9</v>
      </c>
      <c r="BY79" s="1278"/>
      <c r="BZ79" s="1278"/>
      <c r="CA79" s="1278"/>
      <c r="CB79" s="1278"/>
      <c r="CC79" s="1278"/>
      <c r="CD79" s="1278"/>
      <c r="CE79" s="1278"/>
      <c r="CF79" s="1278">
        <v>5.7</v>
      </c>
      <c r="CG79" s="1278"/>
      <c r="CH79" s="1278"/>
      <c r="CI79" s="1278"/>
      <c r="CJ79" s="1278"/>
      <c r="CK79" s="1278"/>
      <c r="CL79" s="1278"/>
      <c r="CM79" s="1278"/>
      <c r="CN79" s="1278">
        <v>5.4</v>
      </c>
      <c r="CO79" s="1278"/>
      <c r="CP79" s="1278"/>
      <c r="CQ79" s="1278"/>
      <c r="CR79" s="1278"/>
      <c r="CS79" s="1278"/>
      <c r="CT79" s="1278"/>
      <c r="CU79" s="1278"/>
      <c r="CV79" s="1278">
        <v>5.2</v>
      </c>
      <c r="CW79" s="1278"/>
      <c r="CX79" s="1278"/>
      <c r="CY79" s="1278"/>
      <c r="CZ79" s="1278"/>
      <c r="DA79" s="1278"/>
      <c r="DB79" s="1278"/>
      <c r="DC79" s="1278"/>
    </row>
    <row r="80" spans="2:107" ht="12.9"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2.9" x14ac:dyDescent="0.2">
      <c r="B81" s="1248"/>
    </row>
    <row r="82" spans="2:109" ht="16.7"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2.9"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2.9" x14ac:dyDescent="0.2">
      <c r="DD84" s="1242"/>
      <c r="DE84" s="1242"/>
    </row>
    <row r="85" spans="2:109" ht="12.9" x14ac:dyDescent="0.2">
      <c r="DD85" s="1242"/>
      <c r="DE85" s="1242"/>
    </row>
  </sheetData>
  <sheetProtection algorithmName="SHA-512" hashValue="oRbvnrxC6fj45+4lN/VuRGjOphOPbzSvmfItoJv2+WjXFwZG0K5404OaeWB+M+8JM10cayJmfk8lh6aLCLP39g==" saltValue="cmmxbKc0Vh1ZfxO8Az5k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55" zoomScaleNormal="55" zoomScaleSheetLayoutView="70" workbookViewId="0">
      <selection activeCell="AN65" sqref="AN65:DC69"/>
    </sheetView>
  </sheetViews>
  <sheetFormatPr defaultColWidth="0" defaultRowHeight="13.6" customHeight="1" zeroHeight="1" x14ac:dyDescent="0.2"/>
  <cols>
    <col min="1" max="34" width="2.5" style="256" customWidth="1"/>
    <col min="35" max="122" width="2.5" style="255" customWidth="1"/>
    <col min="123" max="16384" width="2.5" style="255" hidden="1"/>
  </cols>
  <sheetData>
    <row r="1" spans="1:34" ht="13.6"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2.9" x14ac:dyDescent="0.2">
      <c r="S2" s="255"/>
      <c r="AH2" s="255"/>
    </row>
    <row r="3" spans="1:34" ht="12.9"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2.9" x14ac:dyDescent="0.2"/>
    <row r="5" spans="1:34" ht="12.9" x14ac:dyDescent="0.2"/>
    <row r="6" spans="1:34" ht="12.9" x14ac:dyDescent="0.2"/>
    <row r="7" spans="1:34" ht="12.9" x14ac:dyDescent="0.2"/>
    <row r="8" spans="1:34" ht="12.9" x14ac:dyDescent="0.2"/>
    <row r="9" spans="1:34" ht="12.9" x14ac:dyDescent="0.2">
      <c r="AH9" s="255"/>
    </row>
    <row r="10" spans="1:34" ht="12.9" x14ac:dyDescent="0.2"/>
    <row r="11" spans="1:34" ht="12.9" x14ac:dyDescent="0.2"/>
    <row r="12" spans="1:34" ht="12.9" x14ac:dyDescent="0.2"/>
    <row r="13" spans="1:34" ht="12.9" x14ac:dyDescent="0.2"/>
    <row r="14" spans="1:34" ht="12.9" x14ac:dyDescent="0.2"/>
    <row r="15" spans="1:34" ht="12.9" x14ac:dyDescent="0.2"/>
    <row r="16" spans="1:34" ht="12.9" x14ac:dyDescent="0.2"/>
    <row r="17" spans="12:34" ht="12.9" x14ac:dyDescent="0.2">
      <c r="AH17" s="255"/>
    </row>
    <row r="18" spans="12:34" ht="12.9" x14ac:dyDescent="0.2"/>
    <row r="19" spans="12:34" ht="12.9" x14ac:dyDescent="0.2"/>
    <row r="20" spans="12:34" ht="12.9" x14ac:dyDescent="0.2">
      <c r="AH20" s="255"/>
    </row>
    <row r="21" spans="12:34" ht="12.9" x14ac:dyDescent="0.2">
      <c r="AH21" s="255"/>
    </row>
    <row r="22" spans="12:34" ht="12.9" x14ac:dyDescent="0.2"/>
    <row r="23" spans="12:34" ht="12.9" x14ac:dyDescent="0.2"/>
    <row r="24" spans="12:34" ht="12.9" x14ac:dyDescent="0.2">
      <c r="Q24" s="255"/>
    </row>
    <row r="25" spans="12:34" ht="12.9" x14ac:dyDescent="0.2"/>
    <row r="26" spans="12:34" ht="12.9" x14ac:dyDescent="0.2"/>
    <row r="27" spans="12:34" ht="12.9" x14ac:dyDescent="0.2"/>
    <row r="28" spans="12:34" ht="12.9" x14ac:dyDescent="0.2">
      <c r="O28" s="255"/>
      <c r="T28" s="255"/>
      <c r="AH28" s="255"/>
    </row>
    <row r="29" spans="12:34" ht="12.9" x14ac:dyDescent="0.2"/>
    <row r="30" spans="12:34" ht="12.9" x14ac:dyDescent="0.2"/>
    <row r="31" spans="12:34" ht="12.9" x14ac:dyDescent="0.2">
      <c r="Q31" s="255"/>
    </row>
    <row r="32" spans="12:34" ht="12.9" x14ac:dyDescent="0.2">
      <c r="L32" s="255"/>
    </row>
    <row r="33" spans="2:34" ht="12.9" x14ac:dyDescent="0.2">
      <c r="C33" s="255"/>
      <c r="E33" s="255"/>
      <c r="G33" s="255"/>
      <c r="I33" s="255"/>
      <c r="X33" s="255"/>
    </row>
    <row r="34" spans="2:34" ht="12.9" x14ac:dyDescent="0.2">
      <c r="B34" s="255"/>
      <c r="P34" s="255"/>
      <c r="R34" s="255"/>
      <c r="T34" s="255"/>
    </row>
    <row r="35" spans="2:34" ht="12.9" x14ac:dyDescent="0.2">
      <c r="D35" s="255"/>
      <c r="W35" s="255"/>
      <c r="AC35" s="255"/>
      <c r="AD35" s="255"/>
      <c r="AE35" s="255"/>
      <c r="AF35" s="255"/>
      <c r="AG35" s="255"/>
      <c r="AH35" s="255"/>
    </row>
    <row r="36" spans="2:34" ht="12.9" x14ac:dyDescent="0.2">
      <c r="H36" s="255"/>
      <c r="J36" s="255"/>
      <c r="K36" s="255"/>
      <c r="M36" s="255"/>
      <c r="Y36" s="255"/>
      <c r="Z36" s="255"/>
      <c r="AA36" s="255"/>
      <c r="AB36" s="255"/>
      <c r="AC36" s="255"/>
      <c r="AD36" s="255"/>
      <c r="AE36" s="255"/>
      <c r="AF36" s="255"/>
      <c r="AG36" s="255"/>
      <c r="AH36" s="255"/>
    </row>
    <row r="37" spans="2:34" ht="12.9" x14ac:dyDescent="0.2">
      <c r="AH37" s="255"/>
    </row>
    <row r="38" spans="2:34" ht="12.9" x14ac:dyDescent="0.2">
      <c r="AG38" s="255"/>
      <c r="AH38" s="255"/>
    </row>
    <row r="39" spans="2:34" ht="12.9" x14ac:dyDescent="0.2"/>
    <row r="40" spans="2:34" ht="12.9" x14ac:dyDescent="0.2">
      <c r="X40" s="255"/>
    </row>
    <row r="41" spans="2:34" ht="12.9" x14ac:dyDescent="0.2">
      <c r="R41" s="255"/>
    </row>
    <row r="42" spans="2:34" ht="12.9" x14ac:dyDescent="0.2">
      <c r="W42" s="255"/>
    </row>
    <row r="43" spans="2:34" ht="12.9" x14ac:dyDescent="0.2">
      <c r="Y43" s="255"/>
      <c r="Z43" s="255"/>
      <c r="AA43" s="255"/>
      <c r="AB43" s="255"/>
      <c r="AC43" s="255"/>
      <c r="AD43" s="255"/>
      <c r="AE43" s="255"/>
      <c r="AF43" s="255"/>
      <c r="AG43" s="255"/>
      <c r="AH43" s="255"/>
    </row>
    <row r="44" spans="2:34" ht="12.9" x14ac:dyDescent="0.2">
      <c r="AH44" s="255"/>
    </row>
    <row r="45" spans="2:34" ht="12.9" x14ac:dyDescent="0.2">
      <c r="X45" s="255"/>
    </row>
    <row r="46" spans="2:34" ht="12.9" x14ac:dyDescent="0.2"/>
    <row r="47" spans="2:34" ht="12.9" x14ac:dyDescent="0.2"/>
    <row r="48" spans="2:34" ht="12.9" x14ac:dyDescent="0.2">
      <c r="W48" s="255"/>
      <c r="Y48" s="255"/>
      <c r="Z48" s="255"/>
      <c r="AA48" s="255"/>
      <c r="AB48" s="255"/>
      <c r="AC48" s="255"/>
      <c r="AD48" s="255"/>
      <c r="AE48" s="255"/>
      <c r="AF48" s="255"/>
      <c r="AG48" s="255"/>
      <c r="AH48" s="255"/>
    </row>
    <row r="49" spans="28:34" ht="12.9" x14ac:dyDescent="0.2"/>
    <row r="50" spans="28:34" ht="12.9" x14ac:dyDescent="0.2">
      <c r="AE50" s="255"/>
      <c r="AF50" s="255"/>
      <c r="AG50" s="255"/>
      <c r="AH50" s="255"/>
    </row>
    <row r="51" spans="28:34" ht="12.9" x14ac:dyDescent="0.2">
      <c r="AC51" s="255"/>
      <c r="AD51" s="255"/>
      <c r="AE51" s="255"/>
      <c r="AF51" s="255"/>
      <c r="AG51" s="255"/>
      <c r="AH51" s="255"/>
    </row>
    <row r="52" spans="28:34" ht="12.9" x14ac:dyDescent="0.2"/>
    <row r="53" spans="28:34" ht="12.9" x14ac:dyDescent="0.2">
      <c r="AF53" s="255"/>
      <c r="AG53" s="255"/>
      <c r="AH53" s="255"/>
    </row>
    <row r="54" spans="28:34" ht="12.9" x14ac:dyDescent="0.2">
      <c r="AH54" s="255"/>
    </row>
    <row r="55" spans="28:34" ht="12.9" x14ac:dyDescent="0.2"/>
    <row r="56" spans="28:34" ht="12.9" x14ac:dyDescent="0.2">
      <c r="AB56" s="255"/>
      <c r="AC56" s="255"/>
      <c r="AD56" s="255"/>
      <c r="AE56" s="255"/>
      <c r="AF56" s="255"/>
      <c r="AG56" s="255"/>
      <c r="AH56" s="255"/>
    </row>
    <row r="57" spans="28:34" ht="12.9" x14ac:dyDescent="0.2">
      <c r="AH57" s="255"/>
    </row>
    <row r="58" spans="28:34" ht="12.9" x14ac:dyDescent="0.2">
      <c r="AH58" s="255"/>
    </row>
    <row r="59" spans="28:34" ht="12.9" x14ac:dyDescent="0.2"/>
    <row r="60" spans="28:34" ht="12.9" x14ac:dyDescent="0.2"/>
    <row r="61" spans="28:34" ht="12.9" x14ac:dyDescent="0.2"/>
    <row r="62" spans="28:34" ht="12.9" x14ac:dyDescent="0.2"/>
    <row r="63" spans="28:34" ht="12.9" x14ac:dyDescent="0.2">
      <c r="AH63" s="255"/>
    </row>
    <row r="64" spans="28:34" ht="12.9" x14ac:dyDescent="0.2">
      <c r="AG64" s="255"/>
      <c r="AH64" s="255"/>
    </row>
    <row r="65" spans="28:34" ht="12.9" x14ac:dyDescent="0.2"/>
    <row r="66" spans="28:34" ht="12.9" x14ac:dyDescent="0.2"/>
    <row r="67" spans="28:34" ht="12.9" x14ac:dyDescent="0.2"/>
    <row r="68" spans="28:34" ht="12.9" x14ac:dyDescent="0.2">
      <c r="AB68" s="255"/>
      <c r="AC68" s="255"/>
      <c r="AD68" s="255"/>
      <c r="AE68" s="255"/>
      <c r="AF68" s="255"/>
      <c r="AG68" s="255"/>
      <c r="AH68" s="255"/>
    </row>
    <row r="69" spans="28:34" ht="12.9" x14ac:dyDescent="0.2">
      <c r="AF69" s="255"/>
      <c r="AG69" s="255"/>
      <c r="AH69" s="255"/>
    </row>
    <row r="70" spans="28:34" ht="12.9" x14ac:dyDescent="0.2"/>
    <row r="71" spans="28:34" ht="12.9" x14ac:dyDescent="0.2"/>
    <row r="72" spans="28:34" ht="12.9" x14ac:dyDescent="0.2"/>
    <row r="73" spans="28:34" ht="12.9" x14ac:dyDescent="0.2"/>
    <row r="74" spans="28:34" ht="12.9" x14ac:dyDescent="0.2"/>
    <row r="75" spans="28:34" ht="12.9" x14ac:dyDescent="0.2">
      <c r="AH75" s="255"/>
    </row>
    <row r="76" spans="28:34" ht="12.9" x14ac:dyDescent="0.2">
      <c r="AF76" s="255"/>
      <c r="AG76" s="255"/>
      <c r="AH76" s="255"/>
    </row>
    <row r="77" spans="28:34" ht="12.9" x14ac:dyDescent="0.2">
      <c r="AG77" s="255"/>
      <c r="AH77" s="255"/>
    </row>
    <row r="78" spans="28:34" ht="12.9" x14ac:dyDescent="0.2"/>
    <row r="79" spans="28:34" ht="12.9" x14ac:dyDescent="0.2"/>
    <row r="80" spans="28:34" ht="12.9" x14ac:dyDescent="0.2"/>
    <row r="81" spans="25:34" ht="12.9" x14ac:dyDescent="0.2"/>
    <row r="82" spans="25:34" ht="12.9" x14ac:dyDescent="0.2">
      <c r="Y82" s="255"/>
    </row>
    <row r="83" spans="25:34" ht="12.9" x14ac:dyDescent="0.2">
      <c r="Y83" s="255"/>
      <c r="Z83" s="255"/>
      <c r="AA83" s="255"/>
      <c r="AB83" s="255"/>
      <c r="AC83" s="255"/>
      <c r="AD83" s="255"/>
      <c r="AE83" s="255"/>
      <c r="AF83" s="255"/>
      <c r="AG83" s="255"/>
      <c r="AH83" s="255"/>
    </row>
    <row r="84" spans="25:34" ht="12.9" x14ac:dyDescent="0.2"/>
    <row r="85" spans="25:34" ht="12.9" x14ac:dyDescent="0.2"/>
    <row r="86" spans="25:34" ht="12.9" x14ac:dyDescent="0.2"/>
    <row r="87" spans="25:34" ht="12.9" x14ac:dyDescent="0.2"/>
    <row r="88" spans="25:34" ht="12.9" x14ac:dyDescent="0.2">
      <c r="AH88" s="255"/>
    </row>
    <row r="89" spans="25:34" ht="12.9" x14ac:dyDescent="0.2"/>
    <row r="90" spans="25:34" ht="12.9" x14ac:dyDescent="0.2"/>
    <row r="91" spans="25:34" ht="12.9" x14ac:dyDescent="0.2"/>
    <row r="92" spans="25:34" ht="13.6" customHeight="1" x14ac:dyDescent="0.2"/>
    <row r="93" spans="25:34" ht="13.6" customHeight="1" x14ac:dyDescent="0.2"/>
    <row r="94" spans="25:34" ht="13.6" customHeight="1" x14ac:dyDescent="0.2">
      <c r="AF94" s="255"/>
      <c r="AG94" s="255"/>
      <c r="AH94" s="255"/>
    </row>
    <row r="95" spans="25:34" ht="13.6" customHeight="1" x14ac:dyDescent="0.2">
      <c r="AH95" s="255"/>
    </row>
    <row r="96" spans="25:34" ht="13.6" customHeight="1" x14ac:dyDescent="0.2"/>
    <row r="97" spans="33:34" ht="13.6" customHeight="1" x14ac:dyDescent="0.2"/>
    <row r="98" spans="33:34" ht="13.6" customHeight="1" x14ac:dyDescent="0.2"/>
    <row r="99" spans="33:34" ht="13.6" customHeight="1" x14ac:dyDescent="0.2"/>
    <row r="100" spans="33:34" ht="13.6" customHeight="1" x14ac:dyDescent="0.2"/>
    <row r="101" spans="33:34" ht="13.6" customHeight="1" x14ac:dyDescent="0.2">
      <c r="AH101" s="255"/>
    </row>
    <row r="102" spans="33:34" ht="13.6" customHeight="1" x14ac:dyDescent="0.2"/>
    <row r="103" spans="33:34" ht="13.6" customHeight="1" x14ac:dyDescent="0.2"/>
    <row r="104" spans="33:34" ht="13.6" customHeight="1" x14ac:dyDescent="0.2">
      <c r="AG104" s="255"/>
      <c r="AH104" s="255"/>
    </row>
    <row r="105" spans="33:34" ht="13.6" customHeight="1" x14ac:dyDescent="0.2"/>
    <row r="106" spans="33:34" ht="13.6" customHeight="1" x14ac:dyDescent="0.2"/>
    <row r="107" spans="33:34" ht="13.6" customHeight="1" x14ac:dyDescent="0.2"/>
    <row r="108" spans="33:34" ht="13.6" customHeight="1" x14ac:dyDescent="0.2"/>
    <row r="109" spans="33:34" ht="13.6" customHeight="1" x14ac:dyDescent="0.2"/>
    <row r="110" spans="33:34" ht="13.6" customHeight="1" x14ac:dyDescent="0.2"/>
    <row r="111" spans="33:34" ht="13.6" customHeight="1" x14ac:dyDescent="0.2"/>
    <row r="112" spans="33:34" ht="13.6" customHeight="1" x14ac:dyDescent="0.2"/>
    <row r="113" spans="34:122" ht="13.6" customHeight="1" x14ac:dyDescent="0.2"/>
    <row r="114" spans="34:122" ht="13.6" customHeight="1" x14ac:dyDescent="0.2"/>
    <row r="115" spans="34:122" ht="13.6" customHeight="1" x14ac:dyDescent="0.2"/>
    <row r="116" spans="34:122" ht="13.6" customHeight="1" x14ac:dyDescent="0.2">
      <c r="AH116" s="255"/>
    </row>
    <row r="117" spans="34:122" ht="13.6" customHeight="1" x14ac:dyDescent="0.2"/>
    <row r="118" spans="34:122" ht="13.6" customHeight="1" x14ac:dyDescent="0.2"/>
    <row r="119" spans="34:122" ht="13.6" customHeight="1" x14ac:dyDescent="0.2"/>
    <row r="120" spans="34:122" ht="13.6" customHeight="1" x14ac:dyDescent="0.2">
      <c r="AH120" s="255"/>
    </row>
    <row r="121" spans="34:122" ht="13.6" customHeight="1" x14ac:dyDescent="0.2">
      <c r="AH121" s="255"/>
    </row>
    <row r="122" spans="34:122" ht="13.6" customHeight="1" x14ac:dyDescent="0.2"/>
    <row r="123" spans="34:122" ht="13.6" customHeight="1" x14ac:dyDescent="0.2"/>
    <row r="124" spans="34:122" ht="13.6" customHeight="1" x14ac:dyDescent="0.2"/>
    <row r="125" spans="34:122" ht="13.6" customHeight="1" x14ac:dyDescent="0.2">
      <c r="DR125" s="255" t="s">
        <v>648</v>
      </c>
    </row>
  </sheetData>
  <sheetProtection algorithmName="SHA-512" hashValue="IMJLjAhl09Qcvujx5qXbUOlGADb8082SHN/RXfrILKL2x8vyCCIO6fep25lfDIgtBxKOaVeeL2P+HRZqW6Mocw==" saltValue="P2wNWZ7//vWXFdIwK0JD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55" zoomScaleNormal="55" zoomScaleSheetLayoutView="55" workbookViewId="0">
      <selection activeCell="AN65" sqref="AN65:DC69"/>
    </sheetView>
  </sheetViews>
  <sheetFormatPr defaultColWidth="0" defaultRowHeight="13.6" customHeight="1" zeroHeight="1" x14ac:dyDescent="0.2"/>
  <cols>
    <col min="1" max="34" width="2.5" style="256" customWidth="1"/>
    <col min="35" max="122" width="2.5" style="255" customWidth="1"/>
    <col min="123" max="16384" width="2.5" style="255" hidden="1"/>
  </cols>
  <sheetData>
    <row r="1" spans="2:34" ht="13.6"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2.9" x14ac:dyDescent="0.2">
      <c r="S2" s="255"/>
      <c r="AH2" s="255"/>
    </row>
    <row r="3" spans="2:34" ht="12.9"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2.9" x14ac:dyDescent="0.2"/>
    <row r="5" spans="2:34" ht="12.9" x14ac:dyDescent="0.2"/>
    <row r="6" spans="2:34" ht="12.9" x14ac:dyDescent="0.2"/>
    <row r="7" spans="2:34" ht="12.9" x14ac:dyDescent="0.2"/>
    <row r="8" spans="2:34" ht="12.9" x14ac:dyDescent="0.2"/>
    <row r="9" spans="2:34" ht="12.9" x14ac:dyDescent="0.2">
      <c r="AH9" s="255"/>
    </row>
    <row r="10" spans="2:34" ht="12.9" x14ac:dyDescent="0.2"/>
    <row r="11" spans="2:34" ht="12.9" x14ac:dyDescent="0.2"/>
    <row r="12" spans="2:34" ht="12.9" x14ac:dyDescent="0.2"/>
    <row r="13" spans="2:34" ht="12.9" x14ac:dyDescent="0.2"/>
    <row r="14" spans="2:34" ht="12.9" x14ac:dyDescent="0.2"/>
    <row r="15" spans="2:34" ht="12.9" x14ac:dyDescent="0.2"/>
    <row r="16" spans="2:34" ht="12.9" x14ac:dyDescent="0.2"/>
    <row r="17" spans="12:34" ht="12.9" x14ac:dyDescent="0.2">
      <c r="AH17" s="255"/>
    </row>
    <row r="18" spans="12:34" ht="12.9" x14ac:dyDescent="0.2"/>
    <row r="19" spans="12:34" ht="12.9" x14ac:dyDescent="0.2"/>
    <row r="20" spans="12:34" ht="12.9" x14ac:dyDescent="0.2">
      <c r="AH20" s="255"/>
    </row>
    <row r="21" spans="12:34" ht="12.9" x14ac:dyDescent="0.2">
      <c r="AH21" s="255"/>
    </row>
    <row r="22" spans="12:34" ht="12.9" x14ac:dyDescent="0.2"/>
    <row r="23" spans="12:34" ht="12.9" x14ac:dyDescent="0.2"/>
    <row r="24" spans="12:34" ht="12.9" x14ac:dyDescent="0.2">
      <c r="Q24" s="255"/>
    </row>
    <row r="25" spans="12:34" ht="12.9" x14ac:dyDescent="0.2"/>
    <row r="26" spans="12:34" ht="12.9" x14ac:dyDescent="0.2"/>
    <row r="27" spans="12:34" ht="12.9" x14ac:dyDescent="0.2"/>
    <row r="28" spans="12:34" ht="12.9" x14ac:dyDescent="0.2">
      <c r="O28" s="255"/>
      <c r="T28" s="255"/>
      <c r="AH28" s="255"/>
    </row>
    <row r="29" spans="12:34" ht="12.9" x14ac:dyDescent="0.2"/>
    <row r="30" spans="12:34" ht="12.9" x14ac:dyDescent="0.2"/>
    <row r="31" spans="12:34" ht="12.9" x14ac:dyDescent="0.2">
      <c r="Q31" s="255"/>
    </row>
    <row r="32" spans="12:34" ht="12.9" x14ac:dyDescent="0.2">
      <c r="L32" s="255"/>
    </row>
    <row r="33" spans="2:34" ht="12.9" x14ac:dyDescent="0.2">
      <c r="C33" s="255"/>
      <c r="E33" s="255"/>
      <c r="G33" s="255"/>
      <c r="I33" s="255"/>
      <c r="X33" s="255"/>
    </row>
    <row r="34" spans="2:34" ht="12.9" x14ac:dyDescent="0.2">
      <c r="B34" s="255"/>
      <c r="P34" s="255"/>
      <c r="R34" s="255"/>
      <c r="T34" s="255"/>
    </row>
    <row r="35" spans="2:34" ht="12.9" x14ac:dyDescent="0.2">
      <c r="D35" s="255"/>
      <c r="W35" s="255"/>
      <c r="AC35" s="255"/>
      <c r="AD35" s="255"/>
      <c r="AE35" s="255"/>
      <c r="AF35" s="255"/>
      <c r="AG35" s="255"/>
      <c r="AH35" s="255"/>
    </row>
    <row r="36" spans="2:34" ht="12.9" x14ac:dyDescent="0.2">
      <c r="H36" s="255"/>
      <c r="J36" s="255"/>
      <c r="K36" s="255"/>
      <c r="M36" s="255"/>
      <c r="Y36" s="255"/>
      <c r="Z36" s="255"/>
      <c r="AA36" s="255"/>
      <c r="AB36" s="255"/>
      <c r="AC36" s="255"/>
      <c r="AD36" s="255"/>
      <c r="AE36" s="255"/>
      <c r="AF36" s="255"/>
      <c r="AG36" s="255"/>
      <c r="AH36" s="255"/>
    </row>
    <row r="37" spans="2:34" ht="12.9" x14ac:dyDescent="0.2">
      <c r="AH37" s="255"/>
    </row>
    <row r="38" spans="2:34" ht="12.9" x14ac:dyDescent="0.2">
      <c r="AG38" s="255"/>
      <c r="AH38" s="255"/>
    </row>
    <row r="39" spans="2:34" ht="12.9" x14ac:dyDescent="0.2"/>
    <row r="40" spans="2:34" ht="12.9" x14ac:dyDescent="0.2">
      <c r="X40" s="255"/>
    </row>
    <row r="41" spans="2:34" ht="12.9" x14ac:dyDescent="0.2">
      <c r="R41" s="255"/>
    </row>
    <row r="42" spans="2:34" ht="12.9" x14ac:dyDescent="0.2">
      <c r="W42" s="255"/>
    </row>
    <row r="43" spans="2:34" ht="12.9" x14ac:dyDescent="0.2">
      <c r="Y43" s="255"/>
      <c r="Z43" s="255"/>
      <c r="AA43" s="255"/>
      <c r="AB43" s="255"/>
      <c r="AC43" s="255"/>
      <c r="AD43" s="255"/>
      <c r="AE43" s="255"/>
      <c r="AF43" s="255"/>
      <c r="AG43" s="255"/>
      <c r="AH43" s="255"/>
    </row>
    <row r="44" spans="2:34" ht="12.9" x14ac:dyDescent="0.2">
      <c r="AH44" s="255"/>
    </row>
    <row r="45" spans="2:34" ht="12.9" x14ac:dyDescent="0.2">
      <c r="X45" s="255"/>
    </row>
    <row r="46" spans="2:34" ht="12.9" x14ac:dyDescent="0.2"/>
    <row r="47" spans="2:34" ht="12.9" x14ac:dyDescent="0.2"/>
    <row r="48" spans="2:34" ht="12.9" x14ac:dyDescent="0.2">
      <c r="W48" s="255"/>
      <c r="Y48" s="255"/>
      <c r="Z48" s="255"/>
      <c r="AA48" s="255"/>
      <c r="AB48" s="255"/>
      <c r="AC48" s="255"/>
      <c r="AD48" s="255"/>
      <c r="AE48" s="255"/>
      <c r="AF48" s="255"/>
      <c r="AG48" s="255"/>
      <c r="AH48" s="255"/>
    </row>
    <row r="49" spans="28:34" ht="12.9" x14ac:dyDescent="0.2"/>
    <row r="50" spans="28:34" ht="12.9" x14ac:dyDescent="0.2">
      <c r="AE50" s="255"/>
      <c r="AF50" s="255"/>
      <c r="AG50" s="255"/>
      <c r="AH50" s="255"/>
    </row>
    <row r="51" spans="28:34" ht="12.9" x14ac:dyDescent="0.2">
      <c r="AC51" s="255"/>
      <c r="AD51" s="255"/>
      <c r="AE51" s="255"/>
      <c r="AF51" s="255"/>
      <c r="AG51" s="255"/>
      <c r="AH51" s="255"/>
    </row>
    <row r="52" spans="28:34" ht="12.9" x14ac:dyDescent="0.2"/>
    <row r="53" spans="28:34" ht="12.9" x14ac:dyDescent="0.2">
      <c r="AF53" s="255"/>
      <c r="AG53" s="255"/>
      <c r="AH53" s="255"/>
    </row>
    <row r="54" spans="28:34" ht="12.9" x14ac:dyDescent="0.2">
      <c r="AH54" s="255"/>
    </row>
    <row r="55" spans="28:34" ht="12.9" x14ac:dyDescent="0.2"/>
    <row r="56" spans="28:34" ht="12.9" x14ac:dyDescent="0.2">
      <c r="AB56" s="255"/>
      <c r="AC56" s="255"/>
      <c r="AD56" s="255"/>
      <c r="AE56" s="255"/>
      <c r="AF56" s="255"/>
      <c r="AG56" s="255"/>
      <c r="AH56" s="255"/>
    </row>
    <row r="57" spans="28:34" ht="12.9" x14ac:dyDescent="0.2">
      <c r="AH57" s="255"/>
    </row>
    <row r="58" spans="28:34" ht="12.9" x14ac:dyDescent="0.2">
      <c r="AH58" s="255"/>
    </row>
    <row r="59" spans="28:34" ht="12.9" x14ac:dyDescent="0.2">
      <c r="AG59" s="255"/>
      <c r="AH59" s="255"/>
    </row>
    <row r="60" spans="28:34" ht="12.9" x14ac:dyDescent="0.2"/>
    <row r="61" spans="28:34" ht="12.9" x14ac:dyDescent="0.2"/>
    <row r="62" spans="28:34" ht="12.9" x14ac:dyDescent="0.2"/>
    <row r="63" spans="28:34" ht="12.9" x14ac:dyDescent="0.2">
      <c r="AH63" s="255"/>
    </row>
    <row r="64" spans="28:34" ht="12.9" x14ac:dyDescent="0.2">
      <c r="AG64" s="255"/>
      <c r="AH64" s="255"/>
    </row>
    <row r="65" spans="28:34" ht="12.9" x14ac:dyDescent="0.2"/>
    <row r="66" spans="28:34" ht="12.9" x14ac:dyDescent="0.2"/>
    <row r="67" spans="28:34" ht="12.9" x14ac:dyDescent="0.2"/>
    <row r="68" spans="28:34" ht="12.9" x14ac:dyDescent="0.2">
      <c r="AB68" s="255"/>
      <c r="AC68" s="255"/>
      <c r="AD68" s="255"/>
      <c r="AE68" s="255"/>
      <c r="AF68" s="255"/>
      <c r="AG68" s="255"/>
      <c r="AH68" s="255"/>
    </row>
    <row r="69" spans="28:34" ht="12.9" x14ac:dyDescent="0.2">
      <c r="AF69" s="255"/>
      <c r="AG69" s="255"/>
      <c r="AH69" s="255"/>
    </row>
    <row r="70" spans="28:34" ht="12.9" x14ac:dyDescent="0.2"/>
    <row r="71" spans="28:34" ht="12.9" x14ac:dyDescent="0.2"/>
    <row r="72" spans="28:34" ht="12.9" x14ac:dyDescent="0.2"/>
    <row r="73" spans="28:34" ht="12.9" x14ac:dyDescent="0.2"/>
    <row r="74" spans="28:34" ht="12.9" x14ac:dyDescent="0.2"/>
    <row r="75" spans="28:34" ht="12.9" x14ac:dyDescent="0.2">
      <c r="AH75" s="255"/>
    </row>
    <row r="76" spans="28:34" ht="12.9" x14ac:dyDescent="0.2">
      <c r="AF76" s="255"/>
      <c r="AG76" s="255"/>
      <c r="AH76" s="255"/>
    </row>
    <row r="77" spans="28:34" ht="12.9" x14ac:dyDescent="0.2">
      <c r="AG77" s="255"/>
      <c r="AH77" s="255"/>
    </row>
    <row r="78" spans="28:34" ht="12.9" x14ac:dyDescent="0.2"/>
    <row r="79" spans="28:34" ht="12.9" x14ac:dyDescent="0.2"/>
    <row r="80" spans="28:34" ht="12.9" x14ac:dyDescent="0.2"/>
    <row r="81" spans="25:34" ht="12.9" x14ac:dyDescent="0.2"/>
    <row r="82" spans="25:34" ht="12.9" x14ac:dyDescent="0.2">
      <c r="Y82" s="255"/>
    </row>
    <row r="83" spans="25:34" ht="12.9" x14ac:dyDescent="0.2">
      <c r="Y83" s="255"/>
      <c r="Z83" s="255"/>
      <c r="AA83" s="255"/>
      <c r="AB83" s="255"/>
      <c r="AC83" s="255"/>
      <c r="AD83" s="255"/>
      <c r="AE83" s="255"/>
      <c r="AF83" s="255"/>
      <c r="AG83" s="255"/>
      <c r="AH83" s="255"/>
    </row>
    <row r="84" spans="25:34" ht="12.9" x14ac:dyDescent="0.2"/>
    <row r="85" spans="25:34" ht="12.9" x14ac:dyDescent="0.2"/>
    <row r="86" spans="25:34" ht="12.9" x14ac:dyDescent="0.2"/>
    <row r="87" spans="25:34" ht="12.9" x14ac:dyDescent="0.2"/>
    <row r="88" spans="25:34" ht="12.9" x14ac:dyDescent="0.2">
      <c r="AH88" s="255"/>
    </row>
    <row r="89" spans="25:34" ht="12.9" x14ac:dyDescent="0.2"/>
    <row r="90" spans="25:34" ht="12.9" x14ac:dyDescent="0.2"/>
    <row r="91" spans="25:34" ht="12.9" x14ac:dyDescent="0.2"/>
    <row r="92" spans="25:34" ht="13.6" customHeight="1" x14ac:dyDescent="0.2"/>
    <row r="93" spans="25:34" ht="13.6" customHeight="1" x14ac:dyDescent="0.2"/>
    <row r="94" spans="25:34" ht="13.6" customHeight="1" x14ac:dyDescent="0.2">
      <c r="AF94" s="255"/>
      <c r="AG94" s="255"/>
      <c r="AH94" s="255"/>
    </row>
    <row r="95" spans="25:34" ht="13.6" customHeight="1" x14ac:dyDescent="0.2">
      <c r="AH95" s="255"/>
    </row>
    <row r="96" spans="25:34" ht="13.6" customHeight="1" x14ac:dyDescent="0.2"/>
    <row r="97" spans="33:34" ht="13.6" customHeight="1" x14ac:dyDescent="0.2"/>
    <row r="98" spans="33:34" ht="13.6" customHeight="1" x14ac:dyDescent="0.2"/>
    <row r="99" spans="33:34" ht="13.6" customHeight="1" x14ac:dyDescent="0.2"/>
    <row r="100" spans="33:34" ht="13.6" customHeight="1" x14ac:dyDescent="0.2"/>
    <row r="101" spans="33:34" ht="13.6" customHeight="1" x14ac:dyDescent="0.2">
      <c r="AH101" s="255"/>
    </row>
    <row r="102" spans="33:34" ht="13.6" customHeight="1" x14ac:dyDescent="0.2"/>
    <row r="103" spans="33:34" ht="13.6" customHeight="1" x14ac:dyDescent="0.2"/>
    <row r="104" spans="33:34" ht="13.6" customHeight="1" x14ac:dyDescent="0.2">
      <c r="AG104" s="255"/>
      <c r="AH104" s="255"/>
    </row>
    <row r="105" spans="33:34" ht="13.6" customHeight="1" x14ac:dyDescent="0.2"/>
    <row r="106" spans="33:34" ht="13.6" customHeight="1" x14ac:dyDescent="0.2"/>
    <row r="107" spans="33:34" ht="13.6" customHeight="1" x14ac:dyDescent="0.2"/>
    <row r="108" spans="33:34" ht="13.6" customHeight="1" x14ac:dyDescent="0.2"/>
    <row r="109" spans="33:34" ht="13.6" customHeight="1" x14ac:dyDescent="0.2"/>
    <row r="110" spans="33:34" ht="13.6" customHeight="1" x14ac:dyDescent="0.2"/>
    <row r="111" spans="33:34" ht="13.6" customHeight="1" x14ac:dyDescent="0.2"/>
    <row r="112" spans="33:34" ht="13.6" customHeight="1" x14ac:dyDescent="0.2"/>
    <row r="113" spans="34:122" ht="13.6" customHeight="1" x14ac:dyDescent="0.2"/>
    <row r="114" spans="34:122" ht="13.6" customHeight="1" x14ac:dyDescent="0.2"/>
    <row r="115" spans="34:122" ht="13.6" customHeight="1" x14ac:dyDescent="0.2"/>
    <row r="116" spans="34:122" ht="13.6" customHeight="1" x14ac:dyDescent="0.2">
      <c r="AH116" s="255"/>
    </row>
    <row r="117" spans="34:122" ht="13.6" customHeight="1" x14ac:dyDescent="0.2"/>
    <row r="118" spans="34:122" ht="13.6" customHeight="1" x14ac:dyDescent="0.2"/>
    <row r="119" spans="34:122" ht="13.6" customHeight="1" x14ac:dyDescent="0.2"/>
    <row r="120" spans="34:122" ht="13.6" customHeight="1" x14ac:dyDescent="0.2">
      <c r="AH120" s="255"/>
    </row>
    <row r="121" spans="34:122" ht="13.6" customHeight="1" x14ac:dyDescent="0.2">
      <c r="AH121" s="255"/>
    </row>
    <row r="122" spans="34:122" ht="13.6" customHeight="1" x14ac:dyDescent="0.2"/>
    <row r="123" spans="34:122" ht="13.6" customHeight="1" x14ac:dyDescent="0.2"/>
    <row r="124" spans="34:122" ht="13.6" customHeight="1" x14ac:dyDescent="0.2"/>
    <row r="125" spans="34:122" ht="13.6" customHeight="1" x14ac:dyDescent="0.2">
      <c r="DR125" s="255" t="s">
        <v>649</v>
      </c>
    </row>
  </sheetData>
  <sheetProtection algorithmName="SHA-512" hashValue="GZt8IuWXN4xPeqp4oa9LQve5+/ZTV0rKtYq+cHnwapbvlbyew37G1C3aOOfsRbOP4f/i1w8afadMkYYINPV+/w==" saltValue="ftaIoqFE7tOMjMrB6t2b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9765625" defaultRowHeight="12.9" x14ac:dyDescent="0.2"/>
  <cols>
    <col min="1" max="1" width="45.8984375" style="141" customWidth="1"/>
    <col min="2" max="8" width="13.3984375" style="141" customWidth="1"/>
    <col min="9" max="16384" width="11.09765625" style="141"/>
  </cols>
  <sheetData>
    <row r="1" spans="1:8" x14ac:dyDescent="0.2">
      <c r="A1" s="135"/>
      <c r="B1" s="136"/>
      <c r="C1" s="137"/>
      <c r="D1" s="138"/>
      <c r="E1" s="139"/>
      <c r="F1" s="139"/>
      <c r="G1" s="139"/>
      <c r="H1" s="140"/>
    </row>
    <row r="2" spans="1:8" x14ac:dyDescent="0.2">
      <c r="A2" s="142"/>
      <c r="B2" s="143"/>
      <c r="C2" s="144"/>
      <c r="D2" s="145" t="s">
        <v>53</v>
      </c>
      <c r="E2" s="146"/>
      <c r="F2" s="147" t="s">
        <v>577</v>
      </c>
      <c r="G2" s="148"/>
      <c r="H2" s="149"/>
    </row>
    <row r="3" spans="1:8" x14ac:dyDescent="0.2">
      <c r="A3" s="145" t="s">
        <v>570</v>
      </c>
      <c r="B3" s="150"/>
      <c r="C3" s="151"/>
      <c r="D3" s="152">
        <v>47570</v>
      </c>
      <c r="E3" s="153"/>
      <c r="F3" s="154">
        <v>48088</v>
      </c>
      <c r="G3" s="155"/>
      <c r="H3" s="156"/>
    </row>
    <row r="4" spans="1:8" x14ac:dyDescent="0.2">
      <c r="A4" s="157"/>
      <c r="B4" s="158"/>
      <c r="C4" s="159"/>
      <c r="D4" s="160">
        <v>32893</v>
      </c>
      <c r="E4" s="161"/>
      <c r="F4" s="162">
        <v>25183</v>
      </c>
      <c r="G4" s="163"/>
      <c r="H4" s="164"/>
    </row>
    <row r="5" spans="1:8" x14ac:dyDescent="0.2">
      <c r="A5" s="145" t="s">
        <v>572</v>
      </c>
      <c r="B5" s="150"/>
      <c r="C5" s="151"/>
      <c r="D5" s="152">
        <v>42123</v>
      </c>
      <c r="E5" s="153"/>
      <c r="F5" s="154">
        <v>46457</v>
      </c>
      <c r="G5" s="155"/>
      <c r="H5" s="156"/>
    </row>
    <row r="6" spans="1:8" x14ac:dyDescent="0.2">
      <c r="A6" s="157"/>
      <c r="B6" s="158"/>
      <c r="C6" s="159"/>
      <c r="D6" s="160">
        <v>21241</v>
      </c>
      <c r="E6" s="161"/>
      <c r="F6" s="162">
        <v>24020</v>
      </c>
      <c r="G6" s="163"/>
      <c r="H6" s="164"/>
    </row>
    <row r="7" spans="1:8" x14ac:dyDescent="0.2">
      <c r="A7" s="145" t="s">
        <v>573</v>
      </c>
      <c r="B7" s="150"/>
      <c r="C7" s="151"/>
      <c r="D7" s="152">
        <v>45482</v>
      </c>
      <c r="E7" s="153"/>
      <c r="F7" s="154">
        <v>51849</v>
      </c>
      <c r="G7" s="155"/>
      <c r="H7" s="156"/>
    </row>
    <row r="8" spans="1:8" x14ac:dyDescent="0.2">
      <c r="A8" s="157"/>
      <c r="B8" s="158"/>
      <c r="C8" s="159"/>
      <c r="D8" s="160">
        <v>20727</v>
      </c>
      <c r="E8" s="161"/>
      <c r="F8" s="162">
        <v>26326</v>
      </c>
      <c r="G8" s="163"/>
      <c r="H8" s="164"/>
    </row>
    <row r="9" spans="1:8" x14ac:dyDescent="0.2">
      <c r="A9" s="145" t="s">
        <v>574</v>
      </c>
      <c r="B9" s="150"/>
      <c r="C9" s="151"/>
      <c r="D9" s="152">
        <v>47206</v>
      </c>
      <c r="E9" s="153"/>
      <c r="F9" s="154">
        <v>52191</v>
      </c>
      <c r="G9" s="155"/>
      <c r="H9" s="156"/>
    </row>
    <row r="10" spans="1:8" x14ac:dyDescent="0.2">
      <c r="A10" s="157"/>
      <c r="B10" s="158"/>
      <c r="C10" s="159"/>
      <c r="D10" s="160">
        <v>23837</v>
      </c>
      <c r="E10" s="161"/>
      <c r="F10" s="162">
        <v>26807</v>
      </c>
      <c r="G10" s="163"/>
      <c r="H10" s="164"/>
    </row>
    <row r="11" spans="1:8" x14ac:dyDescent="0.2">
      <c r="A11" s="145" t="s">
        <v>575</v>
      </c>
      <c r="B11" s="150"/>
      <c r="C11" s="151"/>
      <c r="D11" s="152">
        <v>41525</v>
      </c>
      <c r="E11" s="153"/>
      <c r="F11" s="154">
        <v>48105</v>
      </c>
      <c r="G11" s="155"/>
      <c r="H11" s="156"/>
    </row>
    <row r="12" spans="1:8" x14ac:dyDescent="0.2">
      <c r="A12" s="157"/>
      <c r="B12" s="158"/>
      <c r="C12" s="165"/>
      <c r="D12" s="160">
        <v>21142</v>
      </c>
      <c r="E12" s="161"/>
      <c r="F12" s="162">
        <v>24072</v>
      </c>
      <c r="G12" s="163"/>
      <c r="H12" s="164"/>
    </row>
    <row r="13" spans="1:8" x14ac:dyDescent="0.2">
      <c r="A13" s="145"/>
      <c r="B13" s="150"/>
      <c r="C13" s="166"/>
      <c r="D13" s="167">
        <v>44781</v>
      </c>
      <c r="E13" s="168"/>
      <c r="F13" s="169">
        <v>49338</v>
      </c>
      <c r="G13" s="170"/>
      <c r="H13" s="156"/>
    </row>
    <row r="14" spans="1:8" x14ac:dyDescent="0.2">
      <c r="A14" s="157"/>
      <c r="B14" s="158"/>
      <c r="C14" s="159"/>
      <c r="D14" s="160">
        <v>23968</v>
      </c>
      <c r="E14" s="161"/>
      <c r="F14" s="162">
        <v>25282</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4.16</v>
      </c>
      <c r="C19" s="171">
        <f>ROUND(VALUE(SUBSTITUTE(実質収支比率等に係る経年分析!G$48,"▲","-")),2)</f>
        <v>3.9</v>
      </c>
      <c r="D19" s="171">
        <f>ROUND(VALUE(SUBSTITUTE(実質収支比率等に係る経年分析!H$48,"▲","-")),2)</f>
        <v>1.78</v>
      </c>
      <c r="E19" s="171">
        <f>ROUND(VALUE(SUBSTITUTE(実質収支比率等に係る経年分析!I$48,"▲","-")),2)</f>
        <v>2.97</v>
      </c>
      <c r="F19" s="171">
        <f>ROUND(VALUE(SUBSTITUTE(実質収支比率等に係る経年分析!J$48,"▲","-")),2)</f>
        <v>6.25</v>
      </c>
    </row>
    <row r="20" spans="1:11" x14ac:dyDescent="0.2">
      <c r="A20" s="171" t="s">
        <v>56</v>
      </c>
      <c r="B20" s="171">
        <f>ROUND(VALUE(SUBSTITUTE(実質収支比率等に係る経年分析!F$47,"▲","-")),2)</f>
        <v>6.8</v>
      </c>
      <c r="C20" s="171">
        <f>ROUND(VALUE(SUBSTITUTE(実質収支比率等に係る経年分析!G$47,"▲","-")),2)</f>
        <v>6.82</v>
      </c>
      <c r="D20" s="171">
        <f>ROUND(VALUE(SUBSTITUTE(実質収支比率等に係る経年分析!H$47,"▲","-")),2)</f>
        <v>6.8</v>
      </c>
      <c r="E20" s="171">
        <f>ROUND(VALUE(SUBSTITUTE(実質収支比率等に係る経年分析!I$47,"▲","-")),2)</f>
        <v>5.41</v>
      </c>
      <c r="F20" s="171">
        <f>ROUND(VALUE(SUBSTITUTE(実質収支比率等に係る経年分析!J$47,"▲","-")),2)</f>
        <v>4.6500000000000004</v>
      </c>
    </row>
    <row r="21" spans="1:11" x14ac:dyDescent="0.2">
      <c r="A21" s="171" t="s">
        <v>57</v>
      </c>
      <c r="B21" s="171">
        <f>IF(ISNUMBER(VALUE(SUBSTITUTE(実質収支比率等に係る経年分析!F$49,"▲","-"))),ROUND(VALUE(SUBSTITUTE(実質収支比率等に係る経年分析!F$49,"▲","-")),2),NA())</f>
        <v>-2.75</v>
      </c>
      <c r="C21" s="171">
        <f>IF(ISNUMBER(VALUE(SUBSTITUTE(実質収支比率等に係る経年分析!G$49,"▲","-"))),ROUND(VALUE(SUBSTITUTE(実質収支比率等に係る経年分析!G$49,"▲","-")),2),NA())</f>
        <v>-0.26</v>
      </c>
      <c r="D21" s="171">
        <f>IF(ISNUMBER(VALUE(SUBSTITUTE(実質収支比率等に係る経年分析!H$49,"▲","-"))),ROUND(VALUE(SUBSTITUTE(実質収支比率等に係る経年分析!H$49,"▲","-")),2),NA())</f>
        <v>-2.11</v>
      </c>
      <c r="E21" s="171">
        <f>IF(ISNUMBER(VALUE(SUBSTITUTE(実質収支比率等に係る経年分析!I$49,"▲","-"))),ROUND(VALUE(SUBSTITUTE(実質収支比率等に係る経年分析!I$49,"▲","-")),2),NA())</f>
        <v>-7.0000000000000007E-2</v>
      </c>
      <c r="F21" s="171">
        <f>IF(ISNUMBER(VALUE(SUBSTITUTE(実質収支比率等に係る経年分析!J$49,"▲","-"))),ROUND(VALUE(SUBSTITUTE(実質収支比率等に係る経年分析!J$49,"▲","-")),2),NA())</f>
        <v>2.9</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2">
      <c r="A32" s="172" t="str">
        <f>IF(連結実質赤字比率に係る赤字・黒字の構成分析!C$38="",NA(),連結実質赤字比率に係る赤字・黒字の構成分析!C$38)</f>
        <v>公設地方卸売市場事業特別会計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2">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4.1500000000000004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6.25</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11.8</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18582</v>
      </c>
      <c r="E42" s="173"/>
      <c r="F42" s="173"/>
      <c r="G42" s="173">
        <f>'実質公債費比率（分子）の構造'!L$52</f>
        <v>18470</v>
      </c>
      <c r="H42" s="173"/>
      <c r="I42" s="173"/>
      <c r="J42" s="173">
        <f>'実質公債費比率（分子）の構造'!M$52</f>
        <v>18304</v>
      </c>
      <c r="K42" s="173"/>
      <c r="L42" s="173"/>
      <c r="M42" s="173">
        <f>'実質公債費比率（分子）の構造'!N$52</f>
        <v>18025</v>
      </c>
      <c r="N42" s="173"/>
      <c r="O42" s="173"/>
      <c r="P42" s="173">
        <f>'実質公債費比率（分子）の構造'!O$52</f>
        <v>17308</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373</v>
      </c>
      <c r="C44" s="173"/>
      <c r="D44" s="173"/>
      <c r="E44" s="173">
        <f>'実質公債費比率（分子）の構造'!L$50</f>
        <v>346</v>
      </c>
      <c r="F44" s="173"/>
      <c r="G44" s="173"/>
      <c r="H44" s="173">
        <f>'実質公債費比率（分子）の構造'!M$50</f>
        <v>336</v>
      </c>
      <c r="I44" s="173"/>
      <c r="J44" s="173"/>
      <c r="K44" s="173">
        <f>'実質公債費比率（分子）の構造'!N$50</f>
        <v>627</v>
      </c>
      <c r="L44" s="173"/>
      <c r="M44" s="173"/>
      <c r="N44" s="173">
        <f>'実質公債費比率（分子）の構造'!O$50</f>
        <v>267</v>
      </c>
      <c r="O44" s="173"/>
      <c r="P44" s="173"/>
    </row>
    <row r="45" spans="1:16" x14ac:dyDescent="0.2">
      <c r="A45" s="173" t="s">
        <v>67</v>
      </c>
      <c r="B45" s="173">
        <f>'実質公債費比率（分子）の構造'!K$49</f>
        <v>1</v>
      </c>
      <c r="C45" s="173"/>
      <c r="D45" s="173"/>
      <c r="E45" s="173">
        <f>'実質公債費比率（分子）の構造'!L$49</f>
        <v>0</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68</v>
      </c>
      <c r="B46" s="173">
        <f>'実質公債費比率（分子）の構造'!K$48</f>
        <v>4143</v>
      </c>
      <c r="C46" s="173"/>
      <c r="D46" s="173"/>
      <c r="E46" s="173">
        <f>'実質公債費比率（分子）の構造'!L$48</f>
        <v>3721</v>
      </c>
      <c r="F46" s="173"/>
      <c r="G46" s="173"/>
      <c r="H46" s="173">
        <f>'実質公債費比率（分子）の構造'!M$48</f>
        <v>3112</v>
      </c>
      <c r="I46" s="173"/>
      <c r="J46" s="173"/>
      <c r="K46" s="173">
        <f>'実質公債費比率（分子）の構造'!N$48</f>
        <v>3343</v>
      </c>
      <c r="L46" s="173"/>
      <c r="M46" s="173"/>
      <c r="N46" s="173">
        <f>'実質公債費比率（分子）の構造'!O$48</f>
        <v>2850</v>
      </c>
      <c r="O46" s="173"/>
      <c r="P46" s="173"/>
    </row>
    <row r="47" spans="1:16" x14ac:dyDescent="0.2">
      <c r="A47" s="173" t="s">
        <v>69</v>
      </c>
      <c r="B47" s="173">
        <f>'実質公債費比率（分子）の構造'!K$47</f>
        <v>33</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18620</v>
      </c>
      <c r="C49" s="173"/>
      <c r="D49" s="173"/>
      <c r="E49" s="173">
        <f>'実質公債費比率（分子）の構造'!L$45</f>
        <v>18699</v>
      </c>
      <c r="F49" s="173"/>
      <c r="G49" s="173"/>
      <c r="H49" s="173">
        <f>'実質公債費比率（分子）の構造'!M$45</f>
        <v>19163</v>
      </c>
      <c r="I49" s="173"/>
      <c r="J49" s="173"/>
      <c r="K49" s="173">
        <f>'実質公債費比率（分子）の構造'!N$45</f>
        <v>18895</v>
      </c>
      <c r="L49" s="173"/>
      <c r="M49" s="173"/>
      <c r="N49" s="173">
        <f>'実質公債費比率（分子）の構造'!O$45</f>
        <v>19042</v>
      </c>
      <c r="O49" s="173"/>
      <c r="P49" s="173"/>
    </row>
    <row r="50" spans="1:16" x14ac:dyDescent="0.2">
      <c r="A50" s="173" t="s">
        <v>72</v>
      </c>
      <c r="B50" s="173" t="e">
        <f>NA()</f>
        <v>#N/A</v>
      </c>
      <c r="C50" s="173">
        <f>IF(ISNUMBER('実質公債費比率（分子）の構造'!K$53),'実質公債費比率（分子）の構造'!K$53,NA())</f>
        <v>4588</v>
      </c>
      <c r="D50" s="173" t="e">
        <f>NA()</f>
        <v>#N/A</v>
      </c>
      <c r="E50" s="173" t="e">
        <f>NA()</f>
        <v>#N/A</v>
      </c>
      <c r="F50" s="173">
        <f>IF(ISNUMBER('実質公債費比率（分子）の構造'!L$53),'実質公債費比率（分子）の構造'!L$53,NA())</f>
        <v>4296</v>
      </c>
      <c r="G50" s="173" t="e">
        <f>NA()</f>
        <v>#N/A</v>
      </c>
      <c r="H50" s="173" t="e">
        <f>NA()</f>
        <v>#N/A</v>
      </c>
      <c r="I50" s="173">
        <f>IF(ISNUMBER('実質公債費比率（分子）の構造'!M$53),'実質公債費比率（分子）の構造'!M$53,NA())</f>
        <v>4307</v>
      </c>
      <c r="J50" s="173" t="e">
        <f>NA()</f>
        <v>#N/A</v>
      </c>
      <c r="K50" s="173" t="e">
        <f>NA()</f>
        <v>#N/A</v>
      </c>
      <c r="L50" s="173">
        <f>IF(ISNUMBER('実質公債費比率（分子）の構造'!N$53),'実質公債費比率（分子）の構造'!N$53,NA())</f>
        <v>4840</v>
      </c>
      <c r="M50" s="173" t="e">
        <f>NA()</f>
        <v>#N/A</v>
      </c>
      <c r="N50" s="173" t="e">
        <f>NA()</f>
        <v>#N/A</v>
      </c>
      <c r="O50" s="173">
        <f>IF(ISNUMBER('実質公債費比率（分子）の構造'!O$53),'実質公債費比率（分子）の構造'!O$53,NA())</f>
        <v>4851</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151432</v>
      </c>
      <c r="E56" s="172"/>
      <c r="F56" s="172"/>
      <c r="G56" s="172">
        <f>'将来負担比率（分子）の構造'!J$52</f>
        <v>147561</v>
      </c>
      <c r="H56" s="172"/>
      <c r="I56" s="172"/>
      <c r="J56" s="172">
        <f>'将来負担比率（分子）の構造'!K$52</f>
        <v>145201</v>
      </c>
      <c r="K56" s="172"/>
      <c r="L56" s="172"/>
      <c r="M56" s="172">
        <f>'将来負担比率（分子）の構造'!L$52</f>
        <v>144025</v>
      </c>
      <c r="N56" s="172"/>
      <c r="O56" s="172"/>
      <c r="P56" s="172">
        <f>'将来負担比率（分子）の構造'!M$52</f>
        <v>143855</v>
      </c>
    </row>
    <row r="57" spans="1:16" x14ac:dyDescent="0.2">
      <c r="A57" s="172" t="s">
        <v>43</v>
      </c>
      <c r="B57" s="172"/>
      <c r="C57" s="172"/>
      <c r="D57" s="172">
        <f>'将来負担比率（分子）の構造'!I$51</f>
        <v>36923</v>
      </c>
      <c r="E57" s="172"/>
      <c r="F57" s="172"/>
      <c r="G57" s="172">
        <f>'将来負担比率（分子）の構造'!J$51</f>
        <v>35499</v>
      </c>
      <c r="H57" s="172"/>
      <c r="I57" s="172"/>
      <c r="J57" s="172">
        <f>'将来負担比率（分子）の構造'!K$51</f>
        <v>35404</v>
      </c>
      <c r="K57" s="172"/>
      <c r="L57" s="172"/>
      <c r="M57" s="172">
        <f>'将来負担比率（分子）の構造'!L$51</f>
        <v>36613</v>
      </c>
      <c r="N57" s="172"/>
      <c r="O57" s="172"/>
      <c r="P57" s="172">
        <f>'将来負担比率（分子）の構造'!M$51</f>
        <v>36857</v>
      </c>
    </row>
    <row r="58" spans="1:16" x14ac:dyDescent="0.2">
      <c r="A58" s="172" t="s">
        <v>42</v>
      </c>
      <c r="B58" s="172"/>
      <c r="C58" s="172"/>
      <c r="D58" s="172">
        <f>'将来負担比率（分子）の構造'!I$50</f>
        <v>25105</v>
      </c>
      <c r="E58" s="172"/>
      <c r="F58" s="172"/>
      <c r="G58" s="172">
        <f>'将来負担比率（分子）の構造'!J$50</f>
        <v>25373</v>
      </c>
      <c r="H58" s="172"/>
      <c r="I58" s="172"/>
      <c r="J58" s="172">
        <f>'将来負担比率（分子）の構造'!K$50</f>
        <v>24928</v>
      </c>
      <c r="K58" s="172"/>
      <c r="L58" s="172"/>
      <c r="M58" s="172">
        <f>'将来負担比率（分子）の構造'!L$50</f>
        <v>20879</v>
      </c>
      <c r="N58" s="172"/>
      <c r="O58" s="172"/>
      <c r="P58" s="172">
        <f>'将来負担比率（分子）の構造'!M$50</f>
        <v>20690</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f>'将来負担比率（分子）の構造'!I$46</f>
        <v>1</v>
      </c>
      <c r="C61" s="172"/>
      <c r="D61" s="172"/>
      <c r="E61" s="172" t="str">
        <f>'将来負担比率（分子）の構造'!J$46</f>
        <v>-</v>
      </c>
      <c r="F61" s="172"/>
      <c r="G61" s="172"/>
      <c r="H61" s="172" t="str">
        <f>'将来負担比率（分子）の構造'!K$46</f>
        <v>-</v>
      </c>
      <c r="I61" s="172"/>
      <c r="J61" s="172"/>
      <c r="K61" s="172">
        <f>'将来負担比率（分子）の構造'!L$46</f>
        <v>0</v>
      </c>
      <c r="L61" s="172"/>
      <c r="M61" s="172"/>
      <c r="N61" s="172" t="str">
        <f>'将来負担比率（分子）の構造'!M$46</f>
        <v>-</v>
      </c>
      <c r="O61" s="172"/>
      <c r="P61" s="172"/>
    </row>
    <row r="62" spans="1:16" x14ac:dyDescent="0.2">
      <c r="A62" s="172" t="s">
        <v>36</v>
      </c>
      <c r="B62" s="172">
        <f>'将来負担比率（分子）の構造'!I$45</f>
        <v>23492</v>
      </c>
      <c r="C62" s="172"/>
      <c r="D62" s="172"/>
      <c r="E62" s="172">
        <f>'将来負担比率（分子）の構造'!J$45</f>
        <v>23057</v>
      </c>
      <c r="F62" s="172"/>
      <c r="G62" s="172"/>
      <c r="H62" s="172">
        <f>'将来負担比率（分子）の構造'!K$45</f>
        <v>23073</v>
      </c>
      <c r="I62" s="172"/>
      <c r="J62" s="172"/>
      <c r="K62" s="172">
        <f>'将来負担比率（分子）の構造'!L$45</f>
        <v>23459</v>
      </c>
      <c r="L62" s="172"/>
      <c r="M62" s="172"/>
      <c r="N62" s="172">
        <f>'将来負担比率（分子）の構造'!M$45</f>
        <v>23222</v>
      </c>
      <c r="O62" s="172"/>
      <c r="P62" s="172"/>
    </row>
    <row r="63" spans="1:16" x14ac:dyDescent="0.2">
      <c r="A63" s="172" t="s">
        <v>35</v>
      </c>
      <c r="B63" s="172">
        <f>'将来負担比率（分子）の構造'!I$44</f>
        <v>1</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34</v>
      </c>
      <c r="B64" s="172">
        <f>'将来負担比率（分子）の構造'!I$43</f>
        <v>50153</v>
      </c>
      <c r="C64" s="172"/>
      <c r="D64" s="172"/>
      <c r="E64" s="172">
        <f>'将来負担比率（分子）の構造'!J$43</f>
        <v>47557</v>
      </c>
      <c r="F64" s="172"/>
      <c r="G64" s="172"/>
      <c r="H64" s="172">
        <f>'将来負担比率（分子）の構造'!K$43</f>
        <v>43622</v>
      </c>
      <c r="I64" s="172"/>
      <c r="J64" s="172"/>
      <c r="K64" s="172">
        <f>'将来負担比率（分子）の構造'!L$43</f>
        <v>40828</v>
      </c>
      <c r="L64" s="172"/>
      <c r="M64" s="172"/>
      <c r="N64" s="172">
        <f>'将来負担比率（分子）の構造'!M$43</f>
        <v>38796</v>
      </c>
      <c r="O64" s="172"/>
      <c r="P64" s="172"/>
    </row>
    <row r="65" spans="1:16" x14ac:dyDescent="0.2">
      <c r="A65" s="172" t="s">
        <v>33</v>
      </c>
      <c r="B65" s="172">
        <f>'将来負担比率（分子）の構造'!I$42</f>
        <v>2725</v>
      </c>
      <c r="C65" s="172"/>
      <c r="D65" s="172"/>
      <c r="E65" s="172">
        <f>'将来負担比率（分子）の構造'!J$42</f>
        <v>3704</v>
      </c>
      <c r="F65" s="172"/>
      <c r="G65" s="172"/>
      <c r="H65" s="172">
        <f>'将来負担比率（分子）の構造'!K$42</f>
        <v>1448</v>
      </c>
      <c r="I65" s="172"/>
      <c r="J65" s="172"/>
      <c r="K65" s="172">
        <f>'将来負担比率（分子）の構造'!L$42</f>
        <v>1077</v>
      </c>
      <c r="L65" s="172"/>
      <c r="M65" s="172"/>
      <c r="N65" s="172">
        <f>'将来負担比率（分子）の構造'!M$42</f>
        <v>880</v>
      </c>
      <c r="O65" s="172"/>
      <c r="P65" s="172"/>
    </row>
    <row r="66" spans="1:16" x14ac:dyDescent="0.2">
      <c r="A66" s="172" t="s">
        <v>32</v>
      </c>
      <c r="B66" s="172">
        <f>'将来負担比率（分子）の構造'!I$41</f>
        <v>172367</v>
      </c>
      <c r="C66" s="172"/>
      <c r="D66" s="172"/>
      <c r="E66" s="172">
        <f>'将来負担比率（分子）の構造'!J$41</f>
        <v>170166</v>
      </c>
      <c r="F66" s="172"/>
      <c r="G66" s="172"/>
      <c r="H66" s="172">
        <f>'将来負担比率（分子）の構造'!K$41</f>
        <v>168364</v>
      </c>
      <c r="I66" s="172"/>
      <c r="J66" s="172"/>
      <c r="K66" s="172">
        <f>'将来負担比率（分子）の構造'!L$41</f>
        <v>168224</v>
      </c>
      <c r="L66" s="172"/>
      <c r="M66" s="172"/>
      <c r="N66" s="172">
        <f>'将来負担比率（分子）の構造'!M$41</f>
        <v>164277</v>
      </c>
      <c r="O66" s="172"/>
      <c r="P66" s="172"/>
    </row>
    <row r="67" spans="1:16" x14ac:dyDescent="0.2">
      <c r="A67" s="172" t="s">
        <v>76</v>
      </c>
      <c r="B67" s="172" t="e">
        <f>NA()</f>
        <v>#N/A</v>
      </c>
      <c r="C67" s="172">
        <f>IF(ISNUMBER('将来負担比率（分子）の構造'!I$53), IF('将来負担比率（分子）の構造'!I$53 &lt; 0, 0, '将来負担比率（分子）の構造'!I$53), NA())</f>
        <v>35277</v>
      </c>
      <c r="D67" s="172" t="e">
        <f>NA()</f>
        <v>#N/A</v>
      </c>
      <c r="E67" s="172" t="e">
        <f>NA()</f>
        <v>#N/A</v>
      </c>
      <c r="F67" s="172">
        <f>IF(ISNUMBER('将来負担比率（分子）の構造'!J$53), IF('将来負担比率（分子）の構造'!J$53 &lt; 0, 0, '将来負担比率（分子）の構造'!J$53), NA())</f>
        <v>36050</v>
      </c>
      <c r="G67" s="172" t="e">
        <f>NA()</f>
        <v>#N/A</v>
      </c>
      <c r="H67" s="172" t="e">
        <f>NA()</f>
        <v>#N/A</v>
      </c>
      <c r="I67" s="172">
        <f>IF(ISNUMBER('将来負担比率（分子）の構造'!K$53), IF('将来負担比率（分子）の構造'!K$53 &lt; 0, 0, '将来負担比率（分子）の構造'!K$53), NA())</f>
        <v>30974</v>
      </c>
      <c r="J67" s="172" t="e">
        <f>NA()</f>
        <v>#N/A</v>
      </c>
      <c r="K67" s="172" t="e">
        <f>NA()</f>
        <v>#N/A</v>
      </c>
      <c r="L67" s="172">
        <f>IF(ISNUMBER('将来負担比率（分子）の構造'!L$53), IF('将来負担比率（分子）の構造'!L$53 &lt; 0, 0, '将来負担比率（分子）の構造'!L$53), NA())</f>
        <v>32072</v>
      </c>
      <c r="M67" s="172" t="e">
        <f>NA()</f>
        <v>#N/A</v>
      </c>
      <c r="N67" s="172" t="e">
        <f>NA()</f>
        <v>#N/A</v>
      </c>
      <c r="O67" s="172">
        <f>IF(ISNUMBER('将来負担比率（分子）の構造'!M$53), IF('将来負担比率（分子）の構造'!M$53 &lt; 0, 0, '将来負担比率（分子）の構造'!M$53), NA())</f>
        <v>25774</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6757</v>
      </c>
      <c r="C72" s="176">
        <f>基金残高に係る経年分析!G55</f>
        <v>5458</v>
      </c>
      <c r="D72" s="176">
        <f>基金残高に係る経年分析!H55</f>
        <v>4910</v>
      </c>
    </row>
    <row r="73" spans="1:16" x14ac:dyDescent="0.2">
      <c r="A73" s="175" t="s">
        <v>79</v>
      </c>
      <c r="B73" s="176">
        <f>基金残高に係る経年分析!F56</f>
        <v>4706</v>
      </c>
      <c r="C73" s="176">
        <f>基金残高に係る経年分析!G56</f>
        <v>3506</v>
      </c>
      <c r="D73" s="176">
        <f>基金残高に係る経年分析!H56</f>
        <v>3507</v>
      </c>
    </row>
    <row r="74" spans="1:16" x14ac:dyDescent="0.2">
      <c r="A74" s="175" t="s">
        <v>80</v>
      </c>
      <c r="B74" s="176">
        <f>基金残高に係る経年分析!F57</f>
        <v>15946</v>
      </c>
      <c r="C74" s="176">
        <f>基金残高に係る経年分析!G57</f>
        <v>15294</v>
      </c>
      <c r="D74" s="176">
        <f>基金残高に係る経年分析!H57</f>
        <v>15608</v>
      </c>
    </row>
  </sheetData>
  <sheetProtection algorithmName="SHA-512" hashValue="MCEiQRlBZbW+Bw3PNq6B2oZPwnxmfoStBqKnSFUEsnNZneYafh3cIrJpixWpvAPp4hB/Kduy9+z78HwVndcUHw==" saltValue="BI6R9wduzEFHC0Ic0Ekl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2023-03-22T06:16:18Z</cp:lastPrinted>
  <dcterms:created xsi:type="dcterms:W3CDTF">2023-02-20T07:37:17Z</dcterms:created>
  <dcterms:modified xsi:type="dcterms:W3CDTF">2024-10-15T02:11:10Z</dcterms:modified>
  <cp:category/>
</cp:coreProperties>
</file>