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7770" windowHeight="8370" tabRatio="601" activeTab="0"/>
  </bookViews>
  <sheets>
    <sheet name="地区別" sheetId="1" r:id="rId1"/>
    <sheet name="校区別" sheetId="2" r:id="rId2"/>
  </sheets>
  <definedNames>
    <definedName name="_xlnm.Print_Area" localSheetId="1">'校区別'!$A$1:$T$43</definedName>
    <definedName name="_xlnm.Print_Area" localSheetId="0">'地区別'!$A$1:$M$29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<sst xmlns="http://schemas.openxmlformats.org/spreadsheetml/2006/main" count="206" uniqueCount="127">
  <si>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</si>
  <si>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</si>
  <si>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</si>
  <si>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</si>
  <si>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</si>
  <si>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</si>
  <si>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</si>
  <si>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</si>
  <si>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</si>
  <si>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</si>
  <si>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</si>
  <si>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</si>
  <si>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</si>
  <si>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</si>
  <si>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</si>
  <si>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</si>
  <si>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</si>
  <si>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</si>
  <si>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</si>
  <si>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</si>
  <si>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</si>
  <si>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</si>
  <si>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</si>
  <si>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</si>
  <si>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</si>
  <si>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</si>
  <si>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</si>
  <si>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</si>
  <si>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</si>
  <si>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</si>
  <si>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</si>
  <si>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</si>
  <si>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</si>
  <si>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</si>
  <si>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</si>
  <si>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</si>
  <si>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</si>
  <si>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横瀬西</t>
  </si>
  <si>
    <t>寒田</t>
  </si>
  <si>
    <t>田尻</t>
  </si>
  <si>
    <t>大在</t>
  </si>
  <si>
    <t>丹生</t>
  </si>
  <si>
    <t>小佐井</t>
  </si>
  <si>
    <t>坂ノ市</t>
  </si>
  <si>
    <t>明野西</t>
  </si>
  <si>
    <t>明野東</t>
  </si>
  <si>
    <t>明野北</t>
  </si>
  <si>
    <t>校区合計</t>
  </si>
  <si>
    <t>区分</t>
  </si>
  <si>
    <t>校区名</t>
  </si>
  <si>
    <t>世帯数</t>
  </si>
  <si>
    <t>総数</t>
  </si>
  <si>
    <t>男</t>
  </si>
  <si>
    <t>女</t>
  </si>
  <si>
    <t>本</t>
  </si>
  <si>
    <t>庁</t>
  </si>
  <si>
    <t>地</t>
  </si>
  <si>
    <t>区</t>
  </si>
  <si>
    <t>西の台</t>
  </si>
  <si>
    <t>校区未定</t>
  </si>
  <si>
    <t>合計</t>
  </si>
  <si>
    <t>鶴</t>
  </si>
  <si>
    <t>崎</t>
  </si>
  <si>
    <t>南</t>
  </si>
  <si>
    <t>判田</t>
  </si>
  <si>
    <t>校区合計</t>
  </si>
  <si>
    <t>稙</t>
  </si>
  <si>
    <t>田</t>
  </si>
  <si>
    <t>大</t>
  </si>
  <si>
    <t>在</t>
  </si>
  <si>
    <t>明</t>
  </si>
  <si>
    <t>野</t>
  </si>
  <si>
    <t>総校区合計</t>
  </si>
  <si>
    <t>総合計</t>
  </si>
  <si>
    <t>総校区未定</t>
  </si>
  <si>
    <t>　</t>
  </si>
  <si>
    <t>　　　人</t>
  </si>
  <si>
    <t>口</t>
  </si>
  <si>
    <t>大</t>
  </si>
  <si>
    <t>坂</t>
  </si>
  <si>
    <t>ﾉ</t>
  </si>
  <si>
    <t>市</t>
  </si>
  <si>
    <t>区</t>
  </si>
  <si>
    <t>人</t>
  </si>
  <si>
    <t>＊世帯によっては、校区（通学区）が未定のものがあ</t>
  </si>
  <si>
    <t>ります。</t>
  </si>
  <si>
    <t>区分</t>
  </si>
  <si>
    <t>利用上の注意</t>
  </si>
  <si>
    <t>＊この資料は校区（通学区）を基に地区別に集計して</t>
  </si>
  <si>
    <t>いるため、支所別に集計した「大分市の面積・人口・</t>
  </si>
  <si>
    <t>世帯数」とは異なります。なお、大分市計も電算処理</t>
  </si>
  <si>
    <t>の関係で市報等の公表数値と若干異なる場合が</t>
  </si>
  <si>
    <t>あります。</t>
  </si>
  <si>
    <t>大分市の面積・人口･世帯数</t>
  </si>
  <si>
    <t>（住民基本台帳人口＋外国人登録人口）</t>
  </si>
  <si>
    <t>総　数</t>
  </si>
  <si>
    <t>　　　　　</t>
  </si>
  <si>
    <t>女</t>
  </si>
  <si>
    <t xml:space="preserve"> 区　 分</t>
  </si>
  <si>
    <t xml:space="preserve"> 世帯数</t>
  </si>
  <si>
    <t xml:space="preserve"> 　　 人 　　　　 口</t>
  </si>
  <si>
    <t xml:space="preserve"> 面　積</t>
  </si>
  <si>
    <t>総　数</t>
  </si>
  <si>
    <t>男</t>
  </si>
  <si>
    <t>女</t>
  </si>
  <si>
    <t>（k㎡）</t>
  </si>
  <si>
    <t>全   市</t>
  </si>
  <si>
    <t>＊　この資料は、住民基本台帳人口と外国人登録人口をあわせた</t>
  </si>
  <si>
    <t>本   庁</t>
  </si>
  <si>
    <t>　 　数値です。</t>
  </si>
  <si>
    <t>鶴   崎</t>
  </si>
  <si>
    <t>大   南</t>
  </si>
  <si>
    <t>稙   田</t>
  </si>
  <si>
    <t>大   在</t>
  </si>
  <si>
    <t xml:space="preserve">   明   野   </t>
  </si>
  <si>
    <t xml:space="preserve">  </t>
  </si>
  <si>
    <t>横瀬</t>
  </si>
  <si>
    <t>宗方</t>
  </si>
  <si>
    <t>大 分 市 の 人 口     平成4年 9月末日現在</t>
  </si>
  <si>
    <t>平成4年 9月末日現在</t>
  </si>
  <si>
    <t xml:space="preserve">平成4年 9月末日現在  　     </t>
  </si>
  <si>
    <t>＊　右の表は、支所の管轄区域を基準に集計しているため、</t>
  </si>
  <si>
    <t>　 　校区（通学区）別に集計した「町丁別年齢別人口・世帯数（５歳刻み）」、</t>
  </si>
  <si>
    <t>　 　「地区別年齢別人口・世帯数（１歳刻み）」と比較した場合、各地区の</t>
  </si>
  <si>
    <t xml:space="preserve"> 　　合計数が異なる場合があります。</t>
  </si>
  <si>
    <t xml:space="preserve"> 　　また、大分市計も電算処理の都合で、市報等の公表数値と異なる場合が</t>
  </si>
  <si>
    <t>　 　あります。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</si>
</sst>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0_);[Red]\(#,##0.00\)"/>
  </numFmts>
  <fonts count="6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6"/>
      <color indexed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9"/>
      <color indexed="10"/>
      <name val="ＭＳ 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Ｐ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left" indent="2"/>
    </xf>
    <xf numFmtId="37" fontId="6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12" fillId="34" borderId="15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7" fontId="13" fillId="0" borderId="14" xfId="0" applyNumberFormat="1" applyFont="1" applyBorder="1" applyAlignment="1" applyProtection="1">
      <alignment horizontal="right"/>
      <protection/>
    </xf>
    <xf numFmtId="37" fontId="6" fillId="0" borderId="14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right"/>
      <protection/>
    </xf>
    <xf numFmtId="37" fontId="12" fillId="34" borderId="15" xfId="0" applyNumberFormat="1" applyFont="1" applyFill="1" applyBorder="1" applyAlignment="1" applyProtection="1">
      <alignment horizontal="center"/>
      <protection/>
    </xf>
    <xf numFmtId="0" fontId="12" fillId="34" borderId="16" xfId="0" applyFont="1" applyFill="1" applyBorder="1" applyAlignment="1" applyProtection="1">
      <alignment horizontal="center"/>
      <protection/>
    </xf>
    <xf numFmtId="37" fontId="13" fillId="0" borderId="13" xfId="0" applyNumberFormat="1" applyFont="1" applyBorder="1" applyAlignment="1" applyProtection="1">
      <alignment horizontal="right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12" fillId="34" borderId="16" xfId="0" applyNumberFormat="1" applyFont="1" applyFill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 horizontal="center"/>
      <protection/>
    </xf>
    <xf numFmtId="37" fontId="13" fillId="0" borderId="17" xfId="0" applyNumberFormat="1" applyFont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center"/>
      <protection/>
    </xf>
    <xf numFmtId="37" fontId="13" fillId="0" borderId="18" xfId="0" applyNumberFormat="1" applyFont="1" applyBorder="1" applyAlignment="1" applyProtection="1">
      <alignment horizontal="center"/>
      <protection/>
    </xf>
    <xf numFmtId="37" fontId="13" fillId="0" borderId="12" xfId="0" applyNumberFormat="1" applyFont="1" applyBorder="1" applyAlignment="1" applyProtection="1">
      <alignment horizontal="right"/>
      <protection/>
    </xf>
    <xf numFmtId="37" fontId="13" fillId="0" borderId="17" xfId="0" applyNumberFormat="1" applyFont="1" applyBorder="1" applyAlignment="1" applyProtection="1">
      <alignment horizontal="center"/>
      <protection/>
    </xf>
    <xf numFmtId="37" fontId="15" fillId="34" borderId="19" xfId="0" applyNumberFormat="1" applyFont="1" applyFill="1" applyBorder="1" applyAlignment="1" applyProtection="1">
      <alignment horizontal="center"/>
      <protection/>
    </xf>
    <xf numFmtId="37" fontId="13" fillId="0" borderId="20" xfId="0" applyNumberFormat="1" applyFont="1" applyBorder="1" applyAlignment="1" applyProtection="1">
      <alignment horizontal="right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7" fontId="6" fillId="33" borderId="12" xfId="0" applyNumberFormat="1" applyFont="1" applyFill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33" borderId="14" xfId="0" applyNumberFormat="1" applyFont="1" applyFill="1" applyBorder="1" applyAlignment="1" applyProtection="1">
      <alignment horizontal="center"/>
      <protection/>
    </xf>
    <xf numFmtId="37" fontId="13" fillId="0" borderId="21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16" fillId="34" borderId="16" xfId="0" applyNumberFormat="1" applyFont="1" applyFill="1" applyBorder="1" applyAlignment="1" applyProtection="1">
      <alignment horizontal="center"/>
      <protection/>
    </xf>
    <xf numFmtId="37" fontId="12" fillId="34" borderId="19" xfId="0" applyNumberFormat="1" applyFont="1" applyFill="1" applyBorder="1" applyAlignment="1" applyProtection="1">
      <alignment horizontal="center"/>
      <protection/>
    </xf>
    <xf numFmtId="37" fontId="17" fillId="0" borderId="18" xfId="0" applyNumberFormat="1" applyFont="1" applyBorder="1" applyAlignment="1" applyProtection="1">
      <alignment horizontal="center"/>
      <protection/>
    </xf>
    <xf numFmtId="37" fontId="18" fillId="34" borderId="16" xfId="0" applyNumberFormat="1" applyFont="1" applyFill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3" fillId="0" borderId="0" xfId="0" applyNumberFormat="1" applyFont="1" applyAlignment="1" applyProtection="1">
      <alignment horizontal="left"/>
      <protection/>
    </xf>
    <xf numFmtId="0" fontId="15" fillId="34" borderId="19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37" fontId="6" fillId="0" borderId="0" xfId="0" applyNumberFormat="1" applyFont="1" applyAlignment="1">
      <alignment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38" fontId="13" fillId="0" borderId="22" xfId="0" applyNumberFormat="1" applyFont="1" applyBorder="1" applyAlignment="1">
      <alignment/>
    </xf>
    <xf numFmtId="38" fontId="13" fillId="0" borderId="23" xfId="0" applyNumberFormat="1" applyFont="1" applyBorder="1" applyAlignment="1">
      <alignment/>
    </xf>
    <xf numFmtId="38" fontId="13" fillId="0" borderId="24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182" fontId="24" fillId="35" borderId="16" xfId="0" applyNumberFormat="1" applyFont="1" applyFill="1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0" fontId="14" fillId="36" borderId="25" xfId="0" applyFont="1" applyFill="1" applyBorder="1" applyAlignment="1" applyProtection="1">
      <alignment horizontal="center" vertical="center"/>
      <protection/>
    </xf>
    <xf numFmtId="182" fontId="24" fillId="36" borderId="25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Alignment="1" applyProtection="1">
      <alignment vertical="center"/>
      <protection/>
    </xf>
    <xf numFmtId="182" fontId="0" fillId="0" borderId="26" xfId="0" applyNumberFormat="1" applyBorder="1" applyAlignment="1" applyProtection="1">
      <alignment vertical="center"/>
      <protection/>
    </xf>
    <xf numFmtId="182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182" fontId="24" fillId="37" borderId="17" xfId="0" applyNumberFormat="1" applyFont="1" applyFill="1" applyBorder="1" applyAlignment="1" applyProtection="1">
      <alignment horizontal="center" vertical="center"/>
      <protection/>
    </xf>
    <xf numFmtId="182" fontId="24" fillId="37" borderId="18" xfId="0" applyNumberFormat="1" applyFont="1" applyFill="1" applyBorder="1" applyAlignment="1" applyProtection="1">
      <alignment horizontal="center" vertical="center"/>
      <protection/>
    </xf>
    <xf numFmtId="0" fontId="14" fillId="36" borderId="18" xfId="0" applyFont="1" applyFill="1" applyBorder="1" applyAlignment="1" applyProtection="1">
      <alignment horizontal="center" vertical="center"/>
      <protection/>
    </xf>
    <xf numFmtId="182" fontId="26" fillId="35" borderId="18" xfId="0" applyNumberFormat="1" applyFont="1" applyFill="1" applyBorder="1" applyAlignment="1" applyProtection="1">
      <alignment vertical="center"/>
      <protection/>
    </xf>
    <xf numFmtId="185" fontId="26" fillId="35" borderId="18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7" fontId="13" fillId="0" borderId="18" xfId="0" applyNumberFormat="1" applyFont="1" applyBorder="1" applyAlignment="1" applyProtection="1">
      <alignment horizontal="right"/>
      <protection/>
    </xf>
    <xf numFmtId="38" fontId="13" fillId="0" borderId="0" xfId="0" applyNumberFormat="1" applyFont="1" applyBorder="1" applyAlignment="1">
      <alignment/>
    </xf>
    <xf numFmtId="182" fontId="24" fillId="37" borderId="25" xfId="0" applyNumberFormat="1" applyFont="1" applyFill="1" applyBorder="1" applyAlignment="1" applyProtection="1">
      <alignment horizontal="center" vertical="center"/>
      <protection/>
    </xf>
    <xf numFmtId="182" fontId="24" fillId="37" borderId="27" xfId="0" applyNumberFormat="1" applyFont="1" applyFill="1" applyBorder="1" applyAlignment="1" applyProtection="1">
      <alignment horizontal="center" vertical="center"/>
      <protection/>
    </xf>
    <xf numFmtId="182" fontId="24" fillId="37" borderId="28" xfId="0" applyNumberFormat="1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 shrinkToFit="1"/>
      <protection/>
    </xf>
    <xf numFmtId="182" fontId="23" fillId="35" borderId="25" xfId="0" applyNumberFormat="1" applyFont="1" applyFill="1" applyBorder="1" applyAlignment="1" applyProtection="1">
      <alignment horizontal="center" vertical="center"/>
      <protection/>
    </xf>
    <xf numFmtId="182" fontId="23" fillId="35" borderId="2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4" fillId="37" borderId="14" xfId="0" applyFont="1" applyFill="1" applyBorder="1" applyAlignment="1" applyProtection="1">
      <alignment horizontal="center" vertical="center"/>
      <protection/>
    </xf>
    <xf numFmtId="0" fontId="14" fillId="37" borderId="17" xfId="0" applyFont="1" applyFill="1" applyBorder="1" applyAlignment="1" applyProtection="1">
      <alignment horizontal="center" vertical="center"/>
      <protection/>
    </xf>
    <xf numFmtId="182" fontId="24" fillId="37" borderId="14" xfId="0" applyNumberFormat="1" applyFont="1" applyFill="1" applyBorder="1" applyAlignment="1" applyProtection="1">
      <alignment horizontal="center" vertical="center"/>
      <protection/>
    </xf>
    <xf numFmtId="182" fontId="24" fillId="37" borderId="17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37" fontId="16" fillId="34" borderId="13" xfId="0" applyNumberFormat="1" applyFont="1" applyFill="1" applyBorder="1" applyAlignment="1" applyProtection="1">
      <alignment horizontal="center"/>
      <protection/>
    </xf>
    <xf numFmtId="37" fontId="14" fillId="34" borderId="14" xfId="0" applyNumberFormat="1" applyFont="1" applyFill="1" applyBorder="1" applyAlignment="1" applyProtection="1">
      <alignment horizontal="center" vertical="center"/>
      <protection/>
    </xf>
    <xf numFmtId="37" fontId="14" fillId="34" borderId="13" xfId="0" applyNumberFormat="1" applyFont="1" applyFill="1" applyBorder="1" applyAlignment="1" applyProtection="1">
      <alignment horizontal="center" vertical="center"/>
      <protection/>
    </xf>
    <xf numFmtId="37" fontId="14" fillId="34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PageLayoutView="0" workbookViewId="0" topLeftCell="A1">
      <selection activeCell="A7" sqref="A7"/>
    </sheetView>
  </sheetViews>
  <sheetFormatPr defaultColWidth="12.125" defaultRowHeight="12.75"/>
  <cols>
    <col min="1" max="1" width="23.625" style="60" customWidth="1"/>
    <col min="2" max="3" width="9.875" style="60" customWidth="1"/>
    <col min="4" max="4" width="8.25390625" style="60" customWidth="1"/>
    <col min="5" max="5" width="9.125" style="60" customWidth="1"/>
    <col min="6" max="6" width="9.75390625" style="60" customWidth="1"/>
    <col min="7" max="7" width="5.00390625" style="60" customWidth="1"/>
    <col min="8" max="8" width="12.25390625" style="60" customWidth="1"/>
    <col min="9" max="9" width="13.375" style="60" bestFit="1" customWidth="1"/>
    <col min="10" max="10" width="12.625" style="60" customWidth="1"/>
    <col min="11" max="11" width="13.375" style="60" customWidth="1"/>
    <col min="12" max="12" width="12.875" style="60" customWidth="1"/>
    <col min="13" max="13" width="11.625" style="60" customWidth="1"/>
    <col min="14" max="14" width="1.875" style="60" customWidth="1"/>
    <col min="15" max="18" width="9.875" style="60" customWidth="1"/>
    <col min="19" max="19" width="1.875" style="60" customWidth="1"/>
    <col min="20" max="16384" width="12.125" style="60" customWidth="1"/>
  </cols>
  <sheetData>
    <row r="2" spans="1:15" ht="25.5">
      <c r="A2" s="84" t="s">
        <v>93</v>
      </c>
      <c r="B2" s="84"/>
      <c r="C2" s="84"/>
      <c r="D2" s="84"/>
      <c r="E2" s="84"/>
      <c r="F2" s="57"/>
      <c r="G2" s="58"/>
      <c r="H2" s="85" t="s">
        <v>118</v>
      </c>
      <c r="I2" s="85"/>
      <c r="J2" s="85"/>
      <c r="K2" s="85"/>
      <c r="L2" s="85"/>
      <c r="M2" s="85"/>
      <c r="N2" s="59"/>
      <c r="O2" s="59"/>
    </row>
    <row r="3" ht="15.75" customHeight="1">
      <c r="J3" s="60" t="s">
        <v>94</v>
      </c>
    </row>
    <row r="4" ht="15.75" customHeight="1"/>
    <row r="5" spans="1:6" ht="17.25">
      <c r="A5" s="58"/>
      <c r="B5" s="86" t="s">
        <v>119</v>
      </c>
      <c r="C5" s="86"/>
      <c r="D5" s="86"/>
      <c r="E5" s="86"/>
      <c r="F5" s="61"/>
    </row>
    <row r="6" spans="1:13" ht="19.5" customHeight="1">
      <c r="A6" s="58"/>
      <c r="B6" s="58"/>
      <c r="C6" s="58"/>
      <c r="D6" s="58"/>
      <c r="E6" s="58"/>
      <c r="F6" s="58"/>
      <c r="G6" s="58"/>
      <c r="H6" s="62" t="s">
        <v>95</v>
      </c>
      <c r="I6" s="87">
        <v>414645</v>
      </c>
      <c r="J6" s="88"/>
      <c r="K6" s="63" t="s">
        <v>96</v>
      </c>
      <c r="L6" s="64"/>
      <c r="M6" s="64"/>
    </row>
    <row r="7" spans="9:13" ht="19.5" customHeight="1">
      <c r="I7" s="64"/>
      <c r="J7" s="64"/>
      <c r="K7" s="64"/>
      <c r="L7" s="64"/>
      <c r="M7" s="64"/>
    </row>
    <row r="8" spans="1:13" ht="18.75">
      <c r="A8" s="58"/>
      <c r="B8" s="58"/>
      <c r="C8" s="58"/>
      <c r="D8" s="58"/>
      <c r="E8" s="58"/>
      <c r="F8" s="58"/>
      <c r="G8" s="58"/>
      <c r="H8" s="65" t="s">
        <v>52</v>
      </c>
      <c r="I8" s="87">
        <v>201683</v>
      </c>
      <c r="J8" s="88"/>
      <c r="K8" s="66" t="s">
        <v>97</v>
      </c>
      <c r="L8" s="87">
        <v>212962</v>
      </c>
      <c r="M8" s="88"/>
    </row>
    <row r="9" spans="1:13" ht="15.75" customHeight="1">
      <c r="A9" s="58"/>
      <c r="B9" s="58"/>
      <c r="C9" s="58"/>
      <c r="D9" s="58"/>
      <c r="E9" s="58"/>
      <c r="F9" s="58"/>
      <c r="I9" s="64"/>
      <c r="J9" s="64"/>
      <c r="K9" s="64"/>
      <c r="L9" s="64"/>
      <c r="M9" s="64"/>
    </row>
    <row r="10" spans="1:13" ht="18.75">
      <c r="A10" s="58"/>
      <c r="B10" s="58"/>
      <c r="C10" s="58"/>
      <c r="D10" s="58"/>
      <c r="E10" s="58"/>
      <c r="F10" s="58"/>
      <c r="G10" s="58"/>
      <c r="H10" s="65" t="s">
        <v>50</v>
      </c>
      <c r="I10" s="87">
        <v>148758</v>
      </c>
      <c r="J10" s="88"/>
      <c r="K10" s="64"/>
      <c r="L10" s="64"/>
      <c r="M10" s="64"/>
    </row>
    <row r="11" spans="1:13" ht="15.75" customHeight="1">
      <c r="A11" s="70" t="s">
        <v>87</v>
      </c>
      <c r="G11" s="58"/>
      <c r="H11" s="58"/>
      <c r="I11" s="67"/>
      <c r="J11" s="67"/>
      <c r="K11" s="67"/>
      <c r="L11" s="67"/>
      <c r="M11" s="68"/>
    </row>
    <row r="12" spans="1:13" ht="15.75" customHeight="1">
      <c r="A12" s="70"/>
      <c r="G12" s="58"/>
      <c r="H12" s="90" t="s">
        <v>98</v>
      </c>
      <c r="I12" s="92" t="s">
        <v>99</v>
      </c>
      <c r="J12" s="81" t="s">
        <v>100</v>
      </c>
      <c r="K12" s="82"/>
      <c r="L12" s="83"/>
      <c r="M12" s="69" t="s">
        <v>101</v>
      </c>
    </row>
    <row r="13" spans="1:13" ht="14.25">
      <c r="A13" s="58" t="s">
        <v>107</v>
      </c>
      <c r="B13" s="58"/>
      <c r="C13" s="58"/>
      <c r="D13" s="58"/>
      <c r="E13" s="58"/>
      <c r="F13" s="58"/>
      <c r="G13" s="58"/>
      <c r="H13" s="91"/>
      <c r="I13" s="93"/>
      <c r="J13" s="72" t="s">
        <v>102</v>
      </c>
      <c r="K13" s="72" t="s">
        <v>103</v>
      </c>
      <c r="L13" s="72" t="s">
        <v>104</v>
      </c>
      <c r="M13" s="71" t="s">
        <v>105</v>
      </c>
    </row>
    <row r="14" spans="1:13" ht="17.25">
      <c r="A14" s="58" t="s">
        <v>109</v>
      </c>
      <c r="B14" s="58"/>
      <c r="C14" s="58"/>
      <c r="D14" s="58"/>
      <c r="E14" s="58"/>
      <c r="F14" s="58"/>
      <c r="G14" s="58"/>
      <c r="H14" s="73" t="s">
        <v>106</v>
      </c>
      <c r="I14" s="74">
        <v>148758</v>
      </c>
      <c r="J14" s="74">
        <v>414645</v>
      </c>
      <c r="K14" s="74">
        <v>201683</v>
      </c>
      <c r="L14" s="74">
        <v>212962</v>
      </c>
      <c r="M14" s="75">
        <v>359.87</v>
      </c>
    </row>
    <row r="15" spans="1:13" ht="17.25">
      <c r="A15" s="76"/>
      <c r="B15" s="76"/>
      <c r="C15" s="76"/>
      <c r="D15" s="76"/>
      <c r="E15" s="76"/>
      <c r="F15" s="76"/>
      <c r="G15" s="58"/>
      <c r="H15" s="73" t="s">
        <v>108</v>
      </c>
      <c r="I15" s="74">
        <v>74766</v>
      </c>
      <c r="J15" s="74">
        <v>192579</v>
      </c>
      <c r="K15" s="74">
        <v>91699</v>
      </c>
      <c r="L15" s="74">
        <v>100880</v>
      </c>
      <c r="M15" s="75">
        <v>70.25</v>
      </c>
    </row>
    <row r="16" spans="1:13" ht="17.25">
      <c r="A16" s="58" t="s">
        <v>121</v>
      </c>
      <c r="B16" s="58"/>
      <c r="C16" s="58"/>
      <c r="D16" s="58"/>
      <c r="E16" s="58"/>
      <c r="F16" s="58"/>
      <c r="G16" s="58"/>
      <c r="H16" s="73" t="s">
        <v>110</v>
      </c>
      <c r="I16" s="74">
        <v>20628</v>
      </c>
      <c r="J16" s="74">
        <v>65075</v>
      </c>
      <c r="K16" s="74">
        <v>31886</v>
      </c>
      <c r="L16" s="74">
        <v>33189</v>
      </c>
      <c r="M16" s="75">
        <v>55.16</v>
      </c>
    </row>
    <row r="17" spans="1:13" ht="17.25">
      <c r="A17" s="58" t="s">
        <v>122</v>
      </c>
      <c r="B17" s="58"/>
      <c r="C17" s="58"/>
      <c r="D17" s="58"/>
      <c r="E17" s="58"/>
      <c r="F17" s="58"/>
      <c r="G17" s="58"/>
      <c r="H17" s="73" t="s">
        <v>111</v>
      </c>
      <c r="I17" s="74">
        <v>6097</v>
      </c>
      <c r="J17" s="74">
        <v>19965</v>
      </c>
      <c r="K17" s="74">
        <v>9484</v>
      </c>
      <c r="L17" s="74">
        <v>10481</v>
      </c>
      <c r="M17" s="75">
        <v>121.23</v>
      </c>
    </row>
    <row r="18" spans="1:13" ht="17.25">
      <c r="A18" s="58" t="s">
        <v>123</v>
      </c>
      <c r="B18" s="58"/>
      <c r="C18" s="58"/>
      <c r="D18" s="58"/>
      <c r="E18" s="58"/>
      <c r="F18" s="58"/>
      <c r="G18" s="58"/>
      <c r="H18" s="73" t="s">
        <v>112</v>
      </c>
      <c r="I18" s="74">
        <v>28029</v>
      </c>
      <c r="J18" s="74">
        <v>84684</v>
      </c>
      <c r="K18" s="74">
        <v>41387</v>
      </c>
      <c r="L18" s="74">
        <v>43297</v>
      </c>
      <c r="M18" s="75">
        <v>49.23</v>
      </c>
    </row>
    <row r="19" spans="1:13" ht="17.25">
      <c r="A19" s="89" t="s">
        <v>124</v>
      </c>
      <c r="B19" s="89"/>
      <c r="C19" s="89"/>
      <c r="D19" s="89"/>
      <c r="E19" s="89"/>
      <c r="F19" s="89"/>
      <c r="G19" s="58"/>
      <c r="H19" s="73" t="s">
        <v>113</v>
      </c>
      <c r="I19" s="74">
        <v>6924</v>
      </c>
      <c r="J19" s="74">
        <v>15375</v>
      </c>
      <c r="K19" s="74">
        <v>8836</v>
      </c>
      <c r="L19" s="74">
        <v>6539</v>
      </c>
      <c r="M19" s="75">
        <v>12.16</v>
      </c>
    </row>
    <row r="20" spans="1:13" ht="17.25">
      <c r="A20" s="77" t="s">
        <v>125</v>
      </c>
      <c r="B20" s="58"/>
      <c r="C20" s="58"/>
      <c r="D20" s="58"/>
      <c r="E20" s="58"/>
      <c r="F20" s="58"/>
      <c r="G20" s="58"/>
      <c r="H20" s="73" t="s">
        <v>43</v>
      </c>
      <c r="I20" s="74">
        <v>4781</v>
      </c>
      <c r="J20" s="74">
        <v>14550</v>
      </c>
      <c r="K20" s="74">
        <v>7050</v>
      </c>
      <c r="L20" s="74">
        <v>7500</v>
      </c>
      <c r="M20" s="75">
        <v>49.02</v>
      </c>
    </row>
    <row r="21" spans="1:13" ht="17.25">
      <c r="A21" s="58" t="s">
        <v>126</v>
      </c>
      <c r="G21" s="58"/>
      <c r="H21" s="73" t="s">
        <v>114</v>
      </c>
      <c r="I21" s="74">
        <v>7533</v>
      </c>
      <c r="J21" s="74">
        <v>22417</v>
      </c>
      <c r="K21" s="74">
        <v>11341</v>
      </c>
      <c r="L21" s="74">
        <v>11076</v>
      </c>
      <c r="M21" s="75">
        <v>2.82</v>
      </c>
    </row>
    <row r="22" ht="14.25">
      <c r="G22" s="58"/>
    </row>
    <row r="28" ht="14.25">
      <c r="C28" s="60" t="s">
        <v>115</v>
      </c>
    </row>
  </sheetData>
  <sheetProtection/>
  <mergeCells count="11">
    <mergeCell ref="I12:I13"/>
    <mergeCell ref="J12:L12"/>
    <mergeCell ref="A2:E2"/>
    <mergeCell ref="H2:M2"/>
    <mergeCell ref="B5:E5"/>
    <mergeCell ref="I6:J6"/>
    <mergeCell ref="A19:F19"/>
    <mergeCell ref="I8:J8"/>
    <mergeCell ref="L8:M8"/>
    <mergeCell ref="I10:J10"/>
    <mergeCell ref="H12:H13"/>
  </mergeCells>
  <printOptions/>
  <pageMargins left="0.55" right="0.36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"/>
    </sheetView>
  </sheetViews>
  <sheetFormatPr defaultColWidth="12.125" defaultRowHeight="12.75"/>
  <cols>
    <col min="1" max="1" width="6.375" style="1" customWidth="1"/>
    <col min="2" max="2" width="8.25390625" style="1" customWidth="1"/>
    <col min="3" max="3" width="7.625" style="1" customWidth="1"/>
    <col min="4" max="4" width="8.75390625" style="1" customWidth="1"/>
    <col min="5" max="5" width="6.375" style="1" customWidth="1"/>
    <col min="6" max="6" width="7.625" style="1" customWidth="1"/>
    <col min="7" max="7" width="4.75390625" style="1" customWidth="1"/>
    <col min="8" max="8" width="6.375" style="1" customWidth="1"/>
    <col min="9" max="9" width="8.25390625" style="1" customWidth="1"/>
    <col min="10" max="10" width="7.625" style="1" customWidth="1"/>
    <col min="11" max="11" width="8.75390625" style="1" customWidth="1"/>
    <col min="12" max="13" width="6.375" style="1" customWidth="1"/>
    <col min="14" max="14" width="4.75390625" style="1" customWidth="1"/>
    <col min="15" max="15" width="6.375" style="1" customWidth="1"/>
    <col min="16" max="17" width="8.125" style="1" customWidth="1"/>
    <col min="18" max="20" width="7.625" style="1" customWidth="1"/>
    <col min="21" max="21" width="7.625" style="1" hidden="1" customWidth="1"/>
    <col min="22" max="22" width="12.125" style="1" hidden="1" customWidth="1"/>
    <col min="23" max="16384" width="12.125" style="1" customWidth="1"/>
  </cols>
  <sheetData>
    <row r="1" spans="1:20" ht="19.5" customHeight="1">
      <c r="A1" s="2" t="s">
        <v>75</v>
      </c>
      <c r="P1" s="101" t="s">
        <v>120</v>
      </c>
      <c r="Q1" s="101"/>
      <c r="R1" s="101"/>
      <c r="S1" s="101"/>
      <c r="T1" s="101"/>
    </row>
    <row r="2" spans="1:22" ht="9.75" customHeight="1">
      <c r="A2" s="2"/>
      <c r="Q2" s="6"/>
      <c r="V2" s="3"/>
    </row>
    <row r="3" spans="1:20" ht="12" customHeight="1">
      <c r="A3" s="94" t="s">
        <v>48</v>
      </c>
      <c r="B3" s="94" t="s">
        <v>49</v>
      </c>
      <c r="C3" s="94" t="s">
        <v>50</v>
      </c>
      <c r="D3" s="7" t="s">
        <v>76</v>
      </c>
      <c r="E3" s="7"/>
      <c r="F3" s="8" t="s">
        <v>77</v>
      </c>
      <c r="G3" s="9"/>
      <c r="H3" s="94" t="s">
        <v>48</v>
      </c>
      <c r="I3" s="94" t="s">
        <v>49</v>
      </c>
      <c r="J3" s="94" t="s">
        <v>50</v>
      </c>
      <c r="K3" s="7" t="s">
        <v>76</v>
      </c>
      <c r="L3" s="7"/>
      <c r="M3" s="8" t="s">
        <v>77</v>
      </c>
      <c r="N3" s="10"/>
      <c r="O3" s="94" t="s">
        <v>48</v>
      </c>
      <c r="P3" s="94" t="s">
        <v>49</v>
      </c>
      <c r="Q3" s="103" t="s">
        <v>50</v>
      </c>
      <c r="R3" s="7" t="s">
        <v>76</v>
      </c>
      <c r="S3" s="7"/>
      <c r="T3" s="8" t="s">
        <v>77</v>
      </c>
    </row>
    <row r="4" spans="1:20" ht="12" customHeight="1">
      <c r="A4" s="95"/>
      <c r="B4" s="95"/>
      <c r="C4" s="102"/>
      <c r="D4" s="11" t="s">
        <v>51</v>
      </c>
      <c r="E4" s="11" t="s">
        <v>52</v>
      </c>
      <c r="F4" s="11" t="s">
        <v>53</v>
      </c>
      <c r="G4" s="9"/>
      <c r="H4" s="95"/>
      <c r="I4" s="95"/>
      <c r="J4" s="95"/>
      <c r="K4" s="11" t="s">
        <v>51</v>
      </c>
      <c r="L4" s="11" t="s">
        <v>52</v>
      </c>
      <c r="M4" s="11" t="s">
        <v>53</v>
      </c>
      <c r="N4" s="10"/>
      <c r="O4" s="95"/>
      <c r="P4" s="95"/>
      <c r="Q4" s="95"/>
      <c r="R4" s="11" t="s">
        <v>51</v>
      </c>
      <c r="S4" s="11" t="s">
        <v>52</v>
      </c>
      <c r="T4" s="11" t="s">
        <v>53</v>
      </c>
    </row>
    <row r="5" spans="1:20" ht="14.25" customHeight="1">
      <c r="A5" s="12"/>
      <c r="B5" s="50" t="s">
        <v>0</v>
      </c>
      <c r="C5" s="52">
        <v>5968</v>
      </c>
      <c r="D5" s="52">
        <f>SUM(E5:F5)</f>
        <v>14007</v>
      </c>
      <c r="E5" s="52">
        <v>6491</v>
      </c>
      <c r="F5" s="52">
        <v>7516</v>
      </c>
      <c r="G5" s="4"/>
      <c r="H5" s="98" t="s">
        <v>78</v>
      </c>
      <c r="I5" s="15" t="s">
        <v>28</v>
      </c>
      <c r="J5" s="14">
        <v>2031</v>
      </c>
      <c r="K5" s="14">
        <f>SUM(L5:M5)</f>
        <v>6618</v>
      </c>
      <c r="L5" s="14">
        <v>3207</v>
      </c>
      <c r="M5" s="14">
        <v>3411</v>
      </c>
      <c r="N5" s="16"/>
      <c r="O5" s="17" t="s">
        <v>79</v>
      </c>
      <c r="P5" s="15" t="s">
        <v>41</v>
      </c>
      <c r="Q5" s="14">
        <v>1350</v>
      </c>
      <c r="R5" s="14">
        <f>SUM(S5:T5)</f>
        <v>3768</v>
      </c>
      <c r="S5" s="14">
        <v>1965</v>
      </c>
      <c r="T5" s="14">
        <v>1803</v>
      </c>
    </row>
    <row r="6" spans="1:24" ht="12.75" customHeight="1">
      <c r="A6" s="18"/>
      <c r="B6" s="51" t="s">
        <v>1</v>
      </c>
      <c r="C6" s="53">
        <v>2953</v>
      </c>
      <c r="D6" s="53">
        <f aca="true" t="shared" si="0" ref="D6:D25">SUM(E6:F6)</f>
        <v>6328</v>
      </c>
      <c r="E6" s="53">
        <v>2887</v>
      </c>
      <c r="F6" s="53">
        <v>3441</v>
      </c>
      <c r="G6" s="4"/>
      <c r="H6" s="99"/>
      <c r="I6" s="20" t="s">
        <v>29</v>
      </c>
      <c r="J6" s="19">
        <v>276</v>
      </c>
      <c r="K6" s="19">
        <f>SUM(L6:M6)</f>
        <v>970</v>
      </c>
      <c r="L6" s="19">
        <v>464</v>
      </c>
      <c r="M6" s="19">
        <v>506</v>
      </c>
      <c r="N6" s="16"/>
      <c r="O6" s="21" t="s">
        <v>80</v>
      </c>
      <c r="P6" s="20" t="s">
        <v>42</v>
      </c>
      <c r="Q6" s="19">
        <v>1150</v>
      </c>
      <c r="R6" s="19">
        <f>SUM(S6:T6)</f>
        <v>3591</v>
      </c>
      <c r="S6" s="19">
        <v>1687</v>
      </c>
      <c r="T6" s="19">
        <v>1904</v>
      </c>
      <c r="X6" s="80"/>
    </row>
    <row r="7" spans="1:24" ht="12.75" customHeight="1">
      <c r="A7" s="18"/>
      <c r="B7" s="51" t="s">
        <v>2</v>
      </c>
      <c r="C7" s="53">
        <v>2321</v>
      </c>
      <c r="D7" s="53">
        <f t="shared" si="0"/>
        <v>4542</v>
      </c>
      <c r="E7" s="53">
        <v>1932</v>
      </c>
      <c r="F7" s="53">
        <v>2610</v>
      </c>
      <c r="G7" s="4"/>
      <c r="H7" s="99" t="s">
        <v>63</v>
      </c>
      <c r="I7" s="20" t="s">
        <v>30</v>
      </c>
      <c r="J7" s="19">
        <v>876</v>
      </c>
      <c r="K7" s="19">
        <f>SUM(L7:M7)</f>
        <v>3069</v>
      </c>
      <c r="L7" s="19">
        <v>1482</v>
      </c>
      <c r="M7" s="19">
        <v>1587</v>
      </c>
      <c r="N7" s="16"/>
      <c r="O7" s="21" t="s">
        <v>81</v>
      </c>
      <c r="P7" s="22" t="s">
        <v>43</v>
      </c>
      <c r="Q7" s="23">
        <v>2234</v>
      </c>
      <c r="R7" s="19">
        <f>SUM(S7:T7)</f>
        <v>7033</v>
      </c>
      <c r="S7" s="23">
        <v>3322</v>
      </c>
      <c r="T7" s="23">
        <v>3711</v>
      </c>
      <c r="X7" s="80"/>
    </row>
    <row r="8" spans="1:24" ht="12.75" customHeight="1">
      <c r="A8" s="24"/>
      <c r="B8" s="51" t="s">
        <v>3</v>
      </c>
      <c r="C8" s="53">
        <v>3143</v>
      </c>
      <c r="D8" s="53">
        <f>SUM(E8:F8)</f>
        <v>7575</v>
      </c>
      <c r="E8" s="53">
        <v>3479</v>
      </c>
      <c r="F8" s="53">
        <v>4096</v>
      </c>
      <c r="G8" s="4"/>
      <c r="H8" s="99"/>
      <c r="I8" s="20" t="s">
        <v>31</v>
      </c>
      <c r="J8" s="19">
        <v>688</v>
      </c>
      <c r="K8" s="19">
        <f>SUM(L8:M8)</f>
        <v>1943</v>
      </c>
      <c r="L8" s="19">
        <v>864</v>
      </c>
      <c r="M8" s="19">
        <v>1079</v>
      </c>
      <c r="N8" s="16"/>
      <c r="O8" s="21" t="s">
        <v>56</v>
      </c>
      <c r="P8" s="25" t="s">
        <v>47</v>
      </c>
      <c r="Q8" s="26">
        <f aca="true" t="shared" si="1" ref="Q8:V8">SUM(Q5:Q7)</f>
        <v>4734</v>
      </c>
      <c r="R8" s="26">
        <f t="shared" si="1"/>
        <v>14392</v>
      </c>
      <c r="S8" s="26">
        <f t="shared" si="1"/>
        <v>6974</v>
      </c>
      <c r="T8" s="26">
        <f t="shared" si="1"/>
        <v>7418</v>
      </c>
      <c r="U8" s="26">
        <f t="shared" si="1"/>
        <v>0</v>
      </c>
      <c r="V8" s="26">
        <f t="shared" si="1"/>
        <v>0</v>
      </c>
      <c r="X8" s="80"/>
    </row>
    <row r="9" spans="1:24" ht="12.75" customHeight="1">
      <c r="A9" s="96" t="s">
        <v>54</v>
      </c>
      <c r="B9" s="78" t="s">
        <v>4</v>
      </c>
      <c r="C9" s="53">
        <v>5036</v>
      </c>
      <c r="D9" s="53">
        <f t="shared" si="0"/>
        <v>12225</v>
      </c>
      <c r="E9" s="53">
        <v>5694</v>
      </c>
      <c r="F9" s="53">
        <v>6531</v>
      </c>
      <c r="G9" s="4"/>
      <c r="H9" s="99" t="s">
        <v>56</v>
      </c>
      <c r="I9" s="22" t="s">
        <v>64</v>
      </c>
      <c r="J9" s="23">
        <v>2218</v>
      </c>
      <c r="K9" s="19">
        <f>SUM(L9:M9)</f>
        <v>7365</v>
      </c>
      <c r="L9" s="23">
        <v>3467</v>
      </c>
      <c r="M9" s="23">
        <v>3898</v>
      </c>
      <c r="N9" s="16"/>
      <c r="O9" s="21" t="s">
        <v>57</v>
      </c>
      <c r="P9" s="27" t="s">
        <v>59</v>
      </c>
      <c r="Q9" s="26">
        <v>2</v>
      </c>
      <c r="R9" s="26">
        <f>SUM(S9:T9)</f>
        <v>5</v>
      </c>
      <c r="S9" s="26">
        <v>2</v>
      </c>
      <c r="T9" s="26">
        <v>3</v>
      </c>
      <c r="X9" s="80"/>
    </row>
    <row r="10" spans="1:24" ht="13.5" customHeight="1">
      <c r="A10" s="96"/>
      <c r="B10" s="51" t="s">
        <v>5</v>
      </c>
      <c r="C10" s="53">
        <v>5670</v>
      </c>
      <c r="D10" s="53">
        <f t="shared" si="0"/>
        <v>12492</v>
      </c>
      <c r="E10" s="53">
        <v>5888</v>
      </c>
      <c r="F10" s="53">
        <v>6604</v>
      </c>
      <c r="G10" s="4"/>
      <c r="H10" s="99"/>
      <c r="I10" s="25" t="s">
        <v>65</v>
      </c>
      <c r="J10" s="26">
        <f>SUM(J5:J9)</f>
        <v>6089</v>
      </c>
      <c r="K10" s="26">
        <f>SUM(K5:K9)</f>
        <v>19965</v>
      </c>
      <c r="L10" s="26">
        <f>SUM(L5:L9)</f>
        <v>9484</v>
      </c>
      <c r="M10" s="26">
        <f>SUM(M5:M9)</f>
        <v>10481</v>
      </c>
      <c r="N10" s="19"/>
      <c r="O10" s="28"/>
      <c r="P10" s="22" t="s">
        <v>60</v>
      </c>
      <c r="Q10" s="29">
        <f>SUM(Q8:Q9)</f>
        <v>4736</v>
      </c>
      <c r="R10" s="29">
        <f>SUM(R8:R9)</f>
        <v>14397</v>
      </c>
      <c r="S10" s="29">
        <f>SUM(S8:S9)</f>
        <v>6976</v>
      </c>
      <c r="T10" s="29">
        <f>SUM(T8:T9)</f>
        <v>7421</v>
      </c>
      <c r="X10" s="80"/>
    </row>
    <row r="11" spans="1:24" ht="12.75" customHeight="1">
      <c r="A11" s="24"/>
      <c r="B11" s="51" t="s">
        <v>6</v>
      </c>
      <c r="C11" s="53">
        <v>5230</v>
      </c>
      <c r="D11" s="53">
        <f t="shared" si="0"/>
        <v>13654</v>
      </c>
      <c r="E11" s="53">
        <v>6537</v>
      </c>
      <c r="F11" s="53">
        <v>7117</v>
      </c>
      <c r="G11" s="4"/>
      <c r="H11" s="99" t="s">
        <v>82</v>
      </c>
      <c r="I11" s="27" t="s">
        <v>59</v>
      </c>
      <c r="J11" s="26">
        <v>0</v>
      </c>
      <c r="K11" s="26">
        <f>SUM(L11:M11)</f>
        <v>0</v>
      </c>
      <c r="L11" s="26">
        <v>0</v>
      </c>
      <c r="M11" s="26">
        <v>0</v>
      </c>
      <c r="N11" s="16"/>
      <c r="O11" s="4"/>
      <c r="P11" s="4"/>
      <c r="Q11" s="4"/>
      <c r="R11" s="4"/>
      <c r="S11" s="4"/>
      <c r="T11" s="4"/>
      <c r="X11" s="80"/>
    </row>
    <row r="12" spans="1:24" ht="13.5" customHeight="1">
      <c r="A12" s="24"/>
      <c r="B12" s="51" t="s">
        <v>7</v>
      </c>
      <c r="C12" s="53">
        <v>2126</v>
      </c>
      <c r="D12" s="53">
        <f t="shared" si="0"/>
        <v>5993</v>
      </c>
      <c r="E12" s="53">
        <v>2827</v>
      </c>
      <c r="F12" s="53">
        <v>3166</v>
      </c>
      <c r="G12" s="4"/>
      <c r="H12" s="100"/>
      <c r="I12" s="22" t="s">
        <v>60</v>
      </c>
      <c r="J12" s="29">
        <f>SUM(J10:J11)</f>
        <v>6089</v>
      </c>
      <c r="K12" s="29">
        <f>SUM(K10:K11)</f>
        <v>19965</v>
      </c>
      <c r="L12" s="29">
        <f>SUM(L10:L11)</f>
        <v>9484</v>
      </c>
      <c r="M12" s="29">
        <f>SUM(M10:M11)</f>
        <v>10481</v>
      </c>
      <c r="N12" s="19"/>
      <c r="O12" s="94" t="s">
        <v>48</v>
      </c>
      <c r="P12" s="94" t="s">
        <v>49</v>
      </c>
      <c r="Q12" s="94" t="s">
        <v>50</v>
      </c>
      <c r="R12" s="30" t="s">
        <v>76</v>
      </c>
      <c r="S12" s="30"/>
      <c r="T12" s="31" t="s">
        <v>77</v>
      </c>
      <c r="X12" s="80"/>
    </row>
    <row r="13" spans="1:24" ht="13.5" customHeight="1">
      <c r="A13" s="96" t="s">
        <v>55</v>
      </c>
      <c r="B13" s="51" t="s">
        <v>8</v>
      </c>
      <c r="C13" s="53">
        <v>2767</v>
      </c>
      <c r="D13" s="53">
        <f t="shared" si="0"/>
        <v>7743</v>
      </c>
      <c r="E13" s="53">
        <v>3719</v>
      </c>
      <c r="F13" s="53">
        <v>4024</v>
      </c>
      <c r="G13" s="4"/>
      <c r="H13" s="4"/>
      <c r="I13" s="4"/>
      <c r="J13" s="4"/>
      <c r="K13" s="4"/>
      <c r="L13" s="4"/>
      <c r="M13" s="4"/>
      <c r="N13" s="32"/>
      <c r="O13" s="95"/>
      <c r="P13" s="95"/>
      <c r="Q13" s="95"/>
      <c r="R13" s="33" t="s">
        <v>51</v>
      </c>
      <c r="S13" s="33" t="s">
        <v>52</v>
      </c>
      <c r="T13" s="33" t="s">
        <v>53</v>
      </c>
      <c r="X13" s="80"/>
    </row>
    <row r="14" spans="1:24" ht="12.75" customHeight="1">
      <c r="A14" s="96"/>
      <c r="B14" s="51" t="s">
        <v>9</v>
      </c>
      <c r="C14" s="53">
        <v>4811</v>
      </c>
      <c r="D14" s="53">
        <f t="shared" si="0"/>
        <v>13969</v>
      </c>
      <c r="E14" s="53">
        <v>6630</v>
      </c>
      <c r="F14" s="53">
        <v>7339</v>
      </c>
      <c r="G14" s="4"/>
      <c r="H14" s="94" t="s">
        <v>86</v>
      </c>
      <c r="I14" s="94" t="s">
        <v>49</v>
      </c>
      <c r="J14" s="94" t="s">
        <v>50</v>
      </c>
      <c r="K14" s="30" t="s">
        <v>76</v>
      </c>
      <c r="L14" s="30"/>
      <c r="M14" s="31" t="s">
        <v>77</v>
      </c>
      <c r="N14" s="34"/>
      <c r="O14" s="17"/>
      <c r="P14" s="15" t="s">
        <v>44</v>
      </c>
      <c r="Q14" s="14">
        <v>2574</v>
      </c>
      <c r="R14" s="14">
        <f>SUM(S14:T14)</f>
        <v>7584</v>
      </c>
      <c r="S14" s="14">
        <v>3763</v>
      </c>
      <c r="T14" s="14">
        <v>3821</v>
      </c>
      <c r="X14" s="80"/>
    </row>
    <row r="15" spans="1:24" ht="12.75" customHeight="1">
      <c r="A15" s="24"/>
      <c r="B15" s="51" t="s">
        <v>10</v>
      </c>
      <c r="C15" s="53">
        <v>1928</v>
      </c>
      <c r="D15" s="53">
        <f t="shared" si="0"/>
        <v>5490</v>
      </c>
      <c r="E15" s="53">
        <v>2577</v>
      </c>
      <c r="F15" s="53">
        <v>2913</v>
      </c>
      <c r="G15" s="4"/>
      <c r="H15" s="95"/>
      <c r="I15" s="95"/>
      <c r="J15" s="95"/>
      <c r="K15" s="33" t="s">
        <v>51</v>
      </c>
      <c r="L15" s="33" t="s">
        <v>52</v>
      </c>
      <c r="M15" s="33" t="s">
        <v>53</v>
      </c>
      <c r="N15" s="35"/>
      <c r="O15" s="21" t="s">
        <v>70</v>
      </c>
      <c r="P15" s="20" t="s">
        <v>45</v>
      </c>
      <c r="Q15" s="19">
        <v>2094</v>
      </c>
      <c r="R15" s="19">
        <f>SUM(S15:T15)</f>
        <v>7152</v>
      </c>
      <c r="S15" s="19">
        <v>3488</v>
      </c>
      <c r="T15" s="19">
        <v>3664</v>
      </c>
      <c r="X15" s="80"/>
    </row>
    <row r="16" spans="1:24" ht="12.75" customHeight="1">
      <c r="A16" s="24"/>
      <c r="B16" s="51" t="s">
        <v>11</v>
      </c>
      <c r="C16" s="53">
        <v>330</v>
      </c>
      <c r="D16" s="53">
        <f t="shared" si="0"/>
        <v>918</v>
      </c>
      <c r="E16" s="53">
        <v>419</v>
      </c>
      <c r="F16" s="53">
        <v>499</v>
      </c>
      <c r="G16" s="4"/>
      <c r="H16" s="17"/>
      <c r="I16" s="15" t="s">
        <v>32</v>
      </c>
      <c r="J16" s="14">
        <v>2590</v>
      </c>
      <c r="K16" s="14">
        <f>SUM(L16:M16)</f>
        <v>8179</v>
      </c>
      <c r="L16" s="14">
        <v>3979</v>
      </c>
      <c r="M16" s="14">
        <v>4200</v>
      </c>
      <c r="N16" s="16"/>
      <c r="O16" s="21" t="s">
        <v>71</v>
      </c>
      <c r="P16" s="22" t="s">
        <v>46</v>
      </c>
      <c r="Q16" s="23">
        <v>3851</v>
      </c>
      <c r="R16" s="19">
        <f>SUM(S16:T16)</f>
        <v>11007</v>
      </c>
      <c r="S16" s="23">
        <v>5721</v>
      </c>
      <c r="T16" s="23">
        <v>5286</v>
      </c>
      <c r="X16" s="80"/>
    </row>
    <row r="17" spans="1:24" ht="12.75" customHeight="1">
      <c r="A17" s="96" t="s">
        <v>56</v>
      </c>
      <c r="B17" s="51" t="s">
        <v>12</v>
      </c>
      <c r="C17" s="53">
        <v>5460</v>
      </c>
      <c r="D17" s="53">
        <f t="shared" si="0"/>
        <v>15117</v>
      </c>
      <c r="E17" s="53">
        <v>7277</v>
      </c>
      <c r="F17" s="53">
        <v>7840</v>
      </c>
      <c r="G17" s="4"/>
      <c r="H17" s="97" t="s">
        <v>66</v>
      </c>
      <c r="I17" s="20" t="s">
        <v>33</v>
      </c>
      <c r="J17" s="19">
        <v>2769</v>
      </c>
      <c r="K17" s="19">
        <f aca="true" t="shared" si="2" ref="K17:K25">SUM(L17:M17)</f>
        <v>8821</v>
      </c>
      <c r="L17" s="19">
        <v>4215</v>
      </c>
      <c r="M17" s="19">
        <v>4606</v>
      </c>
      <c r="N17" s="16"/>
      <c r="O17" s="21" t="s">
        <v>56</v>
      </c>
      <c r="P17" s="25" t="s">
        <v>47</v>
      </c>
      <c r="Q17" s="26">
        <f>SUM(Q14:Q16)</f>
        <v>8519</v>
      </c>
      <c r="R17" s="26">
        <f>SUM(R14:R16)</f>
        <v>25743</v>
      </c>
      <c r="S17" s="26">
        <f>SUM(S14:S16)</f>
        <v>12972</v>
      </c>
      <c r="T17" s="26">
        <f>SUM(T14:T16)</f>
        <v>12771</v>
      </c>
      <c r="X17" s="80"/>
    </row>
    <row r="18" spans="1:24" ht="12.75" customHeight="1">
      <c r="A18" s="96"/>
      <c r="B18" s="51" t="s">
        <v>13</v>
      </c>
      <c r="C18" s="53">
        <v>1388</v>
      </c>
      <c r="D18" s="53">
        <f t="shared" si="0"/>
        <v>4250</v>
      </c>
      <c r="E18" s="53">
        <v>2045</v>
      </c>
      <c r="F18" s="53">
        <v>2205</v>
      </c>
      <c r="G18" s="4"/>
      <c r="H18" s="97"/>
      <c r="I18" s="20" t="s">
        <v>34</v>
      </c>
      <c r="J18" s="19">
        <v>2825</v>
      </c>
      <c r="K18" s="19">
        <f t="shared" si="2"/>
        <v>8172</v>
      </c>
      <c r="L18" s="19">
        <v>4027</v>
      </c>
      <c r="M18" s="19">
        <v>4145</v>
      </c>
      <c r="N18" s="16"/>
      <c r="O18" s="21" t="s">
        <v>57</v>
      </c>
      <c r="P18" s="27" t="s">
        <v>59</v>
      </c>
      <c r="Q18" s="26">
        <v>0</v>
      </c>
      <c r="R18" s="26">
        <f>SUM(S18:T18)</f>
        <v>0</v>
      </c>
      <c r="S18" s="26">
        <v>0</v>
      </c>
      <c r="T18" s="26">
        <v>0</v>
      </c>
      <c r="X18" s="80"/>
    </row>
    <row r="19" spans="1:24" ht="12.75" customHeight="1">
      <c r="A19" s="24"/>
      <c r="B19" s="51" t="s">
        <v>14</v>
      </c>
      <c r="C19" s="53">
        <v>3940</v>
      </c>
      <c r="D19" s="53">
        <f t="shared" si="0"/>
        <v>10245</v>
      </c>
      <c r="E19" s="53">
        <v>4987</v>
      </c>
      <c r="F19" s="53">
        <v>5258</v>
      </c>
      <c r="G19" s="4"/>
      <c r="H19" s="36"/>
      <c r="I19" s="20" t="s">
        <v>35</v>
      </c>
      <c r="J19" s="19">
        <v>2510</v>
      </c>
      <c r="K19" s="19">
        <f t="shared" si="2"/>
        <v>8054</v>
      </c>
      <c r="L19" s="19">
        <v>3905</v>
      </c>
      <c r="M19" s="19">
        <v>4149</v>
      </c>
      <c r="N19" s="16"/>
      <c r="O19" s="37"/>
      <c r="P19" s="22" t="s">
        <v>60</v>
      </c>
      <c r="Q19" s="29">
        <f>SUM(Q17:Q18)</f>
        <v>8519</v>
      </c>
      <c r="R19" s="29">
        <f>SUM(R17:R18)</f>
        <v>25743</v>
      </c>
      <c r="S19" s="29">
        <f>SUM(S17:S18)</f>
        <v>12972</v>
      </c>
      <c r="T19" s="29">
        <f>SUM(T17:T18)</f>
        <v>12771</v>
      </c>
      <c r="X19" s="80"/>
    </row>
    <row r="20" spans="1:24" ht="12.75" customHeight="1">
      <c r="A20" s="24"/>
      <c r="B20" s="51" t="s">
        <v>15</v>
      </c>
      <c r="C20" s="53">
        <v>4497</v>
      </c>
      <c r="D20" s="53">
        <f t="shared" si="0"/>
        <v>11496</v>
      </c>
      <c r="E20" s="53">
        <v>5785</v>
      </c>
      <c r="F20" s="53">
        <v>5711</v>
      </c>
      <c r="G20" s="4"/>
      <c r="H20" s="97" t="s">
        <v>67</v>
      </c>
      <c r="I20" s="20" t="s">
        <v>36</v>
      </c>
      <c r="J20" s="19">
        <v>3321</v>
      </c>
      <c r="K20" s="19">
        <f>SUM(L20:M20)</f>
        <v>7265</v>
      </c>
      <c r="L20" s="19">
        <v>3990</v>
      </c>
      <c r="M20" s="19">
        <v>3275</v>
      </c>
      <c r="N20" s="16"/>
      <c r="O20" s="4"/>
      <c r="P20" s="4"/>
      <c r="Q20" s="4"/>
      <c r="R20" s="4"/>
      <c r="S20" s="4"/>
      <c r="T20" s="4"/>
      <c r="X20" s="80"/>
    </row>
    <row r="21" spans="1:24" ht="12.75" customHeight="1">
      <c r="A21" s="96" t="s">
        <v>57</v>
      </c>
      <c r="B21" s="51" t="s">
        <v>16</v>
      </c>
      <c r="C21" s="53">
        <v>3634</v>
      </c>
      <c r="D21" s="53">
        <f t="shared" si="0"/>
        <v>10107</v>
      </c>
      <c r="E21" s="53">
        <v>5000</v>
      </c>
      <c r="F21" s="53">
        <v>5107</v>
      </c>
      <c r="G21" s="4"/>
      <c r="H21" s="97"/>
      <c r="I21" s="20" t="s">
        <v>117</v>
      </c>
      <c r="J21" s="19">
        <v>3514</v>
      </c>
      <c r="K21" s="19">
        <f t="shared" si="2"/>
        <v>8863</v>
      </c>
      <c r="L21" s="19">
        <v>5169</v>
      </c>
      <c r="M21" s="19">
        <v>3694</v>
      </c>
      <c r="N21" s="16"/>
      <c r="O21" s="17"/>
      <c r="P21" s="38" t="s">
        <v>72</v>
      </c>
      <c r="Q21" s="26">
        <f aca="true" t="shared" si="3" ref="Q21:T22">C26+C40+J10+J26+J34+Q8+Q17</f>
        <v>147887</v>
      </c>
      <c r="R21" s="26">
        <f t="shared" si="3"/>
        <v>410970</v>
      </c>
      <c r="S21" s="26">
        <f t="shared" si="3"/>
        <v>200845</v>
      </c>
      <c r="T21" s="26">
        <f t="shared" si="3"/>
        <v>210125</v>
      </c>
      <c r="X21" s="80"/>
    </row>
    <row r="22" spans="1:24" ht="13.5" customHeight="1">
      <c r="A22" s="96"/>
      <c r="B22" s="51" t="s">
        <v>17</v>
      </c>
      <c r="C22" s="53">
        <v>4283</v>
      </c>
      <c r="D22" s="53">
        <f t="shared" si="0"/>
        <v>10762</v>
      </c>
      <c r="E22" s="53">
        <v>5305</v>
      </c>
      <c r="F22" s="53">
        <v>5457</v>
      </c>
      <c r="G22" s="4"/>
      <c r="H22" s="36"/>
      <c r="I22" s="20" t="s">
        <v>116</v>
      </c>
      <c r="J22" s="19">
        <v>2520</v>
      </c>
      <c r="K22" s="19">
        <f t="shared" si="2"/>
        <v>8404</v>
      </c>
      <c r="L22" s="19">
        <v>3979</v>
      </c>
      <c r="M22" s="19">
        <v>4425</v>
      </c>
      <c r="N22" s="16"/>
      <c r="O22" s="39" t="s">
        <v>73</v>
      </c>
      <c r="P22" s="38" t="s">
        <v>74</v>
      </c>
      <c r="Q22" s="26">
        <f t="shared" si="3"/>
        <v>695</v>
      </c>
      <c r="R22" s="26">
        <f t="shared" si="3"/>
        <v>1675</v>
      </c>
      <c r="S22" s="26">
        <f t="shared" si="3"/>
        <v>838</v>
      </c>
      <c r="T22" s="26">
        <f t="shared" si="3"/>
        <v>837</v>
      </c>
      <c r="X22" s="80"/>
    </row>
    <row r="23" spans="1:24" ht="12.75" customHeight="1">
      <c r="A23" s="24"/>
      <c r="B23" s="51" t="s">
        <v>18</v>
      </c>
      <c r="C23" s="53">
        <v>3336</v>
      </c>
      <c r="D23" s="53">
        <f t="shared" si="0"/>
        <v>8449</v>
      </c>
      <c r="E23" s="53">
        <v>4031</v>
      </c>
      <c r="F23" s="53">
        <v>4418</v>
      </c>
      <c r="G23" s="4"/>
      <c r="H23" s="97" t="s">
        <v>56</v>
      </c>
      <c r="I23" s="20" t="s">
        <v>37</v>
      </c>
      <c r="J23" s="19">
        <v>1467</v>
      </c>
      <c r="K23" s="19">
        <f t="shared" si="2"/>
        <v>5276</v>
      </c>
      <c r="L23" s="19">
        <v>2573</v>
      </c>
      <c r="M23" s="19">
        <v>2703</v>
      </c>
      <c r="N23" s="16"/>
      <c r="O23" s="37"/>
      <c r="P23" s="22" t="s">
        <v>60</v>
      </c>
      <c r="Q23" s="26">
        <f>SUM(Q21:Q22)</f>
        <v>148582</v>
      </c>
      <c r="R23" s="26">
        <f>SUM(R21:R22)</f>
        <v>412645</v>
      </c>
      <c r="S23" s="26">
        <f>SUM(S21:S22)</f>
        <v>201683</v>
      </c>
      <c r="T23" s="29">
        <f>SUM(T21:T22)</f>
        <v>210962</v>
      </c>
      <c r="X23" s="80"/>
    </row>
    <row r="24" spans="1:24" ht="12.75" customHeight="1">
      <c r="A24" s="24"/>
      <c r="B24" s="51" t="s">
        <v>19</v>
      </c>
      <c r="C24" s="53">
        <v>2221</v>
      </c>
      <c r="D24" s="53">
        <f t="shared" si="0"/>
        <v>5432</v>
      </c>
      <c r="E24" s="53">
        <v>2570</v>
      </c>
      <c r="F24" s="53">
        <v>2862</v>
      </c>
      <c r="G24" s="4"/>
      <c r="H24" s="97"/>
      <c r="I24" s="20" t="s">
        <v>38</v>
      </c>
      <c r="J24" s="19">
        <v>3234</v>
      </c>
      <c r="K24" s="19">
        <f t="shared" si="2"/>
        <v>9808</v>
      </c>
      <c r="L24" s="19">
        <v>4824</v>
      </c>
      <c r="M24" s="19">
        <v>4984</v>
      </c>
      <c r="N24" s="16"/>
      <c r="O24" s="4"/>
      <c r="P24" s="40"/>
      <c r="Q24" s="40"/>
      <c r="R24" s="40"/>
      <c r="S24" s="40"/>
      <c r="T24" s="4"/>
      <c r="U24" s="4"/>
      <c r="X24" s="80"/>
    </row>
    <row r="25" spans="1:24" ht="13.5" customHeight="1">
      <c r="A25" s="24"/>
      <c r="B25" s="51" t="s">
        <v>58</v>
      </c>
      <c r="C25" s="54">
        <v>3776</v>
      </c>
      <c r="D25" s="53">
        <f t="shared" si="0"/>
        <v>11872</v>
      </c>
      <c r="E25" s="54">
        <v>5657</v>
      </c>
      <c r="F25" s="54">
        <v>6215</v>
      </c>
      <c r="G25" s="4"/>
      <c r="H25" s="36"/>
      <c r="I25" s="22" t="s">
        <v>39</v>
      </c>
      <c r="J25" s="23">
        <v>2369</v>
      </c>
      <c r="K25" s="19">
        <f t="shared" si="2"/>
        <v>7951</v>
      </c>
      <c r="L25" s="23">
        <v>3792</v>
      </c>
      <c r="M25" s="23">
        <v>4159</v>
      </c>
      <c r="N25" s="16"/>
      <c r="O25" s="4"/>
      <c r="P25" s="41"/>
      <c r="Q25" s="41"/>
      <c r="R25" s="41"/>
      <c r="S25" s="41"/>
      <c r="T25" s="4"/>
      <c r="U25" s="4"/>
      <c r="X25" s="80"/>
    </row>
    <row r="26" spans="1:24" ht="13.5" customHeight="1">
      <c r="A26" s="18"/>
      <c r="B26" s="25" t="s">
        <v>47</v>
      </c>
      <c r="C26" s="34">
        <f>SUM(C5:C25)</f>
        <v>74818</v>
      </c>
      <c r="D26" s="79">
        <f>SUM(D5:D25)</f>
        <v>192666</v>
      </c>
      <c r="E26" s="34">
        <f>SUM(E5:E25)</f>
        <v>91737</v>
      </c>
      <c r="F26" s="34">
        <f>SUM(F5:F25)</f>
        <v>100929</v>
      </c>
      <c r="G26" s="4"/>
      <c r="H26" s="97" t="s">
        <v>57</v>
      </c>
      <c r="I26" s="25" t="s">
        <v>47</v>
      </c>
      <c r="J26" s="26">
        <f>SUM(J16:J25)</f>
        <v>27119</v>
      </c>
      <c r="K26" s="26">
        <f>SUM(K16:K25)</f>
        <v>80793</v>
      </c>
      <c r="L26" s="26">
        <f>SUM(L16:L25)</f>
        <v>40453</v>
      </c>
      <c r="M26" s="26">
        <f>SUM(M16:M25)</f>
        <v>40340</v>
      </c>
      <c r="N26" s="16"/>
      <c r="O26" s="4"/>
      <c r="P26" s="41"/>
      <c r="Q26" s="41"/>
      <c r="R26" s="41"/>
      <c r="S26" s="41"/>
      <c r="T26" s="4"/>
      <c r="U26" s="4"/>
      <c r="X26" s="80"/>
    </row>
    <row r="27" spans="1:21" ht="12" customHeight="1">
      <c r="A27" s="18"/>
      <c r="B27" s="27" t="s">
        <v>59</v>
      </c>
      <c r="C27" s="26">
        <v>1</v>
      </c>
      <c r="D27" s="26">
        <f>SUM(E27:F27)</f>
        <v>1</v>
      </c>
      <c r="E27" s="26">
        <v>1</v>
      </c>
      <c r="F27" s="26">
        <v>0</v>
      </c>
      <c r="G27" s="4"/>
      <c r="H27" s="97"/>
      <c r="I27" s="27" t="s">
        <v>59</v>
      </c>
      <c r="J27" s="26">
        <v>680</v>
      </c>
      <c r="K27" s="26">
        <f>SUM(L27:M27)</f>
        <v>1627</v>
      </c>
      <c r="L27" s="26">
        <v>814</v>
      </c>
      <c r="M27" s="26">
        <v>813</v>
      </c>
      <c r="N27" s="16"/>
      <c r="O27" s="4"/>
      <c r="Q27" s="43"/>
      <c r="R27" s="4"/>
      <c r="S27" s="4"/>
      <c r="T27" s="4"/>
      <c r="U27" s="4"/>
    </row>
    <row r="28" spans="1:21" ht="12" customHeight="1">
      <c r="A28" s="45"/>
      <c r="B28" s="42" t="s">
        <v>60</v>
      </c>
      <c r="C28" s="29">
        <f>SUM(C26:C27)</f>
        <v>74819</v>
      </c>
      <c r="D28" s="29">
        <f>SUM(D26:D27)</f>
        <v>192667</v>
      </c>
      <c r="E28" s="29">
        <f>SUM(E26:E27)</f>
        <v>91738</v>
      </c>
      <c r="F28" s="29">
        <f>SUM(F26:F27)</f>
        <v>100929</v>
      </c>
      <c r="G28" s="4"/>
      <c r="H28" s="37"/>
      <c r="I28" s="22" t="s">
        <v>60</v>
      </c>
      <c r="J28" s="29">
        <f>SUM(J26:J27)</f>
        <v>27799</v>
      </c>
      <c r="K28" s="29">
        <f>SUM(K26:K27)</f>
        <v>82420</v>
      </c>
      <c r="L28" s="29">
        <f>SUM(L26:L27)</f>
        <v>41267</v>
      </c>
      <c r="M28" s="29">
        <f>SUM(M26:M27)</f>
        <v>41153</v>
      </c>
      <c r="N28" s="16"/>
      <c r="O28" s="44"/>
      <c r="Q28" s="43"/>
      <c r="R28" s="4"/>
      <c r="S28" s="4"/>
      <c r="T28" s="4"/>
      <c r="U28" s="4"/>
    </row>
    <row r="29" spans="1:22" ht="12" customHeight="1">
      <c r="A29" s="9"/>
      <c r="B29" s="9"/>
      <c r="C29" s="4"/>
      <c r="D29" s="4"/>
      <c r="E29" s="4"/>
      <c r="F29" s="4"/>
      <c r="G29" s="4"/>
      <c r="N29" s="16"/>
      <c r="O29" s="44"/>
      <c r="Q29" s="43"/>
      <c r="R29" s="4"/>
      <c r="S29" s="4"/>
      <c r="T29" s="4"/>
      <c r="U29" s="4"/>
      <c r="V29" s="5"/>
    </row>
    <row r="30" spans="1:22" ht="10.5" customHeight="1">
      <c r="A30" s="94" t="s">
        <v>48</v>
      </c>
      <c r="B30" s="94" t="s">
        <v>49</v>
      </c>
      <c r="C30" s="94" t="s">
        <v>50</v>
      </c>
      <c r="D30" s="30" t="s">
        <v>76</v>
      </c>
      <c r="E30" s="30"/>
      <c r="F30" s="31" t="s">
        <v>77</v>
      </c>
      <c r="G30" s="4"/>
      <c r="H30" s="4"/>
      <c r="I30" s="4"/>
      <c r="J30" s="4"/>
      <c r="K30" s="4"/>
      <c r="L30" s="4"/>
      <c r="M30" s="4"/>
      <c r="N30" s="4"/>
      <c r="O30" s="56" t="s">
        <v>87</v>
      </c>
      <c r="Q30" s="43"/>
      <c r="R30" s="4"/>
      <c r="S30" s="4"/>
      <c r="T30" s="4"/>
      <c r="U30" s="4"/>
      <c r="V30" s="5"/>
    </row>
    <row r="31" spans="1:22" ht="12" customHeight="1">
      <c r="A31" s="95"/>
      <c r="B31" s="95"/>
      <c r="C31" s="95"/>
      <c r="D31" s="33" t="s">
        <v>51</v>
      </c>
      <c r="E31" s="33" t="s">
        <v>52</v>
      </c>
      <c r="F31" s="33" t="s">
        <v>53</v>
      </c>
      <c r="G31" s="4"/>
      <c r="H31" s="94" t="s">
        <v>48</v>
      </c>
      <c r="I31" s="94" t="s">
        <v>49</v>
      </c>
      <c r="J31" s="94" t="s">
        <v>50</v>
      </c>
      <c r="K31" s="30" t="s">
        <v>83</v>
      </c>
      <c r="L31" s="30"/>
      <c r="M31" s="31" t="s">
        <v>77</v>
      </c>
      <c r="N31" s="41"/>
      <c r="O31" s="44" t="s">
        <v>88</v>
      </c>
      <c r="Q31" s="43"/>
      <c r="R31" s="4"/>
      <c r="S31" s="4"/>
      <c r="T31" s="4"/>
      <c r="U31" s="4"/>
      <c r="V31" s="5"/>
    </row>
    <row r="32" spans="1:22" ht="12" customHeight="1">
      <c r="A32" s="46"/>
      <c r="B32" s="13" t="s">
        <v>20</v>
      </c>
      <c r="C32" s="14">
        <v>1557</v>
      </c>
      <c r="D32" s="14">
        <f>SUM(E32:F32)</f>
        <v>4750</v>
      </c>
      <c r="E32" s="14">
        <v>2314</v>
      </c>
      <c r="F32" s="14">
        <v>2436</v>
      </c>
      <c r="G32" s="4"/>
      <c r="H32" s="95"/>
      <c r="I32" s="95"/>
      <c r="J32" s="95"/>
      <c r="K32" s="33" t="s">
        <v>51</v>
      </c>
      <c r="L32" s="33" t="s">
        <v>52</v>
      </c>
      <c r="M32" s="33" t="s">
        <v>53</v>
      </c>
      <c r="N32" s="41"/>
      <c r="O32" s="44" t="s">
        <v>89</v>
      </c>
      <c r="Q32" s="43"/>
      <c r="R32" s="4"/>
      <c r="S32" s="4"/>
      <c r="T32" s="4"/>
      <c r="U32" s="4"/>
      <c r="V32" s="5"/>
    </row>
    <row r="33" spans="1:22" ht="12.75" customHeight="1">
      <c r="A33" s="96" t="s">
        <v>61</v>
      </c>
      <c r="B33" s="10" t="s">
        <v>21</v>
      </c>
      <c r="C33" s="19">
        <v>3193</v>
      </c>
      <c r="D33" s="19">
        <f aca="true" t="shared" si="4" ref="D33:D39">SUM(E33:F33)</f>
        <v>8548</v>
      </c>
      <c r="E33" s="19">
        <v>4177</v>
      </c>
      <c r="F33" s="19">
        <v>4371</v>
      </c>
      <c r="G33" s="4"/>
      <c r="H33" s="17" t="s">
        <v>68</v>
      </c>
      <c r="I33" s="15" t="s">
        <v>40</v>
      </c>
      <c r="J33" s="26">
        <v>6918</v>
      </c>
      <c r="K33" s="26">
        <f>SUM(L33:M33)</f>
        <v>15373</v>
      </c>
      <c r="L33" s="26">
        <v>8835</v>
      </c>
      <c r="M33" s="26">
        <v>6538</v>
      </c>
      <c r="N33" s="16"/>
      <c r="O33" s="44" t="s">
        <v>90</v>
      </c>
      <c r="Q33" s="43"/>
      <c r="R33" s="4"/>
      <c r="S33" s="4"/>
      <c r="T33" s="4"/>
      <c r="U33" s="4"/>
      <c r="V33" s="5"/>
    </row>
    <row r="34" spans="1:22" ht="12.75" customHeight="1">
      <c r="A34" s="96"/>
      <c r="B34" s="10" t="s">
        <v>22</v>
      </c>
      <c r="C34" s="19">
        <v>4604</v>
      </c>
      <c r="D34" s="19">
        <f t="shared" si="4"/>
        <v>14835</v>
      </c>
      <c r="E34" s="19">
        <v>7248</v>
      </c>
      <c r="F34" s="19">
        <v>7587</v>
      </c>
      <c r="G34" s="4"/>
      <c r="H34" s="21" t="s">
        <v>69</v>
      </c>
      <c r="I34" s="25" t="s">
        <v>47</v>
      </c>
      <c r="J34" s="26">
        <f>SUM(J33)</f>
        <v>6918</v>
      </c>
      <c r="K34" s="26">
        <f>SUM(K33)</f>
        <v>15373</v>
      </c>
      <c r="L34" s="26">
        <f>SUM(L33)</f>
        <v>8835</v>
      </c>
      <c r="M34" s="26">
        <f>SUM(M33)</f>
        <v>6538</v>
      </c>
      <c r="N34" s="16"/>
      <c r="O34" s="44" t="s">
        <v>91</v>
      </c>
      <c r="Q34" s="43"/>
      <c r="R34" s="4"/>
      <c r="S34" s="4"/>
      <c r="T34" s="4"/>
      <c r="U34" s="4"/>
      <c r="V34" s="5"/>
    </row>
    <row r="35" spans="1:21" ht="12.75" customHeight="1">
      <c r="A35" s="96" t="s">
        <v>62</v>
      </c>
      <c r="B35" s="10" t="s">
        <v>23</v>
      </c>
      <c r="C35" s="19">
        <v>2090</v>
      </c>
      <c r="D35" s="19">
        <f t="shared" si="4"/>
        <v>7023</v>
      </c>
      <c r="E35" s="19">
        <v>3494</v>
      </c>
      <c r="F35" s="19">
        <v>3529</v>
      </c>
      <c r="G35" s="4"/>
      <c r="H35" s="21" t="s">
        <v>56</v>
      </c>
      <c r="I35" s="27" t="s">
        <v>59</v>
      </c>
      <c r="J35" s="26">
        <v>2</v>
      </c>
      <c r="K35" s="26">
        <f>SUM(L35:M35)</f>
        <v>2</v>
      </c>
      <c r="L35" s="26">
        <v>1</v>
      </c>
      <c r="M35" s="26">
        <v>1</v>
      </c>
      <c r="N35" s="16"/>
      <c r="O35" s="44" t="s">
        <v>92</v>
      </c>
      <c r="Q35" s="43"/>
      <c r="R35" s="4"/>
      <c r="S35" s="4"/>
      <c r="T35" s="4"/>
      <c r="U35" s="4"/>
    </row>
    <row r="36" spans="1:21" ht="12.75" customHeight="1">
      <c r="A36" s="96"/>
      <c r="B36" s="10" t="s">
        <v>24</v>
      </c>
      <c r="C36" s="19">
        <v>3208</v>
      </c>
      <c r="D36" s="19">
        <f t="shared" si="4"/>
        <v>10454</v>
      </c>
      <c r="E36" s="19">
        <v>5097</v>
      </c>
      <c r="F36" s="19">
        <v>5357</v>
      </c>
      <c r="G36" s="4"/>
      <c r="H36" s="37" t="s">
        <v>57</v>
      </c>
      <c r="I36" s="22" t="s">
        <v>60</v>
      </c>
      <c r="J36" s="29">
        <f>SUM(J34:J35)</f>
        <v>6920</v>
      </c>
      <c r="K36" s="29">
        <f>SUM(K34:K35)</f>
        <v>15375</v>
      </c>
      <c r="L36" s="29">
        <f>SUM(L34:L35)</f>
        <v>8836</v>
      </c>
      <c r="M36" s="29">
        <f>SUM(M34:M35)</f>
        <v>6539</v>
      </c>
      <c r="N36" s="16"/>
      <c r="O36" s="44"/>
      <c r="Q36" s="43"/>
      <c r="R36" s="4"/>
      <c r="S36" s="4"/>
      <c r="T36" s="4"/>
      <c r="U36" s="4"/>
    </row>
    <row r="37" spans="1:21" ht="12.75" customHeight="1">
      <c r="A37" s="96" t="s">
        <v>56</v>
      </c>
      <c r="B37" s="10" t="s">
        <v>25</v>
      </c>
      <c r="C37" s="19">
        <v>1592</v>
      </c>
      <c r="D37" s="19">
        <f t="shared" si="4"/>
        <v>5443</v>
      </c>
      <c r="E37" s="19">
        <v>2616</v>
      </c>
      <c r="F37" s="19">
        <v>2827</v>
      </c>
      <c r="G37" s="4"/>
      <c r="H37" s="4"/>
      <c r="I37" s="4"/>
      <c r="J37" s="4"/>
      <c r="K37" s="4"/>
      <c r="L37" s="4"/>
      <c r="M37" s="4"/>
      <c r="N37" s="4"/>
      <c r="O37" s="44" t="s">
        <v>84</v>
      </c>
      <c r="Q37" s="43"/>
      <c r="R37" s="4"/>
      <c r="S37" s="4"/>
      <c r="T37" s="4"/>
      <c r="U37" s="4"/>
    </row>
    <row r="38" spans="1:21" ht="12.75" customHeight="1">
      <c r="A38" s="96"/>
      <c r="B38" s="10" t="s">
        <v>26</v>
      </c>
      <c r="C38" s="19">
        <v>1957</v>
      </c>
      <c r="D38" s="19">
        <f t="shared" si="4"/>
        <v>6806</v>
      </c>
      <c r="E38" s="19">
        <v>3288</v>
      </c>
      <c r="F38" s="19">
        <v>3518</v>
      </c>
      <c r="G38" s="4"/>
      <c r="H38" s="4"/>
      <c r="I38" s="4"/>
      <c r="J38" s="4"/>
      <c r="K38" s="4"/>
      <c r="L38" s="4"/>
      <c r="M38" s="4"/>
      <c r="N38" s="4"/>
      <c r="O38" s="44" t="s">
        <v>85</v>
      </c>
      <c r="Q38" s="43"/>
      <c r="R38" s="4"/>
      <c r="S38" s="4"/>
      <c r="T38" s="4"/>
      <c r="U38" s="4"/>
    </row>
    <row r="39" spans="1:21" ht="12.75" customHeight="1">
      <c r="A39" s="96" t="s">
        <v>57</v>
      </c>
      <c r="B39" s="42" t="s">
        <v>27</v>
      </c>
      <c r="C39" s="23">
        <v>1489</v>
      </c>
      <c r="D39" s="19">
        <f t="shared" si="4"/>
        <v>4179</v>
      </c>
      <c r="E39" s="23">
        <v>2156</v>
      </c>
      <c r="F39" s="23">
        <v>2023</v>
      </c>
      <c r="G39" s="4"/>
      <c r="H39" s="4"/>
      <c r="I39" s="4"/>
      <c r="J39" s="4"/>
      <c r="K39" s="4"/>
      <c r="L39" s="4"/>
      <c r="M39" s="4"/>
      <c r="N39" s="4"/>
      <c r="O39" s="44"/>
      <c r="Q39" s="43"/>
      <c r="R39" s="4"/>
      <c r="S39" s="4"/>
      <c r="T39" s="4"/>
      <c r="U39" s="4"/>
    </row>
    <row r="40" spans="1:21" ht="12.75" customHeight="1">
      <c r="A40" s="96"/>
      <c r="B40" s="47" t="s">
        <v>47</v>
      </c>
      <c r="C40" s="26">
        <f>SUM(C32:C39)</f>
        <v>19690</v>
      </c>
      <c r="D40" s="26">
        <f>SUM(D32:D39)</f>
        <v>62038</v>
      </c>
      <c r="E40" s="26">
        <f>SUM(E32:E39)</f>
        <v>30390</v>
      </c>
      <c r="F40" s="26">
        <f>SUM(F32:F39)</f>
        <v>31648</v>
      </c>
      <c r="G40" s="4"/>
      <c r="H40" s="4"/>
      <c r="O40" s="4"/>
      <c r="P40" s="43"/>
      <c r="Q40" s="4"/>
      <c r="R40" s="4"/>
      <c r="S40" s="4"/>
      <c r="T40" s="4"/>
      <c r="U40" s="4"/>
    </row>
    <row r="41" spans="1:15" ht="12.75" customHeight="1">
      <c r="A41" s="24"/>
      <c r="B41" s="47" t="s">
        <v>59</v>
      </c>
      <c r="C41" s="26">
        <v>10</v>
      </c>
      <c r="D41" s="26">
        <f>SUM(E41:F41)</f>
        <v>40</v>
      </c>
      <c r="E41" s="26">
        <v>20</v>
      </c>
      <c r="F41" s="26">
        <v>20</v>
      </c>
      <c r="G41" s="4"/>
      <c r="H41" s="4"/>
      <c r="I41" s="55"/>
      <c r="J41" s="41"/>
      <c r="K41" s="41"/>
      <c r="L41" s="41"/>
      <c r="M41" s="41"/>
      <c r="N41" s="41"/>
      <c r="O41" s="41"/>
    </row>
    <row r="42" spans="1:15" ht="13.5" customHeight="1">
      <c r="A42" s="48"/>
      <c r="B42" s="42" t="s">
        <v>60</v>
      </c>
      <c r="C42" s="29">
        <f>SUM(C40:C41)</f>
        <v>19700</v>
      </c>
      <c r="D42" s="29">
        <f>SUM(D40:D41)</f>
        <v>62078</v>
      </c>
      <c r="E42" s="29">
        <f>SUM(E40:E41)</f>
        <v>30410</v>
      </c>
      <c r="F42" s="29">
        <f>SUM(F40:F41)</f>
        <v>31668</v>
      </c>
      <c r="G42" s="4"/>
      <c r="H42" s="4"/>
      <c r="I42" s="55"/>
      <c r="J42" s="41"/>
      <c r="K42" s="41"/>
      <c r="L42" s="41"/>
      <c r="M42" s="41"/>
      <c r="N42" s="41"/>
      <c r="O42" s="41"/>
    </row>
    <row r="43" spans="5:15" ht="12.75" customHeight="1">
      <c r="E43" s="49"/>
      <c r="G43" s="4"/>
      <c r="H43" s="4"/>
      <c r="I43" s="55"/>
      <c r="J43" s="41"/>
      <c r="K43" s="41"/>
      <c r="L43" s="41"/>
      <c r="M43" s="41"/>
      <c r="N43" s="41"/>
      <c r="O43" s="41"/>
    </row>
    <row r="44" spans="9:12" ht="13.5">
      <c r="I44" s="4"/>
      <c r="J44" s="4"/>
      <c r="K44" s="4"/>
      <c r="L44" s="4"/>
    </row>
    <row r="45" spans="16:20" ht="13.5">
      <c r="P45" s="43"/>
      <c r="Q45" s="4"/>
      <c r="R45" s="4"/>
      <c r="S45" s="4"/>
      <c r="T45" s="4"/>
    </row>
  </sheetData>
  <sheetProtection/>
  <mergeCells count="38">
    <mergeCell ref="P1:T1"/>
    <mergeCell ref="A3:A4"/>
    <mergeCell ref="B3:B4"/>
    <mergeCell ref="C3:C4"/>
    <mergeCell ref="H3:H4"/>
    <mergeCell ref="I3:I4"/>
    <mergeCell ref="J3:J4"/>
    <mergeCell ref="O3:O4"/>
    <mergeCell ref="P3:P4"/>
    <mergeCell ref="Q3:Q4"/>
    <mergeCell ref="H5:H6"/>
    <mergeCell ref="H7:H8"/>
    <mergeCell ref="A9:A10"/>
    <mergeCell ref="H9:H10"/>
    <mergeCell ref="H11:H12"/>
    <mergeCell ref="O12:O13"/>
    <mergeCell ref="P12:P13"/>
    <mergeCell ref="Q12:Q13"/>
    <mergeCell ref="A13:A14"/>
    <mergeCell ref="H14:H15"/>
    <mergeCell ref="I14:I15"/>
    <mergeCell ref="J14:J15"/>
    <mergeCell ref="A37:A38"/>
    <mergeCell ref="A39:A40"/>
    <mergeCell ref="A17:A18"/>
    <mergeCell ref="H17:H18"/>
    <mergeCell ref="H20:H21"/>
    <mergeCell ref="A21:A22"/>
    <mergeCell ref="H23:H24"/>
    <mergeCell ref="H26:H27"/>
    <mergeCell ref="I31:I32"/>
    <mergeCell ref="J31:J32"/>
    <mergeCell ref="A33:A34"/>
    <mergeCell ref="A35:A36"/>
    <mergeCell ref="A30:A31"/>
    <mergeCell ref="B30:B31"/>
    <mergeCell ref="C30:C31"/>
    <mergeCell ref="H31:H32"/>
  </mergeCells>
  <printOptions/>
  <pageMargins left="0.787" right="0.787" top="0.53" bottom="0.52" header="0.512" footer="0.512"/>
  <pageSetup horizontalDpi="600" verticalDpi="600" orientation="landscape" paperSize="9" r:id="rId1"/>
  <ignoredErrors>
    <ignoredError sqref="R17 K10 K26 D26 D40 K34 R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2005-12-13T02:52:51Z</cp:lastPrinted>
  <dcterms:created xsi:type="dcterms:W3CDTF">2003-10-08T10:35:44Z</dcterms:created>
  <dcterms:modified xsi:type="dcterms:W3CDTF">2016-12-07T04:36:27Z</dcterms:modified>
  <cp:category/>
  <cp:version/>
  <cp:contentType/>
  <cp:contentStatus/>
</cp:coreProperties>
</file>